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840" windowWidth="18660" windowHeight="1104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таб.3'!$D$2:$D$506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таб.4'!$A$1:$AQ$41</definedName>
    <definedName name="_xlnm.Print_Area" localSheetId="5">'пояснения таб. 5'!$A$1:$C$26</definedName>
    <definedName name="_xlnm.Print_Area" localSheetId="3">'Финансирование таб.3'!$A$1:$BB$481</definedName>
  </definedNames>
  <calcPr calcId="124519"/>
</workbook>
</file>

<file path=xl/calcChain.xml><?xml version="1.0" encoding="utf-8"?>
<calcChain xmlns="http://schemas.openxmlformats.org/spreadsheetml/2006/main">
  <c r="J14" i="13"/>
  <c r="J13"/>
  <c r="J10"/>
  <c r="F181" l="1"/>
  <c r="F182"/>
  <c r="AB15" i="5"/>
  <c r="Y15"/>
  <c r="V15"/>
  <c r="S15"/>
  <c r="M15"/>
  <c r="J15"/>
  <c r="S11"/>
  <c r="P11"/>
  <c r="M11"/>
  <c r="J11"/>
  <c r="AN374" i="13"/>
  <c r="AN371"/>
  <c r="V374"/>
  <c r="V371"/>
  <c r="E347"/>
  <c r="E346"/>
  <c r="E343"/>
  <c r="E340"/>
  <c r="E339"/>
  <c r="E336"/>
  <c r="S196"/>
  <c r="S195"/>
  <c r="S192"/>
  <c r="AD152"/>
  <c r="AD151"/>
  <c r="AD148"/>
  <c r="S145"/>
  <c r="S144"/>
  <c r="S141"/>
  <c r="J138"/>
  <c r="J137"/>
  <c r="J134"/>
  <c r="M182"/>
  <c r="M181"/>
  <c r="M178"/>
  <c r="M175"/>
  <c r="M174"/>
  <c r="M171"/>
  <c r="P138"/>
  <c r="P137"/>
  <c r="P134"/>
  <c r="M138"/>
  <c r="M137"/>
  <c r="M134"/>
  <c r="P131"/>
  <c r="P130"/>
  <c r="P127"/>
  <c r="M131"/>
  <c r="M130"/>
  <c r="M127"/>
  <c r="J131"/>
  <c r="J130"/>
  <c r="J127"/>
  <c r="P124"/>
  <c r="P123"/>
  <c r="P120"/>
  <c r="M124"/>
  <c r="M123"/>
  <c r="M120"/>
  <c r="J124"/>
  <c r="J123"/>
  <c r="J120"/>
  <c r="M46"/>
  <c r="M45"/>
  <c r="M42"/>
  <c r="J38"/>
  <c r="J39"/>
  <c r="J35"/>
  <c r="F34" i="5"/>
  <c r="E34"/>
  <c r="F33"/>
  <c r="E33"/>
  <c r="F32"/>
  <c r="E32"/>
  <c r="F31"/>
  <c r="E31"/>
  <c r="F29"/>
  <c r="E29"/>
  <c r="F28"/>
  <c r="E28"/>
  <c r="F27"/>
  <c r="E27"/>
  <c r="F26"/>
  <c r="E26"/>
  <c r="F25"/>
  <c r="E25"/>
  <c r="F24"/>
  <c r="E24"/>
  <c r="F21"/>
  <c r="E21"/>
  <c r="F20"/>
  <c r="E20"/>
  <c r="F19"/>
  <c r="E19"/>
  <c r="F11"/>
  <c r="F12"/>
  <c r="F13"/>
  <c r="F14"/>
  <c r="F15"/>
  <c r="F16"/>
  <c r="F17"/>
  <c r="F10"/>
  <c r="E11"/>
  <c r="E12"/>
  <c r="E13"/>
  <c r="E14"/>
  <c r="E15"/>
  <c r="E16"/>
  <c r="E17"/>
  <c r="E10"/>
  <c r="AZ468" i="13"/>
  <c r="BA468" s="1"/>
  <c r="AZ467"/>
  <c r="BA467" s="1"/>
  <c r="AZ464"/>
  <c r="BA464" s="1"/>
  <c r="AZ461"/>
  <c r="BA461" s="1"/>
  <c r="AZ460"/>
  <c r="BA460" s="1"/>
  <c r="AZ457"/>
  <c r="BA457" s="1"/>
  <c r="AZ454"/>
  <c r="BA454" s="1"/>
  <c r="AZ453"/>
  <c r="BA453" s="1"/>
  <c r="AZ450"/>
  <c r="BA450" s="1"/>
  <c r="AZ447"/>
  <c r="BA447" s="1"/>
  <c r="AZ446"/>
  <c r="BA446" s="1"/>
  <c r="AZ443"/>
  <c r="BA443" s="1"/>
  <c r="AY468"/>
  <c r="AY467"/>
  <c r="AY464"/>
  <c r="AY461"/>
  <c r="AY460"/>
  <c r="AY457"/>
  <c r="AY454"/>
  <c r="AY453"/>
  <c r="AY450"/>
  <c r="AY447"/>
  <c r="AY446"/>
  <c r="AY443"/>
  <c r="AW468"/>
  <c r="AX468" s="1"/>
  <c r="AW467"/>
  <c r="AX467" s="1"/>
  <c r="AW464"/>
  <c r="AX464" s="1"/>
  <c r="AW461"/>
  <c r="AX461" s="1"/>
  <c r="AW460"/>
  <c r="AX460" s="1"/>
  <c r="AW457"/>
  <c r="AX457" s="1"/>
  <c r="AW454"/>
  <c r="AX454" s="1"/>
  <c r="AW453"/>
  <c r="AX453" s="1"/>
  <c r="AW450"/>
  <c r="AX450" s="1"/>
  <c r="AW447"/>
  <c r="AX447" s="1"/>
  <c r="AW446"/>
  <c r="AX446" s="1"/>
  <c r="AW443"/>
  <c r="AX443" s="1"/>
  <c r="AT468"/>
  <c r="AT467"/>
  <c r="AT464"/>
  <c r="AT461"/>
  <c r="AT460"/>
  <c r="AT457"/>
  <c r="AT454"/>
  <c r="AT453"/>
  <c r="AT450"/>
  <c r="AT447"/>
  <c r="AT446"/>
  <c r="AT443"/>
  <c r="AR468"/>
  <c r="AS468" s="1"/>
  <c r="AR467"/>
  <c r="AS467" s="1"/>
  <c r="AR464"/>
  <c r="AS464" s="1"/>
  <c r="AR461"/>
  <c r="AS461" s="1"/>
  <c r="AR460"/>
  <c r="AS460" s="1"/>
  <c r="AR457"/>
  <c r="AS457" s="1"/>
  <c r="AR454"/>
  <c r="AS454" s="1"/>
  <c r="AR453"/>
  <c r="AS453" s="1"/>
  <c r="AR450"/>
  <c r="AS450" s="1"/>
  <c r="AR447"/>
  <c r="AS447" s="1"/>
  <c r="AR446"/>
  <c r="AS446" s="1"/>
  <c r="AR443"/>
  <c r="AS443" s="1"/>
  <c r="AO468"/>
  <c r="AO467"/>
  <c r="AO464"/>
  <c r="AO461"/>
  <c r="AO460"/>
  <c r="AO457"/>
  <c r="AO454"/>
  <c r="AO453"/>
  <c r="AO450"/>
  <c r="AO447"/>
  <c r="AO446"/>
  <c r="AO443"/>
  <c r="AM468"/>
  <c r="AN468" s="1"/>
  <c r="AM467"/>
  <c r="AM464"/>
  <c r="AM461"/>
  <c r="AN461" s="1"/>
  <c r="AM460"/>
  <c r="AN460" s="1"/>
  <c r="AM457"/>
  <c r="AN457" s="1"/>
  <c r="AM454"/>
  <c r="AN454" s="1"/>
  <c r="AM453"/>
  <c r="AN453" s="1"/>
  <c r="AM450"/>
  <c r="AN450" s="1"/>
  <c r="AM447"/>
  <c r="AN447" s="1"/>
  <c r="AM446"/>
  <c r="AN446" s="1"/>
  <c r="AM443"/>
  <c r="AN443" s="1"/>
  <c r="AJ468"/>
  <c r="AJ467"/>
  <c r="AN467" s="1"/>
  <c r="AJ464"/>
  <c r="AN464" s="1"/>
  <c r="AJ461"/>
  <c r="AJ460"/>
  <c r="AJ457"/>
  <c r="AJ454"/>
  <c r="AJ453"/>
  <c r="AJ450"/>
  <c r="AJ447"/>
  <c r="AJ446"/>
  <c r="AJ443"/>
  <c r="AH468"/>
  <c r="AI468" s="1"/>
  <c r="AH467"/>
  <c r="AI467" s="1"/>
  <c r="AH464"/>
  <c r="AI464" s="1"/>
  <c r="AH461"/>
  <c r="AI461" s="1"/>
  <c r="AH460"/>
  <c r="AI460" s="1"/>
  <c r="AH457"/>
  <c r="AI457" s="1"/>
  <c r="AH454"/>
  <c r="AI454" s="1"/>
  <c r="AH453"/>
  <c r="AI453" s="1"/>
  <c r="AH450"/>
  <c r="AI450" s="1"/>
  <c r="AH447"/>
  <c r="AI447" s="1"/>
  <c r="AH446"/>
  <c r="AI446" s="1"/>
  <c r="AH443"/>
  <c r="AI443" s="1"/>
  <c r="AE468"/>
  <c r="AE467"/>
  <c r="AE464"/>
  <c r="AE461"/>
  <c r="AE460"/>
  <c r="AE457"/>
  <c r="AE454"/>
  <c r="AE453"/>
  <c r="AE450"/>
  <c r="AE447"/>
  <c r="AE446"/>
  <c r="AE443"/>
  <c r="AC468"/>
  <c r="AD468" s="1"/>
  <c r="AC467"/>
  <c r="AD467" s="1"/>
  <c r="AC464"/>
  <c r="AD464" s="1"/>
  <c r="AC461"/>
  <c r="AD461" s="1"/>
  <c r="AC460"/>
  <c r="AD460" s="1"/>
  <c r="AC457"/>
  <c r="AD457" s="1"/>
  <c r="AC454"/>
  <c r="AC453"/>
  <c r="AC450"/>
  <c r="AC447"/>
  <c r="AC446"/>
  <c r="AC443"/>
  <c r="Z468"/>
  <c r="Z467"/>
  <c r="Z464"/>
  <c r="Z461"/>
  <c r="Z460"/>
  <c r="Z457"/>
  <c r="Z454"/>
  <c r="Z453"/>
  <c r="Z450"/>
  <c r="Z447"/>
  <c r="Z446"/>
  <c r="Z443"/>
  <c r="X468"/>
  <c r="W468"/>
  <c r="Y468" s="1"/>
  <c r="X467"/>
  <c r="W467"/>
  <c r="X464"/>
  <c r="W464"/>
  <c r="Y464" s="1"/>
  <c r="X461"/>
  <c r="W461"/>
  <c r="X460"/>
  <c r="W460"/>
  <c r="Y460" s="1"/>
  <c r="X457"/>
  <c r="W457"/>
  <c r="X454"/>
  <c r="W454"/>
  <c r="Y454" s="1"/>
  <c r="X453"/>
  <c r="W453"/>
  <c r="X450"/>
  <c r="W450"/>
  <c r="Y450" s="1"/>
  <c r="X447"/>
  <c r="W447"/>
  <c r="X446"/>
  <c r="W446"/>
  <c r="Y446" s="1"/>
  <c r="X443"/>
  <c r="W443"/>
  <c r="U468"/>
  <c r="T468"/>
  <c r="U467"/>
  <c r="T467"/>
  <c r="U464"/>
  <c r="T464"/>
  <c r="U461"/>
  <c r="V461" s="1"/>
  <c r="T461"/>
  <c r="U460"/>
  <c r="T460"/>
  <c r="U457"/>
  <c r="V457" s="1"/>
  <c r="T457"/>
  <c r="U454"/>
  <c r="T454"/>
  <c r="U453"/>
  <c r="V453" s="1"/>
  <c r="T453"/>
  <c r="U450"/>
  <c r="T450"/>
  <c r="U447"/>
  <c r="V447" s="1"/>
  <c r="T447"/>
  <c r="U446"/>
  <c r="T446"/>
  <c r="U443"/>
  <c r="V443" s="1"/>
  <c r="T443"/>
  <c r="R468"/>
  <c r="Q468"/>
  <c r="R467"/>
  <c r="Q467"/>
  <c r="R464"/>
  <c r="Q464"/>
  <c r="R461"/>
  <c r="Q461"/>
  <c r="R460"/>
  <c r="Q460"/>
  <c r="R457"/>
  <c r="Q457"/>
  <c r="R454"/>
  <c r="Q454"/>
  <c r="R453"/>
  <c r="Q453"/>
  <c r="R450"/>
  <c r="Q450"/>
  <c r="R447"/>
  <c r="Q447"/>
  <c r="R446"/>
  <c r="Q446"/>
  <c r="R443"/>
  <c r="Q443"/>
  <c r="O468"/>
  <c r="N468"/>
  <c r="O467"/>
  <c r="P467" s="1"/>
  <c r="N467"/>
  <c r="O464"/>
  <c r="N464"/>
  <c r="O461"/>
  <c r="P461" s="1"/>
  <c r="N461"/>
  <c r="O460"/>
  <c r="N460"/>
  <c r="O457"/>
  <c r="P457" s="1"/>
  <c r="N457"/>
  <c r="O454"/>
  <c r="N454"/>
  <c r="O453"/>
  <c r="P453" s="1"/>
  <c r="N453"/>
  <c r="O450"/>
  <c r="N450"/>
  <c r="L468"/>
  <c r="K468"/>
  <c r="M468" s="1"/>
  <c r="L467"/>
  <c r="K467"/>
  <c r="L464"/>
  <c r="K464"/>
  <c r="M464" s="1"/>
  <c r="L461"/>
  <c r="K461"/>
  <c r="L460"/>
  <c r="K460"/>
  <c r="M460" s="1"/>
  <c r="L457"/>
  <c r="K457"/>
  <c r="L454"/>
  <c r="K454"/>
  <c r="M454" s="1"/>
  <c r="L453"/>
  <c r="K453"/>
  <c r="L450"/>
  <c r="K450"/>
  <c r="M450" s="1"/>
  <c r="I467"/>
  <c r="J467" s="1"/>
  <c r="I468"/>
  <c r="F468" s="1"/>
  <c r="H467"/>
  <c r="H468"/>
  <c r="E468" s="1"/>
  <c r="G468" s="1"/>
  <c r="I464"/>
  <c r="J464" s="1"/>
  <c r="H464"/>
  <c r="I460"/>
  <c r="F460" s="1"/>
  <c r="I461"/>
  <c r="F461" s="1"/>
  <c r="H460"/>
  <c r="E460" s="1"/>
  <c r="H461"/>
  <c r="E461" s="1"/>
  <c r="G461" s="1"/>
  <c r="I457"/>
  <c r="F457" s="1"/>
  <c r="H457"/>
  <c r="J457" s="1"/>
  <c r="I453"/>
  <c r="F453" s="1"/>
  <c r="I454"/>
  <c r="F454" s="1"/>
  <c r="H453"/>
  <c r="H454"/>
  <c r="I450"/>
  <c r="F450" s="1"/>
  <c r="H450"/>
  <c r="F418"/>
  <c r="E418"/>
  <c r="F417"/>
  <c r="G417" s="1"/>
  <c r="E417"/>
  <c r="F414"/>
  <c r="E414"/>
  <c r="F411"/>
  <c r="E411"/>
  <c r="F410"/>
  <c r="G410" s="1"/>
  <c r="E410"/>
  <c r="F407"/>
  <c r="E407"/>
  <c r="P326"/>
  <c r="P325"/>
  <c r="P322"/>
  <c r="F425"/>
  <c r="E424"/>
  <c r="E425"/>
  <c r="F421"/>
  <c r="E421"/>
  <c r="G421" s="1"/>
  <c r="AN395"/>
  <c r="AN392"/>
  <c r="F396"/>
  <c r="E396"/>
  <c r="F395"/>
  <c r="E395"/>
  <c r="F392"/>
  <c r="E392"/>
  <c r="G392" s="1"/>
  <c r="F389"/>
  <c r="E389"/>
  <c r="F388"/>
  <c r="E388"/>
  <c r="F385"/>
  <c r="E385"/>
  <c r="AZ354"/>
  <c r="AZ403" s="1"/>
  <c r="AZ353"/>
  <c r="BA353" s="1"/>
  <c r="AZ350"/>
  <c r="AZ399" s="1"/>
  <c r="AY354"/>
  <c r="AY403" s="1"/>
  <c r="AY432" s="1"/>
  <c r="AY353"/>
  <c r="AY402" s="1"/>
  <c r="AY431" s="1"/>
  <c r="AY350"/>
  <c r="AY399" s="1"/>
  <c r="AY428" s="1"/>
  <c r="AW354"/>
  <c r="AW403" s="1"/>
  <c r="AT354"/>
  <c r="AT403" s="1"/>
  <c r="AT432" s="1"/>
  <c r="AW353"/>
  <c r="AW402" s="1"/>
  <c r="AT353"/>
  <c r="AT402" s="1"/>
  <c r="AT431" s="1"/>
  <c r="AW350"/>
  <c r="AW399" s="1"/>
  <c r="AT350"/>
  <c r="AT399" s="1"/>
  <c r="AT428" s="1"/>
  <c r="AR354"/>
  <c r="AR403" s="1"/>
  <c r="AO354"/>
  <c r="AO403" s="1"/>
  <c r="AO432" s="1"/>
  <c r="AR353"/>
  <c r="AS353" s="1"/>
  <c r="AO353"/>
  <c r="AO402" s="1"/>
  <c r="AO431" s="1"/>
  <c r="AR350"/>
  <c r="AR399" s="1"/>
  <c r="AO350"/>
  <c r="AO399" s="1"/>
  <c r="AO428" s="1"/>
  <c r="AM354"/>
  <c r="AM403" s="1"/>
  <c r="AJ354"/>
  <c r="AJ403" s="1"/>
  <c r="AJ432" s="1"/>
  <c r="AM353"/>
  <c r="AM402" s="1"/>
  <c r="AM431" s="1"/>
  <c r="AJ353"/>
  <c r="AJ402" s="1"/>
  <c r="AJ431" s="1"/>
  <c r="AM350"/>
  <c r="AM399" s="1"/>
  <c r="AM428" s="1"/>
  <c r="AJ350"/>
  <c r="AJ399" s="1"/>
  <c r="AJ428" s="1"/>
  <c r="AH354"/>
  <c r="AH403" s="1"/>
  <c r="AH353"/>
  <c r="AI353" s="1"/>
  <c r="AH350"/>
  <c r="AH399" s="1"/>
  <c r="AE354"/>
  <c r="AE403" s="1"/>
  <c r="AE432" s="1"/>
  <c r="AE353"/>
  <c r="AE402" s="1"/>
  <c r="AE431" s="1"/>
  <c r="AE350"/>
  <c r="AE399" s="1"/>
  <c r="AE428" s="1"/>
  <c r="AC354"/>
  <c r="AC403" s="1"/>
  <c r="AC432" s="1"/>
  <c r="AC353"/>
  <c r="AC402" s="1"/>
  <c r="AC431" s="1"/>
  <c r="AC350"/>
  <c r="AC399" s="1"/>
  <c r="AC428" s="1"/>
  <c r="Z354"/>
  <c r="Z403" s="1"/>
  <c r="Z353"/>
  <c r="Z402" s="1"/>
  <c r="Z431" s="1"/>
  <c r="AD431" s="1"/>
  <c r="Z350"/>
  <c r="Z399" s="1"/>
  <c r="Z428" s="1"/>
  <c r="X354"/>
  <c r="X403" s="1"/>
  <c r="X432" s="1"/>
  <c r="W354"/>
  <c r="W403" s="1"/>
  <c r="X353"/>
  <c r="X402" s="1"/>
  <c r="X431" s="1"/>
  <c r="W353"/>
  <c r="W402" s="1"/>
  <c r="W431" s="1"/>
  <c r="X350"/>
  <c r="X399" s="1"/>
  <c r="X428" s="1"/>
  <c r="W350"/>
  <c r="W399" s="1"/>
  <c r="U354"/>
  <c r="U403" s="1"/>
  <c r="U432" s="1"/>
  <c r="T354"/>
  <c r="T403" s="1"/>
  <c r="U353"/>
  <c r="U402" s="1"/>
  <c r="T353"/>
  <c r="T402" s="1"/>
  <c r="T431" s="1"/>
  <c r="U350"/>
  <c r="U399" s="1"/>
  <c r="U428" s="1"/>
  <c r="T350"/>
  <c r="T399" s="1"/>
  <c r="R354"/>
  <c r="R403" s="1"/>
  <c r="Q354"/>
  <c r="Q403" s="1"/>
  <c r="Q432" s="1"/>
  <c r="R353"/>
  <c r="R402" s="1"/>
  <c r="Q353"/>
  <c r="Q402" s="1"/>
  <c r="Q431" s="1"/>
  <c r="R350"/>
  <c r="R399" s="1"/>
  <c r="R428" s="1"/>
  <c r="Q350"/>
  <c r="Q399" s="1"/>
  <c r="O354"/>
  <c r="O403" s="1"/>
  <c r="N354"/>
  <c r="O353"/>
  <c r="O402" s="1"/>
  <c r="O431" s="1"/>
  <c r="N353"/>
  <c r="O350"/>
  <c r="N350"/>
  <c r="L354"/>
  <c r="L403" s="1"/>
  <c r="L432" s="1"/>
  <c r="K354"/>
  <c r="L353"/>
  <c r="L402" s="1"/>
  <c r="K353"/>
  <c r="L350"/>
  <c r="L399" s="1"/>
  <c r="L428" s="1"/>
  <c r="K350"/>
  <c r="I354"/>
  <c r="H354"/>
  <c r="I353"/>
  <c r="I402" s="1"/>
  <c r="H353"/>
  <c r="H402" s="1"/>
  <c r="H431" s="1"/>
  <c r="I350"/>
  <c r="I399" s="1"/>
  <c r="H350"/>
  <c r="F382"/>
  <c r="E382"/>
  <c r="F381"/>
  <c r="E381"/>
  <c r="F378"/>
  <c r="E378"/>
  <c r="F375"/>
  <c r="E375"/>
  <c r="F374"/>
  <c r="E374"/>
  <c r="F371"/>
  <c r="E371"/>
  <c r="F368"/>
  <c r="E368"/>
  <c r="F367"/>
  <c r="E367"/>
  <c r="F364"/>
  <c r="E364"/>
  <c r="G364" s="1"/>
  <c r="F361"/>
  <c r="F354" s="1"/>
  <c r="E361"/>
  <c r="G361" s="1"/>
  <c r="F360"/>
  <c r="E360"/>
  <c r="E353" s="1"/>
  <c r="F357"/>
  <c r="E357"/>
  <c r="G357" s="1"/>
  <c r="Y360"/>
  <c r="Y357"/>
  <c r="AD339"/>
  <c r="AD336"/>
  <c r="AD346"/>
  <c r="AD343"/>
  <c r="F347"/>
  <c r="G347" s="1"/>
  <c r="F346"/>
  <c r="F343"/>
  <c r="F336" s="1"/>
  <c r="F339"/>
  <c r="F340"/>
  <c r="G340" s="1"/>
  <c r="O312"/>
  <c r="O447" s="1"/>
  <c r="N311"/>
  <c r="N402" s="1"/>
  <c r="N431" s="1"/>
  <c r="N308"/>
  <c r="N399" s="1"/>
  <c r="N428" s="1"/>
  <c r="I311"/>
  <c r="I446" s="1"/>
  <c r="J446" s="1"/>
  <c r="H311"/>
  <c r="H446" s="1"/>
  <c r="I308"/>
  <c r="I443" s="1"/>
  <c r="O319"/>
  <c r="P319" s="1"/>
  <c r="N319"/>
  <c r="N312" s="1"/>
  <c r="O318"/>
  <c r="O311" s="1"/>
  <c r="O315"/>
  <c r="P315" s="1"/>
  <c r="L319"/>
  <c r="L312" s="1"/>
  <c r="L447" s="1"/>
  <c r="K319"/>
  <c r="K312" s="1"/>
  <c r="L318"/>
  <c r="L311" s="1"/>
  <c r="K318"/>
  <c r="K311" s="1"/>
  <c r="K446" s="1"/>
  <c r="L315"/>
  <c r="L308" s="1"/>
  <c r="L443" s="1"/>
  <c r="K315"/>
  <c r="K308" s="1"/>
  <c r="I318"/>
  <c r="I319"/>
  <c r="I312" s="1"/>
  <c r="H318"/>
  <c r="H319"/>
  <c r="H312" s="1"/>
  <c r="H447" s="1"/>
  <c r="I315"/>
  <c r="H315"/>
  <c r="H308" s="1"/>
  <c r="H443" s="1"/>
  <c r="F333"/>
  <c r="G333" s="1"/>
  <c r="E333"/>
  <c r="F332"/>
  <c r="G332" s="1"/>
  <c r="E332"/>
  <c r="F329"/>
  <c r="G329" s="1"/>
  <c r="E329"/>
  <c r="F326"/>
  <c r="F319" s="1"/>
  <c r="F312" s="1"/>
  <c r="E326"/>
  <c r="E319" s="1"/>
  <c r="F325"/>
  <c r="F318" s="1"/>
  <c r="F311" s="1"/>
  <c r="E325"/>
  <c r="E318" s="1"/>
  <c r="E311" s="1"/>
  <c r="F322"/>
  <c r="E322"/>
  <c r="E315" s="1"/>
  <c r="E308" s="1"/>
  <c r="E303"/>
  <c r="F297"/>
  <c r="E297"/>
  <c r="F296"/>
  <c r="G296" s="1"/>
  <c r="E296"/>
  <c r="F293"/>
  <c r="G293" s="1"/>
  <c r="E293"/>
  <c r="F290"/>
  <c r="E290"/>
  <c r="E304" s="1"/>
  <c r="F289"/>
  <c r="G289" s="1"/>
  <c r="E289"/>
  <c r="F286"/>
  <c r="E286"/>
  <c r="E300" s="1"/>
  <c r="BA273"/>
  <c r="BA269"/>
  <c r="AZ273"/>
  <c r="AZ272"/>
  <c r="BA272" s="1"/>
  <c r="AZ269"/>
  <c r="AY273"/>
  <c r="AY272"/>
  <c r="AY269"/>
  <c r="AW273"/>
  <c r="AX273" s="1"/>
  <c r="AW272"/>
  <c r="AX272" s="1"/>
  <c r="AW269"/>
  <c r="AX269" s="1"/>
  <c r="AT273"/>
  <c r="AT272"/>
  <c r="AT269"/>
  <c r="AR273"/>
  <c r="AR272"/>
  <c r="AS272" s="1"/>
  <c r="AR269"/>
  <c r="AO273"/>
  <c r="AS273" s="1"/>
  <c r="AO272"/>
  <c r="AO269"/>
  <c r="AS269" s="1"/>
  <c r="AM273"/>
  <c r="AN273" s="1"/>
  <c r="AM272"/>
  <c r="AM269"/>
  <c r="AN269" s="1"/>
  <c r="AJ273"/>
  <c r="AJ272"/>
  <c r="AN272" s="1"/>
  <c r="AJ269"/>
  <c r="AH273"/>
  <c r="AH272"/>
  <c r="AI272" s="1"/>
  <c r="AH269"/>
  <c r="AE273"/>
  <c r="AI273" s="1"/>
  <c r="AE272"/>
  <c r="AE269"/>
  <c r="AI269" s="1"/>
  <c r="AC273"/>
  <c r="AD273" s="1"/>
  <c r="AC272"/>
  <c r="AD272" s="1"/>
  <c r="AC269"/>
  <c r="AD269" s="1"/>
  <c r="Z273"/>
  <c r="Z272"/>
  <c r="Z269"/>
  <c r="X273"/>
  <c r="Y273" s="1"/>
  <c r="W273"/>
  <c r="U273"/>
  <c r="V273" s="1"/>
  <c r="T273"/>
  <c r="R273"/>
  <c r="Q273"/>
  <c r="X272"/>
  <c r="Y272" s="1"/>
  <c r="W272"/>
  <c r="U272"/>
  <c r="V272" s="1"/>
  <c r="T272"/>
  <c r="R272"/>
  <c r="Q272"/>
  <c r="X269"/>
  <c r="Y269" s="1"/>
  <c r="W269"/>
  <c r="U269"/>
  <c r="V269" s="1"/>
  <c r="T269"/>
  <c r="R269"/>
  <c r="Q269"/>
  <c r="O273"/>
  <c r="N273"/>
  <c r="O272"/>
  <c r="N272"/>
  <c r="O269"/>
  <c r="N269"/>
  <c r="L273"/>
  <c r="K273"/>
  <c r="L272"/>
  <c r="K272"/>
  <c r="L269"/>
  <c r="K269"/>
  <c r="I273"/>
  <c r="J273" s="1"/>
  <c r="H273"/>
  <c r="I272"/>
  <c r="J272" s="1"/>
  <c r="H272"/>
  <c r="I269"/>
  <c r="J269" s="1"/>
  <c r="H269"/>
  <c r="S189"/>
  <c r="S188"/>
  <c r="S185"/>
  <c r="F266"/>
  <c r="E266"/>
  <c r="F265"/>
  <c r="E265"/>
  <c r="F262"/>
  <c r="E262"/>
  <c r="F259"/>
  <c r="E259"/>
  <c r="F258"/>
  <c r="E258"/>
  <c r="F255"/>
  <c r="E255"/>
  <c r="F252"/>
  <c r="E252"/>
  <c r="F251"/>
  <c r="E251"/>
  <c r="F248"/>
  <c r="E248"/>
  <c r="G248" s="1"/>
  <c r="F245"/>
  <c r="E245"/>
  <c r="G245" s="1"/>
  <c r="F244"/>
  <c r="E244"/>
  <c r="F241"/>
  <c r="E241"/>
  <c r="G241" s="1"/>
  <c r="F238"/>
  <c r="E238"/>
  <c r="F237"/>
  <c r="E237"/>
  <c r="F234"/>
  <c r="E234"/>
  <c r="F231"/>
  <c r="E231"/>
  <c r="F230"/>
  <c r="E230"/>
  <c r="F227"/>
  <c r="E227"/>
  <c r="F224"/>
  <c r="E224"/>
  <c r="F223"/>
  <c r="E223"/>
  <c r="F220"/>
  <c r="E220"/>
  <c r="F217"/>
  <c r="E217"/>
  <c r="F216"/>
  <c r="E216"/>
  <c r="F213"/>
  <c r="E213"/>
  <c r="F210"/>
  <c r="E210"/>
  <c r="F209"/>
  <c r="E209"/>
  <c r="F206"/>
  <c r="E206"/>
  <c r="F203"/>
  <c r="E203"/>
  <c r="F202"/>
  <c r="E202"/>
  <c r="F199"/>
  <c r="E199"/>
  <c r="F196"/>
  <c r="E196"/>
  <c r="F195"/>
  <c r="E195"/>
  <c r="F192"/>
  <c r="E192"/>
  <c r="F189"/>
  <c r="E189"/>
  <c r="F188"/>
  <c r="E188"/>
  <c r="F185"/>
  <c r="E185"/>
  <c r="E182"/>
  <c r="E181"/>
  <c r="F178"/>
  <c r="E178"/>
  <c r="F175"/>
  <c r="E175"/>
  <c r="F174"/>
  <c r="E174"/>
  <c r="F171"/>
  <c r="F269" s="1"/>
  <c r="E171"/>
  <c r="S138"/>
  <c r="S137"/>
  <c r="S134"/>
  <c r="Y131"/>
  <c r="V131"/>
  <c r="S131"/>
  <c r="Y130"/>
  <c r="V130"/>
  <c r="S130"/>
  <c r="Y127"/>
  <c r="V127"/>
  <c r="S127"/>
  <c r="BA123"/>
  <c r="BA124"/>
  <c r="BA120"/>
  <c r="AX124"/>
  <c r="AX123"/>
  <c r="AX120"/>
  <c r="AS123"/>
  <c r="AS124"/>
  <c r="AS120"/>
  <c r="AN124"/>
  <c r="AN123"/>
  <c r="AN120"/>
  <c r="AI124"/>
  <c r="AI123"/>
  <c r="AI120"/>
  <c r="AD123"/>
  <c r="AD124"/>
  <c r="AD120"/>
  <c r="Y124"/>
  <c r="Y123"/>
  <c r="Y120"/>
  <c r="V124"/>
  <c r="V123"/>
  <c r="V120"/>
  <c r="S124"/>
  <c r="S123"/>
  <c r="S120"/>
  <c r="AZ166"/>
  <c r="AY166"/>
  <c r="AZ165"/>
  <c r="AY165"/>
  <c r="AZ162"/>
  <c r="AY162"/>
  <c r="AW166"/>
  <c r="AX166" s="1"/>
  <c r="AV166"/>
  <c r="AU166"/>
  <c r="AT166"/>
  <c r="AW165"/>
  <c r="AV165"/>
  <c r="AU165"/>
  <c r="AT165"/>
  <c r="AW162"/>
  <c r="AX162" s="1"/>
  <c r="AV162"/>
  <c r="AU162"/>
  <c r="AT162"/>
  <c r="AR166"/>
  <c r="AS166" s="1"/>
  <c r="AQ166"/>
  <c r="AP166"/>
  <c r="AO166"/>
  <c r="AR165"/>
  <c r="AS165" s="1"/>
  <c r="AQ165"/>
  <c r="AP165"/>
  <c r="AO165"/>
  <c r="AR162"/>
  <c r="AS162" s="1"/>
  <c r="AQ162"/>
  <c r="AP162"/>
  <c r="AO162"/>
  <c r="AM166"/>
  <c r="AL166"/>
  <c r="AK166"/>
  <c r="AJ166"/>
  <c r="AM165"/>
  <c r="AL165"/>
  <c r="AK165"/>
  <c r="AJ165"/>
  <c r="AM162"/>
  <c r="AL162"/>
  <c r="AK162"/>
  <c r="AJ162"/>
  <c r="AH166"/>
  <c r="AI166" s="1"/>
  <c r="AG166"/>
  <c r="AF166"/>
  <c r="AE166"/>
  <c r="AH165"/>
  <c r="AG165"/>
  <c r="AF165"/>
  <c r="AE165"/>
  <c r="AH162"/>
  <c r="AI162" s="1"/>
  <c r="AG162"/>
  <c r="AF162"/>
  <c r="AE162"/>
  <c r="AN166"/>
  <c r="AN165"/>
  <c r="AN162"/>
  <c r="AI165"/>
  <c r="AA166"/>
  <c r="AB166"/>
  <c r="AC166"/>
  <c r="AA165"/>
  <c r="AB165"/>
  <c r="AC165"/>
  <c r="AA162"/>
  <c r="AB162"/>
  <c r="AC162"/>
  <c r="Z166"/>
  <c r="Z165"/>
  <c r="Z162"/>
  <c r="X166"/>
  <c r="W166"/>
  <c r="X165"/>
  <c r="W165"/>
  <c r="X162"/>
  <c r="W162"/>
  <c r="U166"/>
  <c r="T166"/>
  <c r="U165"/>
  <c r="T165"/>
  <c r="U162"/>
  <c r="T162"/>
  <c r="R166"/>
  <c r="Q166"/>
  <c r="R165"/>
  <c r="Q165"/>
  <c r="R162"/>
  <c r="Q162"/>
  <c r="O166"/>
  <c r="N166"/>
  <c r="O165"/>
  <c r="N165"/>
  <c r="O162"/>
  <c r="N162"/>
  <c r="L166"/>
  <c r="K166"/>
  <c r="L165"/>
  <c r="K165"/>
  <c r="L162"/>
  <c r="K162"/>
  <c r="I166"/>
  <c r="H166"/>
  <c r="I165"/>
  <c r="H165"/>
  <c r="I162"/>
  <c r="H162"/>
  <c r="F159"/>
  <c r="E159"/>
  <c r="F158"/>
  <c r="E158"/>
  <c r="F155"/>
  <c r="E155"/>
  <c r="G155" s="1"/>
  <c r="F152"/>
  <c r="E152"/>
  <c r="F151"/>
  <c r="E151"/>
  <c r="F148"/>
  <c r="E148"/>
  <c r="F145"/>
  <c r="E145"/>
  <c r="F144"/>
  <c r="E144"/>
  <c r="F141"/>
  <c r="E141"/>
  <c r="F138"/>
  <c r="E138"/>
  <c r="F137"/>
  <c r="E137"/>
  <c r="F134"/>
  <c r="E134"/>
  <c r="F131"/>
  <c r="E131"/>
  <c r="F130"/>
  <c r="E130"/>
  <c r="F127"/>
  <c r="E127"/>
  <c r="F124"/>
  <c r="E124"/>
  <c r="F123"/>
  <c r="E123"/>
  <c r="F120"/>
  <c r="E120"/>
  <c r="F117"/>
  <c r="E117"/>
  <c r="F116"/>
  <c r="E116"/>
  <c r="F113"/>
  <c r="E113"/>
  <c r="BA109"/>
  <c r="AZ109"/>
  <c r="AZ440" s="1"/>
  <c r="AY109"/>
  <c r="AY440" s="1"/>
  <c r="BA108"/>
  <c r="AZ108"/>
  <c r="AZ439" s="1"/>
  <c r="AY108"/>
  <c r="AY439" s="1"/>
  <c r="BA439" s="1"/>
  <c r="BA105"/>
  <c r="AZ105"/>
  <c r="AZ436" s="1"/>
  <c r="AY105"/>
  <c r="AY436" s="1"/>
  <c r="AW109"/>
  <c r="AV109"/>
  <c r="AU109"/>
  <c r="AT109"/>
  <c r="AT440" s="1"/>
  <c r="AW108"/>
  <c r="AW279" s="1"/>
  <c r="AV108"/>
  <c r="AU108"/>
  <c r="AT108"/>
  <c r="AT439" s="1"/>
  <c r="AW105"/>
  <c r="AV105"/>
  <c r="AU105"/>
  <c r="AT105"/>
  <c r="AT436" s="1"/>
  <c r="AR109"/>
  <c r="AQ109"/>
  <c r="AP109"/>
  <c r="AO109"/>
  <c r="AO440" s="1"/>
  <c r="AR108"/>
  <c r="AR279" s="1"/>
  <c r="AQ108"/>
  <c r="AP108"/>
  <c r="AO108"/>
  <c r="AO439" s="1"/>
  <c r="AR105"/>
  <c r="AQ105"/>
  <c r="AP105"/>
  <c r="AO105"/>
  <c r="AO436" s="1"/>
  <c r="AM109"/>
  <c r="AL109"/>
  <c r="AK109"/>
  <c r="AJ109"/>
  <c r="AJ440" s="1"/>
  <c r="AM108"/>
  <c r="AM279" s="1"/>
  <c r="AL108"/>
  <c r="AK108"/>
  <c r="AJ108"/>
  <c r="AJ439" s="1"/>
  <c r="AM105"/>
  <c r="AL105"/>
  <c r="AK105"/>
  <c r="AJ105"/>
  <c r="AJ436" s="1"/>
  <c r="AH109"/>
  <c r="AG109"/>
  <c r="AF109"/>
  <c r="AE109"/>
  <c r="AE440" s="1"/>
  <c r="AH108"/>
  <c r="AH279" s="1"/>
  <c r="AG108"/>
  <c r="AF108"/>
  <c r="AE108"/>
  <c r="AE439" s="1"/>
  <c r="AH105"/>
  <c r="AG105"/>
  <c r="AF105"/>
  <c r="AE105"/>
  <c r="AE436" s="1"/>
  <c r="AA109"/>
  <c r="AB109"/>
  <c r="AC109"/>
  <c r="AC440" s="1"/>
  <c r="AD440" s="1"/>
  <c r="AA108"/>
  <c r="AB108"/>
  <c r="AD108" s="1"/>
  <c r="AC108"/>
  <c r="AC439" s="1"/>
  <c r="AA105"/>
  <c r="AB105"/>
  <c r="AC105"/>
  <c r="AC436" s="1"/>
  <c r="AD436" s="1"/>
  <c r="Z109"/>
  <c r="Z440" s="1"/>
  <c r="Z108"/>
  <c r="Z439" s="1"/>
  <c r="Z105"/>
  <c r="Z436" s="1"/>
  <c r="X109"/>
  <c r="X440" s="1"/>
  <c r="W109"/>
  <c r="W440" s="1"/>
  <c r="U109"/>
  <c r="U440" s="1"/>
  <c r="T109"/>
  <c r="T440" s="1"/>
  <c r="R109"/>
  <c r="Q109"/>
  <c r="X108"/>
  <c r="X439" s="1"/>
  <c r="W108"/>
  <c r="W439" s="1"/>
  <c r="U108"/>
  <c r="U439" s="1"/>
  <c r="T108"/>
  <c r="T439" s="1"/>
  <c r="R108"/>
  <c r="Q108"/>
  <c r="X105"/>
  <c r="X436" s="1"/>
  <c r="W105"/>
  <c r="W436" s="1"/>
  <c r="U105"/>
  <c r="T105"/>
  <c r="T436" s="1"/>
  <c r="R105"/>
  <c r="Q105"/>
  <c r="O109"/>
  <c r="O440" s="1"/>
  <c r="N109"/>
  <c r="O108"/>
  <c r="N108"/>
  <c r="O105"/>
  <c r="N105"/>
  <c r="L109"/>
  <c r="L440" s="1"/>
  <c r="K109"/>
  <c r="L108"/>
  <c r="M108" s="1"/>
  <c r="K108"/>
  <c r="L105"/>
  <c r="K105"/>
  <c r="I109"/>
  <c r="J109" s="1"/>
  <c r="H109"/>
  <c r="H440" s="1"/>
  <c r="I108"/>
  <c r="H108"/>
  <c r="H439" s="1"/>
  <c r="I105"/>
  <c r="H105"/>
  <c r="H436" s="1"/>
  <c r="F102"/>
  <c r="G102" s="1"/>
  <c r="E102"/>
  <c r="F101"/>
  <c r="G101" s="1"/>
  <c r="E101"/>
  <c r="F98"/>
  <c r="E98"/>
  <c r="F95"/>
  <c r="G95" s="1"/>
  <c r="E95"/>
  <c r="F94"/>
  <c r="G94" s="1"/>
  <c r="E94"/>
  <c r="F91"/>
  <c r="E91"/>
  <c r="F88"/>
  <c r="E88"/>
  <c r="F87"/>
  <c r="G87" s="1"/>
  <c r="E87"/>
  <c r="F84"/>
  <c r="E84"/>
  <c r="F81"/>
  <c r="G81" s="1"/>
  <c r="E81"/>
  <c r="F80"/>
  <c r="G80" s="1"/>
  <c r="E80"/>
  <c r="F77"/>
  <c r="G77" s="1"/>
  <c r="E77"/>
  <c r="F74"/>
  <c r="E74"/>
  <c r="F73"/>
  <c r="E73"/>
  <c r="F70"/>
  <c r="E70"/>
  <c r="F67"/>
  <c r="E67"/>
  <c r="F66"/>
  <c r="E66"/>
  <c r="F63"/>
  <c r="E63"/>
  <c r="F60"/>
  <c r="G60" s="1"/>
  <c r="E60"/>
  <c r="F59"/>
  <c r="G59" s="1"/>
  <c r="E59"/>
  <c r="F56"/>
  <c r="G56" s="1"/>
  <c r="E56"/>
  <c r="F53"/>
  <c r="G53" s="1"/>
  <c r="E53"/>
  <c r="F52"/>
  <c r="G52" s="1"/>
  <c r="E52"/>
  <c r="F49"/>
  <c r="E49"/>
  <c r="F46"/>
  <c r="E46"/>
  <c r="F45"/>
  <c r="E45"/>
  <c r="F42"/>
  <c r="F105" s="1"/>
  <c r="E42"/>
  <c r="F38"/>
  <c r="F108" s="1"/>
  <c r="F39"/>
  <c r="E38"/>
  <c r="E39"/>
  <c r="F35"/>
  <c r="E35"/>
  <c r="G35" s="1"/>
  <c r="AX102"/>
  <c r="AX101"/>
  <c r="AX98"/>
  <c r="AX94"/>
  <c r="AX95"/>
  <c r="AX91"/>
  <c r="AN88"/>
  <c r="AN87"/>
  <c r="AN84"/>
  <c r="AN80"/>
  <c r="AN81"/>
  <c r="AN77"/>
  <c r="Y74"/>
  <c r="Y73"/>
  <c r="Y70"/>
  <c r="V67"/>
  <c r="V66"/>
  <c r="V63"/>
  <c r="S60"/>
  <c r="S59"/>
  <c r="S56"/>
  <c r="S52"/>
  <c r="S53"/>
  <c r="S49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AI279" i="13" l="1"/>
  <c r="AM13"/>
  <c r="AN279"/>
  <c r="AS279"/>
  <c r="AX279"/>
  <c r="I436"/>
  <c r="J105"/>
  <c r="I279"/>
  <c r="J108"/>
  <c r="S105"/>
  <c r="R436"/>
  <c r="V105"/>
  <c r="U436"/>
  <c r="S108"/>
  <c r="R439"/>
  <c r="S109"/>
  <c r="R440"/>
  <c r="G286"/>
  <c r="F300"/>
  <c r="G300" s="1"/>
  <c r="G290"/>
  <c r="F304"/>
  <c r="G304" s="1"/>
  <c r="I447"/>
  <c r="J447" s="1"/>
  <c r="J312"/>
  <c r="M308"/>
  <c r="K443"/>
  <c r="M312"/>
  <c r="K447"/>
  <c r="P312"/>
  <c r="N447"/>
  <c r="I428"/>
  <c r="I431"/>
  <c r="J402"/>
  <c r="L431"/>
  <c r="O432"/>
  <c r="S402"/>
  <c r="R431"/>
  <c r="S431" s="1"/>
  <c r="R432"/>
  <c r="S403"/>
  <c r="AH428"/>
  <c r="AI428" s="1"/>
  <c r="AI399"/>
  <c r="AH432"/>
  <c r="AI432" s="1"/>
  <c r="AI403"/>
  <c r="AN403"/>
  <c r="AM432"/>
  <c r="AN432" s="1"/>
  <c r="AR428"/>
  <c r="AS428" s="1"/>
  <c r="AS399"/>
  <c r="AR432"/>
  <c r="AS432" s="1"/>
  <c r="AS403"/>
  <c r="AX399"/>
  <c r="AW428"/>
  <c r="AX428" s="1"/>
  <c r="AW431"/>
  <c r="AX431" s="1"/>
  <c r="AX402"/>
  <c r="AX403"/>
  <c r="AW432"/>
  <c r="AX432" s="1"/>
  <c r="AZ428"/>
  <c r="BA428" s="1"/>
  <c r="BA399"/>
  <c r="AZ432"/>
  <c r="BA432" s="1"/>
  <c r="BA403"/>
  <c r="BA436"/>
  <c r="BA440"/>
  <c r="G113"/>
  <c r="G116"/>
  <c r="G117"/>
  <c r="F165"/>
  <c r="F166"/>
  <c r="G158"/>
  <c r="G159"/>
  <c r="R276"/>
  <c r="R279"/>
  <c r="R280"/>
  <c r="Z279"/>
  <c r="AC276"/>
  <c r="AC280"/>
  <c r="O276"/>
  <c r="O279"/>
  <c r="O13" s="1"/>
  <c r="U276"/>
  <c r="U280"/>
  <c r="U14" s="1"/>
  <c r="X279"/>
  <c r="X13" s="1"/>
  <c r="AE276"/>
  <c r="AE10" s="1"/>
  <c r="AE280"/>
  <c r="AE14" s="1"/>
  <c r="AJ276"/>
  <c r="AJ280"/>
  <c r="AJ14" s="1"/>
  <c r="AO276"/>
  <c r="AO10" s="1"/>
  <c r="AO280"/>
  <c r="AO14" s="1"/>
  <c r="AT276"/>
  <c r="AT10" s="1"/>
  <c r="AT280"/>
  <c r="AT14" s="1"/>
  <c r="AZ276"/>
  <c r="AZ10" s="1"/>
  <c r="AZ280"/>
  <c r="AZ14" s="1"/>
  <c r="J443"/>
  <c r="I403"/>
  <c r="AI105"/>
  <c r="AH436"/>
  <c r="AI436" s="1"/>
  <c r="AI108"/>
  <c r="AH439"/>
  <c r="AI439" s="1"/>
  <c r="AI109"/>
  <c r="AH440"/>
  <c r="AI440" s="1"/>
  <c r="AN105"/>
  <c r="AM436"/>
  <c r="AN436" s="1"/>
  <c r="AN108"/>
  <c r="AM439"/>
  <c r="AN439" s="1"/>
  <c r="AN109"/>
  <c r="AM440"/>
  <c r="AN440" s="1"/>
  <c r="AS105"/>
  <c r="AR436"/>
  <c r="AS436" s="1"/>
  <c r="AS108"/>
  <c r="AR439"/>
  <c r="AS439" s="1"/>
  <c r="AS109"/>
  <c r="AR440"/>
  <c r="AS440" s="1"/>
  <c r="AX105"/>
  <c r="AW436"/>
  <c r="AX436" s="1"/>
  <c r="AX108"/>
  <c r="AW439"/>
  <c r="AX439" s="1"/>
  <c r="AX109"/>
  <c r="AW440"/>
  <c r="AX440" s="1"/>
  <c r="F403"/>
  <c r="F432" s="1"/>
  <c r="M311"/>
  <c r="L446"/>
  <c r="M446" s="1"/>
  <c r="S399"/>
  <c r="Q428"/>
  <c r="S428" s="1"/>
  <c r="V403"/>
  <c r="T432"/>
  <c r="V432" s="1"/>
  <c r="Y403"/>
  <c r="W432"/>
  <c r="Y432" s="1"/>
  <c r="G39"/>
  <c r="G49"/>
  <c r="G63"/>
  <c r="G67"/>
  <c r="G84"/>
  <c r="G88"/>
  <c r="G91"/>
  <c r="G98"/>
  <c r="P105"/>
  <c r="P108"/>
  <c r="P109"/>
  <c r="V436"/>
  <c r="Y436"/>
  <c r="V440"/>
  <c r="Y440"/>
  <c r="AD439"/>
  <c r="AD105"/>
  <c r="AD109"/>
  <c r="E162"/>
  <c r="E165"/>
  <c r="E166"/>
  <c r="H276"/>
  <c r="H279"/>
  <c r="H13" s="1"/>
  <c r="H280"/>
  <c r="P162"/>
  <c r="S162"/>
  <c r="Q279"/>
  <c r="Q13" s="1"/>
  <c r="S166"/>
  <c r="V162"/>
  <c r="Z276"/>
  <c r="Z280"/>
  <c r="AC279"/>
  <c r="AX165"/>
  <c r="BA162"/>
  <c r="BA165"/>
  <c r="BA166"/>
  <c r="G174"/>
  <c r="G175"/>
  <c r="G185"/>
  <c r="G195"/>
  <c r="G196"/>
  <c r="G199"/>
  <c r="G202"/>
  <c r="G203"/>
  <c r="G206"/>
  <c r="G209"/>
  <c r="G210"/>
  <c r="G213"/>
  <c r="G216"/>
  <c r="G217"/>
  <c r="G220"/>
  <c r="G223"/>
  <c r="G224"/>
  <c r="G227"/>
  <c r="G230"/>
  <c r="G231"/>
  <c r="G234"/>
  <c r="G237"/>
  <c r="G238"/>
  <c r="G244"/>
  <c r="G251"/>
  <c r="G252"/>
  <c r="G255"/>
  <c r="G258"/>
  <c r="G259"/>
  <c r="G262"/>
  <c r="G265"/>
  <c r="G266"/>
  <c r="Q436"/>
  <c r="Q439"/>
  <c r="Q440"/>
  <c r="O280"/>
  <c r="O14" s="1"/>
  <c r="U279"/>
  <c r="X276"/>
  <c r="X10" s="1"/>
  <c r="X280"/>
  <c r="X14" s="1"/>
  <c r="AE279"/>
  <c r="AE13" s="1"/>
  <c r="AH276"/>
  <c r="AH280"/>
  <c r="AJ279"/>
  <c r="AM276"/>
  <c r="AM280"/>
  <c r="AO279"/>
  <c r="AO13" s="1"/>
  <c r="AR276"/>
  <c r="AR280"/>
  <c r="AT279"/>
  <c r="AT13" s="1"/>
  <c r="AW276"/>
  <c r="AW280"/>
  <c r="AZ279"/>
  <c r="F303"/>
  <c r="G303" s="1"/>
  <c r="M443"/>
  <c r="M447"/>
  <c r="P447"/>
  <c r="H399"/>
  <c r="H428" s="1"/>
  <c r="J431"/>
  <c r="H403"/>
  <c r="H432" s="1"/>
  <c r="K399"/>
  <c r="K402"/>
  <c r="K431" s="1"/>
  <c r="K403"/>
  <c r="N403"/>
  <c r="N432" s="1"/>
  <c r="P432" s="1"/>
  <c r="S432"/>
  <c r="AD428"/>
  <c r="AD403"/>
  <c r="G297"/>
  <c r="G319"/>
  <c r="P311"/>
  <c r="J308"/>
  <c r="J311"/>
  <c r="O308"/>
  <c r="O443" s="1"/>
  <c r="G367"/>
  <c r="G368"/>
  <c r="G375"/>
  <c r="G381"/>
  <c r="G382"/>
  <c r="U10"/>
  <c r="AD353"/>
  <c r="AI350"/>
  <c r="AI354"/>
  <c r="AN353"/>
  <c r="AS350"/>
  <c r="AS354"/>
  <c r="AX353"/>
  <c r="BA350"/>
  <c r="BA354"/>
  <c r="G385"/>
  <c r="G388"/>
  <c r="G389"/>
  <c r="G396"/>
  <c r="AH402"/>
  <c r="AR402"/>
  <c r="AZ402"/>
  <c r="G418"/>
  <c r="J450"/>
  <c r="J454"/>
  <c r="J460"/>
  <c r="J468"/>
  <c r="M453"/>
  <c r="M457"/>
  <c r="M461"/>
  <c r="M467"/>
  <c r="P450"/>
  <c r="P454"/>
  <c r="P460"/>
  <c r="P464"/>
  <c r="P468"/>
  <c r="S450"/>
  <c r="S453"/>
  <c r="S454"/>
  <c r="S457"/>
  <c r="S460"/>
  <c r="S461"/>
  <c r="S464"/>
  <c r="S467"/>
  <c r="S468"/>
  <c r="V446"/>
  <c r="V450"/>
  <c r="V454"/>
  <c r="V460"/>
  <c r="E467"/>
  <c r="V468"/>
  <c r="Y443"/>
  <c r="Y447"/>
  <c r="Y453"/>
  <c r="Y461"/>
  <c r="Y467"/>
  <c r="E453"/>
  <c r="E312"/>
  <c r="G312" s="1"/>
  <c r="E354"/>
  <c r="G354" s="1"/>
  <c r="AD350"/>
  <c r="AD354"/>
  <c r="AN350"/>
  <c r="AN354"/>
  <c r="AX350"/>
  <c r="AX354"/>
  <c r="G407"/>
  <c r="G411"/>
  <c r="G414"/>
  <c r="J453"/>
  <c r="J461"/>
  <c r="O446"/>
  <c r="E447"/>
  <c r="F464"/>
  <c r="E457"/>
  <c r="G457" s="1"/>
  <c r="E450"/>
  <c r="G450" s="1"/>
  <c r="E454"/>
  <c r="G454" s="1"/>
  <c r="N279"/>
  <c r="N280"/>
  <c r="N14" s="1"/>
  <c r="N439"/>
  <c r="N440"/>
  <c r="P440" s="1"/>
  <c r="K280"/>
  <c r="K440"/>
  <c r="G45"/>
  <c r="E108"/>
  <c r="K279"/>
  <c r="K13" s="1"/>
  <c r="K439"/>
  <c r="M105"/>
  <c r="K276"/>
  <c r="K436"/>
  <c r="N436"/>
  <c r="O439"/>
  <c r="P273"/>
  <c r="P272"/>
  <c r="E272"/>
  <c r="E273"/>
  <c r="M272"/>
  <c r="M273"/>
  <c r="G181"/>
  <c r="G182"/>
  <c r="M269"/>
  <c r="O436"/>
  <c r="E269"/>
  <c r="P269"/>
  <c r="AJ13"/>
  <c r="AN13" s="1"/>
  <c r="AN431"/>
  <c r="AN402"/>
  <c r="AJ10"/>
  <c r="AN428"/>
  <c r="AN399"/>
  <c r="V467"/>
  <c r="G374"/>
  <c r="G371"/>
  <c r="V399"/>
  <c r="T428"/>
  <c r="V428" s="1"/>
  <c r="V402"/>
  <c r="U431"/>
  <c r="F350"/>
  <c r="F467"/>
  <c r="G467" s="1"/>
  <c r="F353"/>
  <c r="V464"/>
  <c r="E464"/>
  <c r="G464" s="1"/>
  <c r="E402"/>
  <c r="E431" s="1"/>
  <c r="G360"/>
  <c r="Y431"/>
  <c r="G460"/>
  <c r="Y402"/>
  <c r="Y399"/>
  <c r="W428"/>
  <c r="Y428" s="1"/>
  <c r="E350"/>
  <c r="E399" s="1"/>
  <c r="E428" s="1"/>
  <c r="Y457"/>
  <c r="Z10"/>
  <c r="AD399"/>
  <c r="AD402"/>
  <c r="Z432"/>
  <c r="AD432" s="1"/>
  <c r="AD450"/>
  <c r="AD454"/>
  <c r="G453"/>
  <c r="Z13"/>
  <c r="AD453"/>
  <c r="G322"/>
  <c r="P402"/>
  <c r="P431"/>
  <c r="N446"/>
  <c r="P446" s="1"/>
  <c r="N13"/>
  <c r="E446"/>
  <c r="N443"/>
  <c r="P443" s="1"/>
  <c r="S272"/>
  <c r="S273"/>
  <c r="S439"/>
  <c r="S440"/>
  <c r="G269"/>
  <c r="G192"/>
  <c r="S269"/>
  <c r="S436"/>
  <c r="G178"/>
  <c r="G171"/>
  <c r="F272"/>
  <c r="G272" s="1"/>
  <c r="F273"/>
  <c r="AD447"/>
  <c r="AD446"/>
  <c r="AD443"/>
  <c r="AD276"/>
  <c r="AC10"/>
  <c r="AD10" s="1"/>
  <c r="AD280"/>
  <c r="AC14"/>
  <c r="AC13"/>
  <c r="AD13" s="1"/>
  <c r="AD279"/>
  <c r="G148"/>
  <c r="G151"/>
  <c r="G152"/>
  <c r="AD165"/>
  <c r="AD162"/>
  <c r="AD166"/>
  <c r="S446"/>
  <c r="S447"/>
  <c r="S443"/>
  <c r="R10"/>
  <c r="S279"/>
  <c r="R13"/>
  <c r="S13" s="1"/>
  <c r="R14"/>
  <c r="G141"/>
  <c r="G144"/>
  <c r="G145"/>
  <c r="Q276"/>
  <c r="Q10" s="1"/>
  <c r="Q280"/>
  <c r="Q14" s="1"/>
  <c r="F443"/>
  <c r="F446"/>
  <c r="G446" s="1"/>
  <c r="F447"/>
  <c r="G447" s="1"/>
  <c r="AY279"/>
  <c r="AY280"/>
  <c r="AY276"/>
  <c r="W279"/>
  <c r="W13" s="1"/>
  <c r="W280"/>
  <c r="W14" s="1"/>
  <c r="Y13"/>
  <c r="Y14"/>
  <c r="G73"/>
  <c r="G74"/>
  <c r="Y108"/>
  <c r="Y109"/>
  <c r="Y279"/>
  <c r="Y280"/>
  <c r="Y439"/>
  <c r="G70"/>
  <c r="Y105"/>
  <c r="W276"/>
  <c r="W10" s="1"/>
  <c r="Y10" s="1"/>
  <c r="Y276"/>
  <c r="G66"/>
  <c r="V108"/>
  <c r="V109"/>
  <c r="T279"/>
  <c r="T13" s="1"/>
  <c r="T280"/>
  <c r="T14" s="1"/>
  <c r="V14" s="1"/>
  <c r="V439"/>
  <c r="E109"/>
  <c r="E279"/>
  <c r="E13" s="1"/>
  <c r="E280"/>
  <c r="V279"/>
  <c r="V280"/>
  <c r="T276"/>
  <c r="T10" s="1"/>
  <c r="V10" s="1"/>
  <c r="E105"/>
  <c r="G105" s="1"/>
  <c r="M440"/>
  <c r="M109"/>
  <c r="G46"/>
  <c r="L280"/>
  <c r="L14" s="1"/>
  <c r="L279"/>
  <c r="L13" s="1"/>
  <c r="M13" s="1"/>
  <c r="L439"/>
  <c r="P280"/>
  <c r="P14"/>
  <c r="G138"/>
  <c r="P13"/>
  <c r="P279"/>
  <c r="P439"/>
  <c r="N276"/>
  <c r="N10" s="1"/>
  <c r="G134"/>
  <c r="G130"/>
  <c r="G127"/>
  <c r="F162"/>
  <c r="G162" s="1"/>
  <c r="E439"/>
  <c r="E440"/>
  <c r="M280"/>
  <c r="M279"/>
  <c r="M439"/>
  <c r="E436"/>
  <c r="G42"/>
  <c r="L276"/>
  <c r="L436"/>
  <c r="M436" s="1"/>
  <c r="F109"/>
  <c r="I280"/>
  <c r="I440"/>
  <c r="F279"/>
  <c r="G108"/>
  <c r="J279"/>
  <c r="I13"/>
  <c r="G38"/>
  <c r="I439"/>
  <c r="J436"/>
  <c r="F276"/>
  <c r="I276"/>
  <c r="G425"/>
  <c r="F424"/>
  <c r="G424" s="1"/>
  <c r="F402"/>
  <c r="G311"/>
  <c r="G318"/>
  <c r="P318"/>
  <c r="F315"/>
  <c r="F308" s="1"/>
  <c r="P308"/>
  <c r="G395"/>
  <c r="G378"/>
  <c r="G350"/>
  <c r="G353"/>
  <c r="J350"/>
  <c r="J353"/>
  <c r="M350"/>
  <c r="P350"/>
  <c r="S350"/>
  <c r="S353"/>
  <c r="V350"/>
  <c r="Y350"/>
  <c r="Y353"/>
  <c r="V353"/>
  <c r="P353"/>
  <c r="M353"/>
  <c r="G339"/>
  <c r="G346"/>
  <c r="G336"/>
  <c r="G343"/>
  <c r="G326"/>
  <c r="G325"/>
  <c r="G189"/>
  <c r="G188"/>
  <c r="G137"/>
  <c r="P166"/>
  <c r="G131"/>
  <c r="G166"/>
  <c r="G165"/>
  <c r="Y162"/>
  <c r="Y165"/>
  <c r="Y166"/>
  <c r="V165"/>
  <c r="V166"/>
  <c r="S165"/>
  <c r="P165"/>
  <c r="M162"/>
  <c r="M165"/>
  <c r="M166"/>
  <c r="G124"/>
  <c r="J166"/>
  <c r="G123"/>
  <c r="J165"/>
  <c r="G120"/>
  <c r="J162"/>
  <c r="C14" i="8"/>
  <c r="D14" s="1"/>
  <c r="C19"/>
  <c r="D19" s="1"/>
  <c r="C24"/>
  <c r="D5"/>
  <c r="E443" i="13" l="1"/>
  <c r="G443" s="1"/>
  <c r="G273"/>
  <c r="AR431"/>
  <c r="AS402"/>
  <c r="AW14"/>
  <c r="AX14" s="1"/>
  <c r="AX280"/>
  <c r="AR10"/>
  <c r="AS10" s="1"/>
  <c r="AS276"/>
  <c r="AM14"/>
  <c r="AN14" s="1"/>
  <c r="AN280"/>
  <c r="AH10"/>
  <c r="AI10" s="1"/>
  <c r="AI276"/>
  <c r="O399"/>
  <c r="P403"/>
  <c r="M402"/>
  <c r="J428"/>
  <c r="AW13"/>
  <c r="AX13" s="1"/>
  <c r="AZ431"/>
  <c r="BA431" s="1"/>
  <c r="BA402"/>
  <c r="AH431"/>
  <c r="AI402"/>
  <c r="M403"/>
  <c r="K432"/>
  <c r="M432" s="1"/>
  <c r="M399"/>
  <c r="K428"/>
  <c r="M428" s="1"/>
  <c r="AW10"/>
  <c r="AX10" s="1"/>
  <c r="AX276"/>
  <c r="AR14"/>
  <c r="AS14" s="1"/>
  <c r="AS280"/>
  <c r="AM10"/>
  <c r="AN276"/>
  <c r="AH14"/>
  <c r="AI14" s="1"/>
  <c r="AI280"/>
  <c r="I432"/>
  <c r="J432" s="1"/>
  <c r="J403"/>
  <c r="AN10"/>
  <c r="K14"/>
  <c r="M14" s="1"/>
  <c r="E403"/>
  <c r="AZ13"/>
  <c r="H14"/>
  <c r="H10"/>
  <c r="M431"/>
  <c r="J399"/>
  <c r="P436"/>
  <c r="V431"/>
  <c r="U13"/>
  <c r="V13" s="1"/>
  <c r="Z14"/>
  <c r="AD14" s="1"/>
  <c r="S280"/>
  <c r="S276"/>
  <c r="S14"/>
  <c r="S10"/>
  <c r="AY13"/>
  <c r="BA13" s="1"/>
  <c r="BA279"/>
  <c r="AY14"/>
  <c r="BA14" s="1"/>
  <c r="BA280"/>
  <c r="AY10"/>
  <c r="BA10" s="1"/>
  <c r="BA276"/>
  <c r="E276"/>
  <c r="E10" s="1"/>
  <c r="V276"/>
  <c r="P276"/>
  <c r="F436"/>
  <c r="G436" s="1"/>
  <c r="M276"/>
  <c r="L10"/>
  <c r="F440"/>
  <c r="G440" s="1"/>
  <c r="J440"/>
  <c r="F280"/>
  <c r="G109"/>
  <c r="J280"/>
  <c r="I14"/>
  <c r="G279"/>
  <c r="F439"/>
  <c r="G439" s="1"/>
  <c r="J439"/>
  <c r="J276"/>
  <c r="I10"/>
  <c r="F431"/>
  <c r="G431" s="1"/>
  <c r="G402"/>
  <c r="G308"/>
  <c r="F399"/>
  <c r="G315"/>
  <c r="D24" i="8"/>
  <c r="E432" i="13" l="1"/>
  <c r="G403"/>
  <c r="O428"/>
  <c r="P399"/>
  <c r="AS431"/>
  <c r="AR13"/>
  <c r="AS13" s="1"/>
  <c r="M10"/>
  <c r="K10"/>
  <c r="AI431"/>
  <c r="AH13"/>
  <c r="AI13" s="1"/>
  <c r="F13"/>
  <c r="G13" s="1"/>
  <c r="G276"/>
  <c r="F14"/>
  <c r="G280"/>
  <c r="G399"/>
  <c r="F428"/>
  <c r="P428" l="1"/>
  <c r="O10"/>
  <c r="P10" s="1"/>
  <c r="G432"/>
  <c r="E14"/>
  <c r="G14" s="1"/>
  <c r="F10"/>
  <c r="G10" s="1"/>
  <c r="G428"/>
</calcChain>
</file>

<file path=xl/sharedStrings.xml><?xml version="1.0" encoding="utf-8"?>
<sst xmlns="http://schemas.openxmlformats.org/spreadsheetml/2006/main" count="1275" uniqueCount="441">
  <si>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</si>
  <si>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</si>
  <si>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</si>
  <si>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</si>
  <si>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</si>
  <si>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</si>
  <si>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</si>
  <si>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</si>
  <si>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</si>
  <si>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</si>
  <si>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</si>
  <si>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</si>
  <si>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</si>
  <si>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</si>
  <si>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</si>
  <si>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</si>
  <si>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</si>
  <si>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</si>
  <si>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</si>
  <si>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</si>
  <si>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</si>
  <si>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</si>
  <si>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</si>
  <si>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</si>
  <si>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</si>
  <si>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</si>
  <si>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</si>
  <si>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</si>
  <si>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</si>
  <si>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</si>
  <si>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</si>
  <si>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</si>
  <si>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</si>
  <si>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</si>
  <si>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</si>
  <si>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</si>
  <si>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</si>
  <si>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</si>
  <si>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</si>
  <si>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</si>
  <si>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</si>
  <si>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</si>
  <si>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</si>
  <si>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</si>
  <si>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</si>
  <si>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</si>
  <si>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</si>
  <si>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</si>
  <si>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</si>
  <si>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</si>
  <si>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</si>
  <si>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</si>
  <si>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</si>
  <si>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</si>
  <si>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</si>
  <si>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</si>
  <si>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</si>
  <si>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</si>
  <si>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</si>
  <si>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</si>
  <si>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</si>
  <si>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</si>
  <si>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</si>
  <si>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</si>
  <si>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</si>
  <si>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</si>
  <si>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</si>
  <si>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</si>
  <si>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</si>
  <si>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</si>
  <si>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</si>
  <si>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</si>
  <si>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</si>
  <si>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</si>
  <si>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</si>
  <si>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</si>
  <si>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</si>
  <si>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</si>
  <si>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</si>
  <si>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</si>
  <si>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</si>
  <si>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</si>
  <si>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</si>
  <si>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</si>
  <si>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</si>
  <si>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</si>
  <si>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</si>
  <si>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</si>
  <si>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</si>
  <si>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</si>
  <si>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</si>
  <si>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</si>
  <si>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</si>
  <si>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</si>
  <si>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</si>
  <si>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</si>
  <si>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</si>
  <si>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</si>
  <si>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</si>
  <si>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</si>
  <si>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</si>
  <si>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</si>
  <si>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</si>
  <si>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</si>
  <si>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</si>
  <si>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</si>
  <si>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</si>
  <si>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</si>
  <si>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</si>
  <si>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</si>
  <si>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</si>
  <si>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</si>
  <si>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</si>
  <si>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</si>
  <si>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</si>
  <si>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</si>
  <si>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</si>
  <si>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</si>
  <si>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</si>
  <si>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</si>
  <si>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</si>
  <si>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</si>
  <si>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</si>
  <si>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</si>
  <si>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</si>
  <si>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</si>
  <si>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</si>
  <si>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</si>
  <si>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</si>
  <si>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</si>
  <si>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</si>
  <si>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</si>
  <si>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</si>
  <si>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</si>
  <si>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</si>
  <si>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</si>
  <si>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</si>
  <si>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</si>
  <si>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</si>
  <si>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</si>
  <si>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</si>
  <si>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</si>
  <si>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</si>
  <si>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</si>
  <si>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</si>
  <si>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</si>
  <si>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</si>
  <si>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</si>
  <si>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</si>
  <si>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</si>
  <si>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</si>
  <si>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</si>
  <si>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</si>
  <si>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</si>
  <si>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</si>
  <si>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</si>
  <si>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</si>
  <si>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</si>
  <si>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</si>
  <si>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</si>
  <si>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</si>
  <si>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</si>
  <si>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</si>
  <si>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</si>
  <si>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</si>
  <si>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</si>
  <si>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</si>
  <si>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</si>
  <si>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</si>
  <si>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</si>
  <si>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</si>
  <si>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</si>
  <si>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</si>
  <si>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</si>
  <si>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</si>
  <si>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</si>
  <si>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</si>
  <si>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</si>
  <si>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</si>
  <si>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</si>
  <si>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</si>
  <si>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</si>
  <si>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</si>
  <si>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</si>
  <si>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</si>
  <si>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</si>
  <si>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</si>
  <si>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</si>
  <si>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</si>
  <si>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</si>
  <si>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</si>
  <si>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</si>
  <si>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</si>
  <si>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</si>
  <si>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</si>
  <si>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</si>
  <si>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</si>
  <si>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</si>
  <si>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</si>
  <si>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</si>
  <si>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</si>
  <si>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</si>
  <si>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</si>
  <si>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</si>
  <si>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</si>
  <si>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</si>
  <si>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</si>
  <si>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</si>
  <si>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</si>
  <si>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</si>
  <si>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</si>
  <si>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</si>
  <si>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</si>
  <si>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</si>
  <si>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</si>
  <si>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</si>
  <si>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</si>
  <si>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</si>
  <si>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</si>
  <si>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</si>
  <si>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</si>
  <si>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</si>
  <si>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</si>
  <si>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</si>
  <si>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</si>
  <si>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</si>
  <si>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</si>
  <si>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</si>
  <si>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</si>
  <si>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</si>
  <si>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</si>
  <si>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</si>
  <si>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</si>
  <si>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</si>
  <si>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</si>
  <si>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</si>
  <si>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</si>
  <si>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</si>
  <si>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</si>
  <si>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</si>
  <si>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</si>
  <si>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</si>
  <si>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</si>
  <si>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</si>
  <si>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</si>
  <si>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</si>
  <si>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</si>
  <si>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</si>
  <si>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</si>
  <si>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</si>
  <si>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</si>
  <si>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</si>
  <si>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</si>
  <si>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</si>
  <si>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</si>
  <si>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</si>
  <si>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</si>
  <si>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</si>
  <si>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</si>
  <si>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</si>
  <si>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</si>
  <si>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</si>
  <si>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</si>
  <si>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</si>
  <si>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</si>
  <si>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</si>
  <si>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</si>
  <si>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</si>
  <si>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</si>
  <si>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</si>
  <si>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</si>
  <si>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</si>
  <si>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</si>
  <si>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</si>
  <si>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</si>
  <si>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</si>
  <si>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</si>
  <si>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</si>
  <si>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</si>
  <si>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</si>
  <si>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</si>
  <si>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</si>
  <si>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</si>
  <si>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</si>
  <si>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</si>
  <si>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</si>
  <si>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 xml:space="preserve">Руководитель_______________________ </t>
  </si>
  <si>
    <t>Причина отклонения плановых показателей от фактических</t>
  </si>
  <si>
    <t>Исполнитель___________________</t>
  </si>
  <si>
    <t>бюджет района</t>
  </si>
  <si>
    <t xml:space="preserve">бюджет поселений </t>
  </si>
  <si>
    <t>тел.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</si>
  <si>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</si>
  <si>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</si>
  <si>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</si>
  <si>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</si>
  <si>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</si>
  <si>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</si>
  <si>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</si>
  <si>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</si>
  <si>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</si>
  <si>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Цель 1 – создание условий для поддержания стабильного качества жизни   пожилых людей, инвалидов, граждан других категорий путем оказания социальной помощи и социальной поддержки. Сохранение достигнутого за последние годы уровня социальной безопасности отдельных категорий граждан</t>
  </si>
  <si>
    <t>Подпрограмма 1 − Социальная поддержка жителей Нижневартовского района</t>
  </si>
  <si>
    <t xml:space="preserve">Задача 1 – усиление социальной защиты уязвимых групп населения путем предоставления адресной социальной помощи </t>
  </si>
  <si>
    <t>1.4</t>
  </si>
  <si>
    <t>1.7</t>
  </si>
  <si>
    <t>1.8.</t>
  </si>
  <si>
    <t>1.10.</t>
  </si>
  <si>
    <t>Итого по задаче 1</t>
  </si>
  <si>
    <t>Задача 2 − обеспечение адресного подхода к определению права на социальную помощь и социальную поддержку</t>
  </si>
  <si>
    <t>2.4</t>
  </si>
  <si>
    <t>2.6.</t>
  </si>
  <si>
    <t>2.7</t>
  </si>
  <si>
    <t>Итого по задаче 2</t>
  </si>
  <si>
    <t>Цель 2 – создание благоприятных условий для реализации интеллектуальных, культурных, физкультурно-оздоровительных потребностей отдельных категорий граждан, повышение их роли в общественной жизни района</t>
  </si>
  <si>
    <t>Задача 1 – создание условий, обеспечивающих отдельным категориям граждан достойную жизнь, активную деятельность, почет и уважение в обществе</t>
  </si>
  <si>
    <t>2.7.</t>
  </si>
  <si>
    <t>2.8.</t>
  </si>
  <si>
    <t>2.9.</t>
  </si>
  <si>
    <t>2.10.</t>
  </si>
  <si>
    <t>2.11</t>
  </si>
  <si>
    <t>2.12.</t>
  </si>
  <si>
    <t>2.13.</t>
  </si>
  <si>
    <t>2.14.</t>
  </si>
  <si>
    <t>Итого по задаче 1 Цели 2</t>
  </si>
  <si>
    <t>Цель: формирование условий для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</si>
  <si>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Подпрограмма II «Доступная среда в Нижневартовском районе»</t>
  </si>
  <si>
    <t>Задача 1. Оценка состояния доступности объектов и услуг в приоритетных сферах жизнедеятельности инвалидов и маломобильных групп населения</t>
  </si>
  <si>
    <t>Задача 2. Повышение уровня доступности объектов и услуг в приоритетных сферах жизнедеятельности инвалидов и маломобильных групп населения</t>
  </si>
  <si>
    <t>2.1.1.</t>
  </si>
  <si>
    <t>2.1.1.1.</t>
  </si>
  <si>
    <t>2.1.1.2.</t>
  </si>
  <si>
    <t>2.2.1.</t>
  </si>
  <si>
    <t>2.3.1.</t>
  </si>
  <si>
    <t>2.3.2.</t>
  </si>
  <si>
    <t>2.3.3.</t>
  </si>
  <si>
    <t>2.3.4.</t>
  </si>
  <si>
    <t>Задача 3. Обеспечение равного доступа инвалидов к реабилитационным услугам</t>
  </si>
  <si>
    <t>Итого по задаче 3</t>
  </si>
  <si>
    <t>3.2.</t>
  </si>
  <si>
    <t xml:space="preserve">Ответственный исполнитель (управление по вопросам социальной сферы администрации района)
</t>
  </si>
  <si>
    <t xml:space="preserve">Соисполнитель 1 (управление образования и молодежной политики администра-ции района)
</t>
  </si>
  <si>
    <t xml:space="preserve">Соисполнитель 2 (муниципальное автономное учреждение «Межпоселенческая библиотека» Нижневартовского района)
</t>
  </si>
  <si>
    <t>Исполнитель_______________________(О.В. Удод)</t>
  </si>
  <si>
    <t>тел. 49-87-07 (13-07)</t>
  </si>
  <si>
    <t>Специалист  Департамента финансов___________________ (А.Е. Козловская)</t>
  </si>
  <si>
    <t xml:space="preserve">Единовременная материальная выплата ко Дню снятия блокады города Ленинграда (1944 год)
</t>
  </si>
  <si>
    <t>управление по вопросам социальной сферы администрации района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</si>
  <si>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</si>
  <si>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</si>
  <si>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</si>
  <si>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Единовременная материальная вы-плата ко Дню Победы в Великой Отечественной войне 1941–1945 го-дов</t>
  </si>
  <si>
    <t>Приобретение санаторно-курортных путевок неработающим пенсионерам, отработавшим 10 и более лет на территории района, не включенным в региональный регистр получателей мер социальной поддержки, постоянно зарегистрированным по месту жительства в районе</t>
  </si>
  <si>
    <t>Почтовые и банковские расходы для перечисления адресной социальной помощи в виде единовременных ма-териальных выплат отдельным кате-гориям граждан района</t>
  </si>
  <si>
    <t>Предоставление социальной под-держки инвалидам в виде единовре-менной материальной помощи, в ви-де приобретения компьютерной, бы-товой техники и технических средств реабилитации в рамках проведения районной акции милосердия «Душевное богатство», посвященной Международному дню инвалидов</t>
  </si>
  <si>
    <t>Оказание благотворительной матери-альной помощи Жуковой Галине Ивановне на установку надгробного сооружения памятника и благоуст-ройство могилы Палашкина Михаила Петровича,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</si>
  <si>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</si>
  <si>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</si>
  <si>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</si>
  <si>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</si>
  <si>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</si>
  <si>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Мероприятие, посвященное Дню памяти ветеранов боевых действий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</si>
  <si>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</si>
  <si>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</si>
  <si>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</si>
  <si>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</si>
  <si>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</si>
  <si>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</si>
  <si>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</si>
  <si>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</si>
  <si>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Обследование объектов социальной инфраструктуры района с целью объективной оценки состояния доступности, выявление существующих ограничений и барьеров для инвалидов и маломобильных групп населения, паспортизации объектов, разработки мер по поэтапному устранению существующих ограничений барьеров</t>
  </si>
  <si>
    <t>Подготовка проектно-сметной доку-ментации на производство строи-тельных работ и реконструктивных мероприятий (ремонт, капитальный ремонт, вынужденный ремонт) в уч-реждениях социальной инфраструк-туры и жилья</t>
  </si>
  <si>
    <t>Создание доступной среды в учреждениях образования</t>
  </si>
  <si>
    <t>Оснащение образовательных учреждений современным специальным, в том числе реабилитационным, учебным, компьютерным оборудованием для создания универсальной безбарьерной среды, позволяющей обеспечить полноценную интеграцию детей-инвалидов с обществом</t>
  </si>
  <si>
    <t>Муниципальное бюджетное общеобразовательное учреждение «Излучинская общеобразовательная средняя школа № 2 с углубленным изучением отдельных предметов»</t>
  </si>
  <si>
    <t>Муниципальное бюджетное образовательное учреждение «Новоаганская общеобразовательная средняя школа № 2»</t>
  </si>
  <si>
    <t>Создание доступной среды в учреждениях культуры</t>
  </si>
  <si>
    <t>Оснащение учреждений библиотеч-ной системы специальным реабили-тационным оборудованием для соз-дания универсальной безбарьерной среды для лиц с ограниченными воз-можностями здоровья</t>
  </si>
  <si>
    <t>Приобретение коляски для участия в соревнованиях по легкой атлетике среди лиц с поражением опорно-двигательного аппарата</t>
  </si>
  <si>
    <t>Приобретение специализированных тренажеров для лиц с поражением опорно-двигательного аппарата (2 шт.)</t>
  </si>
  <si>
    <t>Оборудование душевой кабины во Дворце спорта «Югра», пгт. Излучинск</t>
  </si>
  <si>
    <t>Реконструкция входной группы физкультурно-оздоровительного комплекса (ФОК) пгт. Излучинска с учетом беспрепятственного доступа</t>
  </si>
  <si>
    <t xml:space="preserve">Приобретение и установка откидных пандусов в жилых домах, где проживают инвалиды-колясочники
</t>
  </si>
  <si>
    <t>Сооружение пандуса и поручней в здании автостанции пгт. Излучинска</t>
  </si>
  <si>
    <t xml:space="preserve">Социокультурная реабилитация средствами культуры и искусства, организация постоянно действующих выставок фотографий и художественного творчества лиц с ограниченными возможностями здоровья </t>
  </si>
  <si>
    <t>Социокультурная реабилитация средствами физической культуры и спорта</t>
  </si>
  <si>
    <t>отдел по физической культуре и спорту администрации района</t>
  </si>
  <si>
    <t>управление культуры администрации района</t>
  </si>
  <si>
    <t>Оказание единовременной материальной помощи гражданам, оказавшимся в трудной, экстремальной жизненной ситуации либо в чрезвы-чайной ситуации</t>
  </si>
  <si>
    <t xml:space="preserve">управление по вопросам социальной сферы администрации района;
управление образования и молодежной политики администрации района
</t>
  </si>
  <si>
    <t>МКУ «Управление капитального строительства по застройке Нижневартовского района»</t>
  </si>
  <si>
    <t>управление образования и молодежной политики администрации района</t>
  </si>
  <si>
    <t>МАУ «Межпоселен-ческая библио-тека» Нижне-вартовского района</t>
  </si>
  <si>
    <t>МАОУДОД "Специализированная детско-юношеская школа олимпийского резерва Нижневартовского района»</t>
  </si>
  <si>
    <t xml:space="preserve">Единовременная материальная выплата ко Дню матери </t>
  </si>
  <si>
    <t>Единовременная материальная выплата к Международному дню инва-лидов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</si>
  <si>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</si>
  <si>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</si>
  <si>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r>
      <t>план
на _</t>
    </r>
    <r>
      <rPr>
        <b/>
        <u/>
        <sz val="12"/>
        <rFont val="Times New Roman"/>
        <family val="1"/>
        <charset val="204"/>
      </rPr>
      <t xml:space="preserve">2015 </t>
    </r>
    <r>
      <rPr>
        <b/>
        <sz val="12"/>
        <rFont val="Times New Roman"/>
        <family val="1"/>
        <charset val="204"/>
      </rPr>
      <t>год</t>
    </r>
  </si>
  <si>
    <t xml:space="preserve">Соисполнитель 3 (муниципальное автономное образовательное учреждение дополнительного образования детей «Специализированная детско-юношеская школа олимпийского резерва Нижневартовско-го района»)
</t>
  </si>
  <si>
    <t>Соисполнитель 4 (муниципальное казенное учреждение «Управление капитального строительства по застройке Нижневартовского района»)</t>
  </si>
  <si>
    <t>Подпрограмма I «Социальная поддержка жителей Нижневартовского района»</t>
  </si>
  <si>
    <t>Количество граждан района, получивших единовременные материальные выплаты к праздничным и знаменательным датам (чел.)</t>
  </si>
  <si>
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</si>
  <si>
    <t>Количество неработающих пенсионеров, отработавших 10 и более лет на территории района, не включенных в региональный регистр получателей мер социальной поддержки, получивших санаторно-курортные путевки (путевки)</t>
  </si>
  <si>
    <t>Количество граждан, принявших участие в культурно-досуговых и физкультурно-оздоровительных мероприятиях (чел.)</t>
  </si>
  <si>
    <t>Число граждан старшего поколения, получивших социальную поддержку в виде участия в туристических программах (чел.)</t>
  </si>
  <si>
    <t>Количество студентов, получающих оплату за обучение (чел.)</t>
  </si>
  <si>
    <t>Обеспечение граждан мерами социальной поддержки и социальной помощи, предоставляемых в полном объеме от числа назначенных единовременных материальных выплат (%)</t>
  </si>
  <si>
    <t>Снижение количества письменных обращений граждан по вопросам, связанным с оказанием материальной помощи, реализацией мер социальной поддержки (обращений)</t>
  </si>
  <si>
    <t>Доля отдельных категорий граждан, вовлеченных в социально значимые мероприятия, по отношению к общей численности указанной категории лиц (%)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</si>
  <si>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</si>
  <si>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 xml:space="preserve">Количество образовательных учреждений, реализующих дистанционное обучение детей-инвалидов (шт.) </t>
  </si>
  <si>
    <t>Увеличение доли детей с ограниченными возможностями здоровья, получающих образовательные услуги в условиях образовательного учреждения (%)</t>
  </si>
  <si>
    <t>Количество граждан с ограниченными возможностями жизнедеятельности, воспользовавшихся услугами культуры (%)</t>
  </si>
  <si>
    <t>Количество граждан с ограниченными возможностями здоровья, систематически занимающихся физической культурой и спортом (%)</t>
  </si>
  <si>
    <t>Обеспечение удобства в использовании инвалидами специальных мест (санитарные узлы) на 1 объекте социальной инфраструктуры (шт.)</t>
  </si>
  <si>
    <t>Обеспечение доступности к образовательным учреждениям посредством сооружения и обустройства входных групп, пандусов, поручней (%)</t>
  </si>
  <si>
    <t>Повышение уровня доступности учреждений культуры для маломобильных групп населения (%)</t>
  </si>
  <si>
    <t>Обеспечение доступности к учреждениям физической культуры и спорта посредством сооружения и обустройства входных групп, лифтов, пандусов, поручней (%)</t>
  </si>
  <si>
    <t>Количество объектов учреждений образования и культуры района, обеспеченных беспрепятственным доступом инвалидов и других маломобильных групп населения</t>
  </si>
  <si>
    <t>Значение показателя на 2015 год</t>
  </si>
  <si>
    <t>8,5 от общей численности данной категории граждан</t>
  </si>
  <si>
    <t>Руководитель программы</t>
  </si>
  <si>
    <t>О.В. Удод</t>
  </si>
  <si>
    <t>Исполнитель:</t>
  </si>
  <si>
    <t>______________</t>
  </si>
  <si>
    <t>Количество инвалидов, получивших единовременную материальную помощь, компьютерную, бытовую технику, мебель и технические средства реабилитации</t>
  </si>
  <si>
    <t>Количество отдельных категорий граждан района, получивших социальную поддержку из бюджета района в виде бес-платной подписки на районную газету «Новости Приобья» (чел.)</t>
  </si>
  <si>
    <t>Целевые показатели муниципальной программы «Социальная поддержка жителей Нижневартовского района на 2014–2016 годы"</t>
  </si>
  <si>
    <t>«Социальная поддержка жителей Нижневартовского района на 2014–2016 годы"</t>
  </si>
  <si>
    <t>Подпрограмма1 «Социальная поддержка жителей Нижневартовского района»</t>
  </si>
  <si>
    <t>Подпрограмма 2 «Доступная среда в Нижневартовском районе»</t>
  </si>
  <si>
    <t>(13-07)</t>
  </si>
  <si>
    <r>
      <t xml:space="preserve">"Социальная поддержка жителей Нижневартовского района на 2014-2016 годы" (постановление администрации района от 02.12.2013 № 2560) </t>
    </r>
    <r>
      <rPr>
        <b/>
        <sz val="16"/>
        <color theme="3"/>
        <rFont val="Times New Roman"/>
        <family val="1"/>
        <charset val="204"/>
      </rPr>
      <t>(постановление администрации района от 18.12.2014 № 2591)</t>
    </r>
  </si>
  <si>
    <t>Единовременная материальная выплата ко Дню образования Нижневартовского района</t>
  </si>
  <si>
    <t xml:space="preserve">Социальная помощь отдельным кате-гориям граждан в виде бесплатной подписки на годовой комплект районной газеты «Новости Приобья» </t>
  </si>
  <si>
    <t>Создание условий для обучения студентов в рамках оплаты за обучение и частичного возмещения денежных средств, затраченных гражданами на оплату обучения в учреждениях про-фессионального образования</t>
  </si>
  <si>
    <t>Создание доступной среды в учреждениях физической культуры и спор-та</t>
  </si>
  <si>
    <t>Руководитель  __________________________ (______________________)</t>
  </si>
  <si>
    <t>Специалист  Департамента финансов___________________ (С.А. Вандрей)</t>
  </si>
</sst>
</file>

<file path=xl/styles.xml><?xml version="1.0" encoding="utf-8"?>
<styleSheet xmlns="http://schemas.openxmlformats.org/spreadsheetml/2006/main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0.0%"/>
    <numFmt numFmtId="172" formatCode="0.000"/>
  </numFmts>
  <fonts count="4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6"/>
      <color theme="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97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0" xfId="0" applyFont="1"/>
    <xf numFmtId="3" fontId="3" fillId="0" borderId="30" xfId="0" applyNumberFormat="1" applyFont="1" applyBorder="1" applyAlignment="1" applyProtection="1">
      <alignment horizontal="center" vertical="top" wrapText="1"/>
      <protection locked="0"/>
    </xf>
    <xf numFmtId="3" fontId="3" fillId="0" borderId="54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/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vertical="center"/>
    </xf>
    <xf numFmtId="3" fontId="20" fillId="0" borderId="0" xfId="0" applyNumberFormat="1" applyFont="1" applyAlignment="1">
      <alignment vertical="center"/>
    </xf>
    <xf numFmtId="0" fontId="22" fillId="0" borderId="0" xfId="0" applyFont="1"/>
    <xf numFmtId="0" fontId="3" fillId="0" borderId="62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165" fontId="3" fillId="0" borderId="12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2" applyNumberFormat="1" applyFont="1" applyBorder="1" applyAlignment="1">
      <alignment horizontal="center" vertical="top" wrapText="1"/>
    </xf>
    <xf numFmtId="170" fontId="3" fillId="0" borderId="37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lef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164" fontId="19" fillId="0" borderId="45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/>
    </xf>
    <xf numFmtId="0" fontId="22" fillId="0" borderId="0" xfId="0" applyFont="1" applyBorder="1" applyAlignment="1">
      <alignment horizontal="left" vertical="top"/>
    </xf>
    <xf numFmtId="0" fontId="20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2" fillId="0" borderId="0" xfId="0" applyFont="1" applyFill="1"/>
    <xf numFmtId="0" fontId="22" fillId="0" borderId="0" xfId="0" applyNumberFormat="1" applyFont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43" fontId="19" fillId="0" borderId="1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41" fontId="19" fillId="0" borderId="1" xfId="2" applyNumberFormat="1" applyFont="1" applyFill="1" applyBorder="1" applyAlignment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49" fontId="19" fillId="0" borderId="16" xfId="0" applyNumberFormat="1" applyFont="1" applyFill="1" applyBorder="1" applyAlignment="1" applyProtection="1">
      <alignment horizontal="center" vertical="top" wrapText="1"/>
    </xf>
    <xf numFmtId="49" fontId="19" fillId="0" borderId="26" xfId="0" applyNumberFormat="1" applyFont="1" applyFill="1" applyBorder="1" applyAlignment="1" applyProtection="1">
      <alignment horizontal="center" vertical="top" wrapText="1"/>
    </xf>
    <xf numFmtId="49" fontId="19" fillId="0" borderId="32" xfId="0" applyNumberFormat="1" applyFont="1" applyFill="1" applyBorder="1" applyAlignment="1" applyProtection="1">
      <alignment horizontal="center" vertical="top" wrapText="1"/>
    </xf>
    <xf numFmtId="0" fontId="28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7" fillId="0" borderId="6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left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3" fillId="4" borderId="0" xfId="0" applyFont="1" applyFill="1" applyAlignment="1" applyProtection="1">
      <alignment vertical="center"/>
    </xf>
    <xf numFmtId="164" fontId="19" fillId="4" borderId="4" xfId="0" applyNumberFormat="1" applyFont="1" applyFill="1" applyBorder="1" applyAlignment="1" applyProtection="1">
      <alignment horizontal="center" vertical="top" wrapText="1"/>
    </xf>
    <xf numFmtId="164" fontId="19" fillId="4" borderId="1" xfId="0" applyNumberFormat="1" applyFont="1" applyFill="1" applyBorder="1" applyAlignment="1" applyProtection="1">
      <alignment horizontal="center" vertical="top" wrapText="1"/>
    </xf>
    <xf numFmtId="10" fontId="19" fillId="4" borderId="2" xfId="0" applyNumberFormat="1" applyFont="1" applyFill="1" applyBorder="1" applyAlignment="1" applyProtection="1">
      <alignment horizontal="center" vertical="top" wrapText="1"/>
    </xf>
    <xf numFmtId="164" fontId="19" fillId="4" borderId="0" xfId="0" applyNumberFormat="1" applyFont="1" applyFill="1" applyBorder="1" applyAlignment="1" applyProtection="1">
      <alignment horizontal="center" vertical="top" wrapText="1"/>
    </xf>
    <xf numFmtId="10" fontId="19" fillId="4" borderId="13" xfId="0" applyNumberFormat="1" applyFont="1" applyFill="1" applyBorder="1" applyAlignment="1" applyProtection="1">
      <alignment horizontal="center" vertical="top" wrapText="1"/>
    </xf>
    <xf numFmtId="0" fontId="19" fillId="4" borderId="12" xfId="0" applyNumberFormat="1" applyFont="1" applyFill="1" applyBorder="1" applyAlignment="1" applyProtection="1">
      <alignment horizontal="center" vertical="center" wrapText="1"/>
    </xf>
    <xf numFmtId="0" fontId="19" fillId="4" borderId="39" xfId="0" applyNumberFormat="1" applyFont="1" applyFill="1" applyBorder="1" applyAlignment="1" applyProtection="1">
      <alignment horizontal="center" vertical="center" wrapText="1"/>
    </xf>
    <xf numFmtId="1" fontId="19" fillId="4" borderId="12" xfId="0" applyNumberFormat="1" applyFont="1" applyFill="1" applyBorder="1" applyAlignment="1" applyProtection="1">
      <alignment horizontal="center" vertical="center" wrapText="1"/>
    </xf>
    <xf numFmtId="169" fontId="19" fillId="4" borderId="4" xfId="2" applyNumberFormat="1" applyFont="1" applyFill="1" applyBorder="1" applyAlignment="1" applyProtection="1">
      <alignment horizontal="right" vertical="top" wrapText="1"/>
    </xf>
    <xf numFmtId="169" fontId="19" fillId="4" borderId="1" xfId="2" applyNumberFormat="1" applyFont="1" applyFill="1" applyBorder="1" applyAlignment="1" applyProtection="1">
      <alignment horizontal="right" vertical="top" wrapText="1"/>
    </xf>
    <xf numFmtId="169" fontId="19" fillId="4" borderId="7" xfId="2" applyNumberFormat="1" applyFont="1" applyFill="1" applyBorder="1" applyAlignment="1" applyProtection="1">
      <alignment horizontal="right" vertical="top" wrapText="1"/>
    </xf>
    <xf numFmtId="169" fontId="19" fillId="4" borderId="47" xfId="2" applyNumberFormat="1" applyFont="1" applyFill="1" applyBorder="1" applyAlignment="1" applyProtection="1">
      <alignment horizontal="right" vertical="top" wrapText="1"/>
    </xf>
    <xf numFmtId="169" fontId="19" fillId="4" borderId="45" xfId="2" applyNumberFormat="1" applyFont="1" applyFill="1" applyBorder="1" applyAlignment="1" applyProtection="1">
      <alignment horizontal="right" vertical="top" wrapText="1"/>
    </xf>
    <xf numFmtId="10" fontId="19" fillId="4" borderId="45" xfId="2" applyNumberFormat="1" applyFont="1" applyFill="1" applyBorder="1" applyAlignment="1" applyProtection="1">
      <alignment horizontal="right" vertical="top" wrapText="1"/>
    </xf>
    <xf numFmtId="10" fontId="19" fillId="4" borderId="10" xfId="2" applyNumberFormat="1" applyFont="1" applyFill="1" applyBorder="1" applyAlignment="1" applyProtection="1">
      <alignment horizontal="right" vertical="top" wrapText="1"/>
    </xf>
    <xf numFmtId="169" fontId="19" fillId="4" borderId="38" xfId="2" applyNumberFormat="1" applyFont="1" applyFill="1" applyBorder="1" applyAlignment="1" applyProtection="1">
      <alignment horizontal="right" vertical="top" wrapText="1"/>
    </xf>
    <xf numFmtId="169" fontId="19" fillId="4" borderId="10" xfId="2" applyNumberFormat="1" applyFont="1" applyFill="1" applyBorder="1" applyAlignment="1" applyProtection="1">
      <alignment horizontal="right" vertical="top" wrapText="1"/>
    </xf>
    <xf numFmtId="169" fontId="19" fillId="4" borderId="28" xfId="2" applyNumberFormat="1" applyFont="1" applyFill="1" applyBorder="1" applyAlignment="1" applyProtection="1">
      <alignment horizontal="right" vertical="top" wrapText="1"/>
    </xf>
    <xf numFmtId="169" fontId="18" fillId="4" borderId="4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69" fontId="18" fillId="4" borderId="2" xfId="2" applyNumberFormat="1" applyFont="1" applyFill="1" applyBorder="1" applyAlignment="1" applyProtection="1">
      <alignment horizontal="right" vertical="top" wrapText="1"/>
    </xf>
    <xf numFmtId="169" fontId="19" fillId="4" borderId="2" xfId="2" applyNumberFormat="1" applyFont="1" applyFill="1" applyBorder="1" applyAlignment="1" applyProtection="1">
      <alignment horizontal="right" vertical="top" wrapText="1"/>
    </xf>
    <xf numFmtId="169" fontId="19" fillId="4" borderId="48" xfId="2" applyNumberFormat="1" applyFont="1" applyFill="1" applyBorder="1" applyAlignment="1" applyProtection="1">
      <alignment horizontal="right" vertical="top" wrapText="1"/>
    </xf>
    <xf numFmtId="169" fontId="19" fillId="4" borderId="29" xfId="2" applyNumberFormat="1" applyFont="1" applyFill="1" applyBorder="1" applyAlignment="1" applyProtection="1">
      <alignment horizontal="right" vertical="top" wrapText="1"/>
    </xf>
    <xf numFmtId="10" fontId="19" fillId="4" borderId="1" xfId="2" applyNumberFormat="1" applyFont="1" applyFill="1" applyBorder="1" applyAlignment="1" applyProtection="1">
      <alignment horizontal="right" vertical="top" wrapText="1"/>
    </xf>
    <xf numFmtId="10" fontId="18" fillId="4" borderId="6" xfId="2" applyNumberFormat="1" applyFont="1" applyFill="1" applyBorder="1" applyAlignment="1" applyProtection="1">
      <alignment horizontal="right" vertical="top" wrapText="1"/>
    </xf>
    <xf numFmtId="10" fontId="19" fillId="4" borderId="7" xfId="2" applyNumberFormat="1" applyFont="1" applyFill="1" applyBorder="1" applyAlignment="1" applyProtection="1">
      <alignment horizontal="right" vertical="top" wrapText="1"/>
    </xf>
    <xf numFmtId="10" fontId="19" fillId="4" borderId="55" xfId="2" applyNumberFormat="1" applyFont="1" applyFill="1" applyBorder="1" applyAlignment="1" applyProtection="1">
      <alignment horizontal="right" vertical="top" wrapText="1"/>
    </xf>
    <xf numFmtId="10" fontId="19" fillId="4" borderId="28" xfId="2" applyNumberFormat="1" applyFont="1" applyFill="1" applyBorder="1" applyAlignment="1" applyProtection="1">
      <alignment horizontal="right" vertical="top" wrapText="1"/>
    </xf>
    <xf numFmtId="10" fontId="19" fillId="4" borderId="6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Alignment="1" applyProtection="1">
      <alignment vertical="center"/>
    </xf>
    <xf numFmtId="164" fontId="19" fillId="5" borderId="9" xfId="0" applyNumberFormat="1" applyFont="1" applyFill="1" applyBorder="1" applyAlignment="1" applyProtection="1">
      <alignment horizontal="center" vertical="top" wrapText="1"/>
    </xf>
    <xf numFmtId="164" fontId="19" fillId="5" borderId="1" xfId="0" applyNumberFormat="1" applyFont="1" applyFill="1" applyBorder="1" applyAlignment="1" applyProtection="1">
      <alignment horizontal="center" vertical="top" wrapText="1"/>
    </xf>
    <xf numFmtId="10" fontId="19" fillId="5" borderId="13" xfId="0" applyNumberFormat="1" applyFont="1" applyFill="1" applyBorder="1" applyAlignment="1" applyProtection="1">
      <alignment horizontal="center" vertical="top" wrapText="1"/>
    </xf>
    <xf numFmtId="0" fontId="19" fillId="5" borderId="39" xfId="0" applyNumberFormat="1" applyFont="1" applyFill="1" applyBorder="1" applyAlignment="1" applyProtection="1">
      <alignment horizontal="center" vertical="center" wrapText="1"/>
    </xf>
    <xf numFmtId="0" fontId="19" fillId="5" borderId="12" xfId="0" applyNumberFormat="1" applyFont="1" applyFill="1" applyBorder="1" applyAlignment="1" applyProtection="1">
      <alignment horizontal="center" vertical="center" wrapText="1"/>
    </xf>
    <xf numFmtId="1" fontId="19" fillId="5" borderId="24" xfId="0" applyNumberFormat="1" applyFont="1" applyFill="1" applyBorder="1" applyAlignment="1" applyProtection="1">
      <alignment horizontal="center" vertical="center" wrapText="1"/>
    </xf>
    <xf numFmtId="169" fontId="19" fillId="5" borderId="1" xfId="2" applyNumberFormat="1" applyFont="1" applyFill="1" applyBorder="1" applyAlignment="1" applyProtection="1">
      <alignment horizontal="right" vertical="top" wrapText="1"/>
    </xf>
    <xf numFmtId="169" fontId="19" fillId="5" borderId="2" xfId="2" applyNumberFormat="1" applyFont="1" applyFill="1" applyBorder="1" applyAlignment="1" applyProtection="1">
      <alignment horizontal="right" vertical="top" wrapText="1"/>
    </xf>
    <xf numFmtId="169" fontId="19" fillId="5" borderId="45" xfId="2" applyNumberFormat="1" applyFont="1" applyFill="1" applyBorder="1" applyAlignment="1" applyProtection="1">
      <alignment horizontal="right" vertical="top" wrapText="1"/>
    </xf>
    <xf numFmtId="10" fontId="19" fillId="5" borderId="45" xfId="2" applyNumberFormat="1" applyFont="1" applyFill="1" applyBorder="1" applyAlignment="1" applyProtection="1">
      <alignment horizontal="right" vertical="top" wrapText="1"/>
    </xf>
    <xf numFmtId="169" fontId="19" fillId="5" borderId="10" xfId="2" applyNumberFormat="1" applyFont="1" applyFill="1" applyBorder="1" applyAlignment="1" applyProtection="1">
      <alignment horizontal="right" vertical="top" wrapText="1"/>
    </xf>
    <xf numFmtId="10" fontId="19" fillId="5" borderId="10" xfId="2" applyNumberFormat="1" applyFont="1" applyFill="1" applyBorder="1" applyAlignment="1" applyProtection="1">
      <alignment horizontal="right" vertical="top" wrapText="1"/>
    </xf>
    <xf numFmtId="169" fontId="19" fillId="5" borderId="29" xfId="2" applyNumberFormat="1" applyFont="1" applyFill="1" applyBorder="1" applyAlignment="1" applyProtection="1">
      <alignment horizontal="right" vertical="top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10" fontId="19" fillId="5" borderId="1" xfId="2" applyNumberFormat="1" applyFont="1" applyFill="1" applyBorder="1" applyAlignment="1" applyProtection="1">
      <alignment horizontal="right" vertical="top" wrapText="1"/>
    </xf>
    <xf numFmtId="164" fontId="20" fillId="5" borderId="0" xfId="2" applyNumberFormat="1" applyFont="1" applyFill="1" applyBorder="1" applyAlignment="1" applyProtection="1">
      <alignment vertical="center" wrapText="1"/>
    </xf>
    <xf numFmtId="164" fontId="3" fillId="5" borderId="0" xfId="2" applyNumberFormat="1" applyFont="1" applyFill="1" applyBorder="1" applyAlignment="1" applyProtection="1">
      <alignment vertical="center" wrapText="1"/>
    </xf>
    <xf numFmtId="0" fontId="3" fillId="6" borderId="0" xfId="0" applyFont="1" applyFill="1" applyAlignment="1" applyProtection="1">
      <alignment vertical="center"/>
    </xf>
    <xf numFmtId="164" fontId="19" fillId="6" borderId="9" xfId="0" applyNumberFormat="1" applyFont="1" applyFill="1" applyBorder="1" applyAlignment="1" applyProtection="1">
      <alignment horizontal="center" vertical="top" wrapText="1"/>
    </xf>
    <xf numFmtId="164" fontId="19" fillId="6" borderId="1" xfId="0" applyNumberFormat="1" applyFont="1" applyFill="1" applyBorder="1" applyAlignment="1" applyProtection="1">
      <alignment horizontal="center" vertical="top" wrapText="1"/>
    </xf>
    <xf numFmtId="10" fontId="19" fillId="6" borderId="13" xfId="0" applyNumberFormat="1" applyFont="1" applyFill="1" applyBorder="1" applyAlignment="1" applyProtection="1">
      <alignment horizontal="center" vertical="top" wrapText="1"/>
    </xf>
    <xf numFmtId="164" fontId="19" fillId="6" borderId="56" xfId="0" applyNumberFormat="1" applyFont="1" applyFill="1" applyBorder="1" applyAlignment="1" applyProtection="1">
      <alignment horizontal="center" vertical="top" wrapText="1"/>
    </xf>
    <xf numFmtId="0" fontId="19" fillId="6" borderId="39" xfId="0" applyNumberFormat="1" applyFont="1" applyFill="1" applyBorder="1" applyAlignment="1" applyProtection="1">
      <alignment horizontal="center" vertical="center" wrapText="1"/>
    </xf>
    <xf numFmtId="0" fontId="19" fillId="6" borderId="12" xfId="0" applyNumberFormat="1" applyFont="1" applyFill="1" applyBorder="1" applyAlignment="1" applyProtection="1">
      <alignment horizontal="center" vertical="center" wrapText="1"/>
    </xf>
    <xf numFmtId="1" fontId="19" fillId="6" borderId="24" xfId="0" applyNumberFormat="1" applyFont="1" applyFill="1" applyBorder="1" applyAlignment="1" applyProtection="1">
      <alignment horizontal="center" vertical="center" wrapText="1"/>
    </xf>
    <xf numFmtId="1" fontId="19" fillId="6" borderId="12" xfId="0" applyNumberFormat="1" applyFont="1" applyFill="1" applyBorder="1" applyAlignment="1" applyProtection="1">
      <alignment horizontal="center" vertical="center" wrapText="1"/>
    </xf>
    <xf numFmtId="0" fontId="19" fillId="6" borderId="61" xfId="0" applyNumberFormat="1" applyFont="1" applyFill="1" applyBorder="1" applyAlignment="1" applyProtection="1">
      <alignment horizontal="center" vertical="center" wrapText="1"/>
    </xf>
    <xf numFmtId="0" fontId="19" fillId="6" borderId="44" xfId="0" applyNumberFormat="1" applyFont="1" applyFill="1" applyBorder="1" applyAlignment="1" applyProtection="1">
      <alignment horizontal="center" vertical="center" wrapText="1"/>
    </xf>
    <xf numFmtId="169" fontId="18" fillId="6" borderId="66" xfId="2" applyNumberFormat="1" applyFont="1" applyFill="1" applyBorder="1" applyAlignment="1" applyProtection="1">
      <alignment horizontal="right" vertical="top" wrapText="1"/>
    </xf>
    <xf numFmtId="10" fontId="18" fillId="6" borderId="41" xfId="2" applyNumberFormat="1" applyFont="1" applyFill="1" applyBorder="1" applyAlignment="1" applyProtection="1">
      <alignment horizontal="right" vertical="top" wrapText="1"/>
    </xf>
    <xf numFmtId="10" fontId="18" fillId="6" borderId="71" xfId="2" applyNumberFormat="1" applyFont="1" applyFill="1" applyBorder="1" applyAlignment="1" applyProtection="1">
      <alignment horizontal="right" vertical="top" wrapText="1"/>
    </xf>
    <xf numFmtId="169" fontId="19" fillId="6" borderId="1" xfId="2" applyNumberFormat="1" applyFont="1" applyFill="1" applyBorder="1" applyAlignment="1" applyProtection="1">
      <alignment horizontal="right" vertical="top" wrapText="1"/>
    </xf>
    <xf numFmtId="169" fontId="19" fillId="6" borderId="64" xfId="2" applyNumberFormat="1" applyFont="1" applyFill="1" applyBorder="1" applyAlignment="1" applyProtection="1">
      <alignment horizontal="right" vertical="top" wrapText="1"/>
    </xf>
    <xf numFmtId="169" fontId="19" fillId="6" borderId="42" xfId="2" applyNumberFormat="1" applyFont="1" applyFill="1" applyBorder="1" applyAlignment="1" applyProtection="1">
      <alignment horizontal="right" vertical="top" wrapText="1"/>
    </xf>
    <xf numFmtId="169" fontId="19" fillId="6" borderId="59" xfId="2" applyNumberFormat="1" applyFont="1" applyFill="1" applyBorder="1" applyAlignment="1" applyProtection="1">
      <alignment horizontal="right" vertical="top" wrapText="1"/>
    </xf>
    <xf numFmtId="169" fontId="19" fillId="6" borderId="2" xfId="2" applyNumberFormat="1" applyFont="1" applyFill="1" applyBorder="1" applyAlignment="1" applyProtection="1">
      <alignment horizontal="right" vertical="top" wrapText="1"/>
    </xf>
    <xf numFmtId="169" fontId="19" fillId="6" borderId="45" xfId="2" applyNumberFormat="1" applyFont="1" applyFill="1" applyBorder="1" applyAlignment="1" applyProtection="1">
      <alignment horizontal="right" vertical="top" wrapText="1"/>
    </xf>
    <xf numFmtId="169" fontId="19" fillId="6" borderId="53" xfId="2" applyNumberFormat="1" applyFont="1" applyFill="1" applyBorder="1" applyAlignment="1" applyProtection="1">
      <alignment horizontal="right" vertical="top" wrapText="1"/>
    </xf>
    <xf numFmtId="10" fontId="19" fillId="6" borderId="46" xfId="2" applyNumberFormat="1" applyFont="1" applyFill="1" applyBorder="1" applyAlignment="1" applyProtection="1">
      <alignment horizontal="right" vertical="top" wrapText="1"/>
    </xf>
    <xf numFmtId="10" fontId="19" fillId="6" borderId="60" xfId="2" applyNumberFormat="1" applyFont="1" applyFill="1" applyBorder="1" applyAlignment="1" applyProtection="1">
      <alignment horizontal="right" vertical="top" wrapText="1"/>
    </xf>
    <xf numFmtId="10" fontId="19" fillId="6" borderId="45" xfId="2" applyNumberFormat="1" applyFont="1" applyFill="1" applyBorder="1" applyAlignment="1" applyProtection="1">
      <alignment horizontal="right" vertical="top" wrapText="1"/>
    </xf>
    <xf numFmtId="169" fontId="19" fillId="6" borderId="48" xfId="2" applyNumberFormat="1" applyFont="1" applyFill="1" applyBorder="1" applyAlignment="1" applyProtection="1">
      <alignment horizontal="right" vertical="top" wrapText="1"/>
    </xf>
    <xf numFmtId="169" fontId="19" fillId="6" borderId="10" xfId="2" applyNumberFormat="1" applyFont="1" applyFill="1" applyBorder="1" applyAlignment="1" applyProtection="1">
      <alignment horizontal="right" vertical="top" wrapText="1"/>
    </xf>
    <xf numFmtId="169" fontId="19" fillId="6" borderId="67" xfId="2" applyNumberFormat="1" applyFont="1" applyFill="1" applyBorder="1" applyAlignment="1" applyProtection="1">
      <alignment horizontal="right" vertical="top" wrapText="1"/>
    </xf>
    <xf numFmtId="10" fontId="19" fillId="6" borderId="40" xfId="2" applyNumberFormat="1" applyFont="1" applyFill="1" applyBorder="1" applyAlignment="1" applyProtection="1">
      <alignment horizontal="right" vertical="top" wrapText="1"/>
    </xf>
    <xf numFmtId="10" fontId="19" fillId="6" borderId="70" xfId="2" applyNumberFormat="1" applyFont="1" applyFill="1" applyBorder="1" applyAlignment="1" applyProtection="1">
      <alignment horizontal="right" vertical="top" wrapText="1"/>
    </xf>
    <xf numFmtId="10" fontId="19" fillId="6" borderId="10" xfId="2" applyNumberFormat="1" applyFont="1" applyFill="1" applyBorder="1" applyAlignment="1" applyProtection="1">
      <alignment horizontal="right" vertical="top" wrapText="1"/>
    </xf>
    <xf numFmtId="169" fontId="19" fillId="6" borderId="29" xfId="2" applyNumberFormat="1" applyFont="1" applyFill="1" applyBorder="1" applyAlignment="1" applyProtection="1">
      <alignment horizontal="right" vertical="top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169" fontId="18" fillId="6" borderId="64" xfId="2" applyNumberFormat="1" applyFont="1" applyFill="1" applyBorder="1" applyAlignment="1" applyProtection="1">
      <alignment horizontal="right" vertical="top" wrapText="1"/>
    </xf>
    <xf numFmtId="10" fontId="18" fillId="6" borderId="42" xfId="2" applyNumberFormat="1" applyFont="1" applyFill="1" applyBorder="1" applyAlignment="1" applyProtection="1">
      <alignment horizontal="right" vertical="top" wrapText="1"/>
    </xf>
    <xf numFmtId="10" fontId="18" fillId="6" borderId="59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169" fontId="18" fillId="6" borderId="2" xfId="2" applyNumberFormat="1" applyFont="1" applyFill="1" applyBorder="1" applyAlignment="1" applyProtection="1">
      <alignment horizontal="right" vertical="top" wrapText="1"/>
    </xf>
    <xf numFmtId="10" fontId="19" fillId="6" borderId="42" xfId="2" applyNumberFormat="1" applyFont="1" applyFill="1" applyBorder="1" applyAlignment="1" applyProtection="1">
      <alignment horizontal="right" vertical="top" wrapText="1"/>
    </xf>
    <xf numFmtId="10" fontId="19" fillId="6" borderId="59" xfId="2" applyNumberFormat="1" applyFont="1" applyFill="1" applyBorder="1" applyAlignment="1" applyProtection="1">
      <alignment horizontal="right" vertical="top" wrapText="1"/>
    </xf>
    <xf numFmtId="10" fontId="19" fillId="6" borderId="1" xfId="2" applyNumberFormat="1" applyFont="1" applyFill="1" applyBorder="1" applyAlignment="1" applyProtection="1">
      <alignment horizontal="right" vertical="top" wrapText="1"/>
    </xf>
    <xf numFmtId="169" fontId="18" fillId="6" borderId="68" xfId="2" applyNumberFormat="1" applyFont="1" applyFill="1" applyBorder="1" applyAlignment="1" applyProtection="1">
      <alignment horizontal="right" vertical="top" wrapText="1"/>
    </xf>
    <xf numFmtId="10" fontId="18" fillId="6" borderId="58" xfId="2" applyNumberFormat="1" applyFont="1" applyFill="1" applyBorder="1" applyAlignment="1" applyProtection="1">
      <alignment horizontal="right" vertical="top" wrapText="1"/>
    </xf>
    <xf numFmtId="10" fontId="18" fillId="6" borderId="6" xfId="2" applyNumberFormat="1" applyFont="1" applyFill="1" applyBorder="1" applyAlignment="1" applyProtection="1">
      <alignment horizontal="right" vertical="top" wrapText="1"/>
    </xf>
    <xf numFmtId="10" fontId="18" fillId="6" borderId="2" xfId="2" applyNumberFormat="1" applyFont="1" applyFill="1" applyBorder="1" applyAlignment="1" applyProtection="1">
      <alignment horizontal="right" vertical="top" wrapText="1"/>
    </xf>
    <xf numFmtId="10" fontId="19" fillId="6" borderId="7" xfId="2" applyNumberFormat="1" applyFont="1" applyFill="1" applyBorder="1" applyAlignment="1" applyProtection="1">
      <alignment horizontal="right" vertical="top" wrapText="1"/>
    </xf>
    <xf numFmtId="10" fontId="19" fillId="6" borderId="2" xfId="2" applyNumberFormat="1" applyFont="1" applyFill="1" applyBorder="1" applyAlignment="1" applyProtection="1">
      <alignment horizontal="right" vertical="top" wrapText="1"/>
    </xf>
    <xf numFmtId="10" fontId="19" fillId="6" borderId="55" xfId="2" applyNumberFormat="1" applyFont="1" applyFill="1" applyBorder="1" applyAlignment="1" applyProtection="1">
      <alignment horizontal="right" vertical="top" wrapText="1"/>
    </xf>
    <xf numFmtId="10" fontId="19" fillId="6" borderId="48" xfId="2" applyNumberFormat="1" applyFont="1" applyFill="1" applyBorder="1" applyAlignment="1" applyProtection="1">
      <alignment horizontal="right" vertical="top" wrapText="1"/>
    </xf>
    <xf numFmtId="10" fontId="19" fillId="6" borderId="28" xfId="2" applyNumberFormat="1" applyFont="1" applyFill="1" applyBorder="1" applyAlignment="1" applyProtection="1">
      <alignment horizontal="right" vertical="top" wrapText="1"/>
    </xf>
    <xf numFmtId="10" fontId="19" fillId="6" borderId="29" xfId="2" applyNumberFormat="1" applyFont="1" applyFill="1" applyBorder="1" applyAlignment="1" applyProtection="1">
      <alignment horizontal="right" vertical="top" wrapText="1"/>
    </xf>
    <xf numFmtId="169" fontId="19" fillId="6" borderId="68" xfId="2" applyNumberFormat="1" applyFont="1" applyFill="1" applyBorder="1" applyAlignment="1" applyProtection="1">
      <alignment horizontal="right" vertical="top" wrapText="1"/>
    </xf>
    <xf numFmtId="10" fontId="19" fillId="6" borderId="58" xfId="2" applyNumberFormat="1" applyFont="1" applyFill="1" applyBorder="1" applyAlignment="1" applyProtection="1">
      <alignment horizontal="right" vertical="top" wrapText="1"/>
    </xf>
    <xf numFmtId="10" fontId="19" fillId="6" borderId="6" xfId="2" applyNumberFormat="1" applyFont="1" applyFill="1" applyBorder="1" applyAlignment="1" applyProtection="1">
      <alignment horizontal="right" vertical="top" wrapText="1"/>
    </xf>
    <xf numFmtId="164" fontId="20" fillId="6" borderId="0" xfId="2" applyNumberFormat="1" applyFont="1" applyFill="1" applyBorder="1" applyAlignment="1" applyProtection="1">
      <alignment vertical="center" wrapText="1"/>
    </xf>
    <xf numFmtId="164" fontId="3" fillId="6" borderId="0" xfId="2" applyNumberFormat="1" applyFont="1" applyFill="1" applyBorder="1" applyAlignment="1" applyProtection="1">
      <alignment vertical="center" wrapText="1"/>
    </xf>
    <xf numFmtId="0" fontId="3" fillId="7" borderId="0" xfId="0" applyFont="1" applyFill="1" applyBorder="1" applyAlignment="1" applyProtection="1">
      <alignment vertical="center"/>
    </xf>
    <xf numFmtId="164" fontId="19" fillId="7" borderId="1" xfId="0" applyNumberFormat="1" applyFont="1" applyFill="1" applyBorder="1" applyAlignment="1" applyProtection="1">
      <alignment horizontal="center" vertical="top" wrapText="1"/>
    </xf>
    <xf numFmtId="169" fontId="19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10" fontId="19" fillId="7" borderId="1" xfId="2" applyNumberFormat="1" applyFont="1" applyFill="1" applyBorder="1" applyAlignment="1" applyProtection="1">
      <alignment horizontal="right" vertical="top" wrapText="1"/>
    </xf>
    <xf numFmtId="169" fontId="18" fillId="7" borderId="1" xfId="2" applyNumberFormat="1" applyFont="1" applyFill="1" applyBorder="1" applyAlignment="1" applyProtection="1">
      <alignment horizontal="right" vertical="top" wrapText="1"/>
    </xf>
    <xf numFmtId="164" fontId="20" fillId="7" borderId="0" xfId="2" applyNumberFormat="1" applyFont="1" applyFill="1" applyBorder="1" applyAlignment="1" applyProtection="1">
      <alignment vertical="center" wrapText="1"/>
    </xf>
    <xf numFmtId="0" fontId="20" fillId="7" borderId="0" xfId="0" applyFont="1" applyFill="1" applyBorder="1" applyAlignment="1" applyProtection="1">
      <alignment vertical="center"/>
    </xf>
    <xf numFmtId="164" fontId="3" fillId="7" borderId="0" xfId="2" applyNumberFormat="1" applyFont="1" applyFill="1" applyBorder="1" applyAlignment="1" applyProtection="1">
      <alignment vertical="center" wrapText="1"/>
    </xf>
    <xf numFmtId="10" fontId="19" fillId="6" borderId="0" xfId="0" applyNumberFormat="1" applyFont="1" applyFill="1" applyBorder="1" applyAlignment="1" applyProtection="1">
      <alignment horizontal="center" vertical="top" wrapText="1"/>
    </xf>
    <xf numFmtId="1" fontId="19" fillId="6" borderId="39" xfId="0" applyNumberFormat="1" applyFont="1" applyFill="1" applyBorder="1" applyAlignment="1" applyProtection="1">
      <alignment horizontal="center" vertical="center" wrapText="1"/>
    </xf>
    <xf numFmtId="169" fontId="19" fillId="6" borderId="4" xfId="2" applyNumberFormat="1" applyFont="1" applyFill="1" applyBorder="1" applyAlignment="1" applyProtection="1">
      <alignment horizontal="right" vertical="top" wrapText="1"/>
    </xf>
    <xf numFmtId="10" fontId="19" fillId="6" borderId="47" xfId="2" applyNumberFormat="1" applyFont="1" applyFill="1" applyBorder="1" applyAlignment="1" applyProtection="1">
      <alignment horizontal="right" vertical="top" wrapText="1"/>
    </xf>
    <xf numFmtId="10" fontId="19" fillId="6" borderId="38" xfId="2" applyNumberFormat="1" applyFont="1" applyFill="1" applyBorder="1" applyAlignment="1" applyProtection="1">
      <alignment horizontal="right" vertical="top" wrapText="1"/>
    </xf>
    <xf numFmtId="10" fontId="18" fillId="6" borderId="4" xfId="2" applyNumberFormat="1" applyFont="1" applyFill="1" applyBorder="1" applyAlignment="1" applyProtection="1">
      <alignment horizontal="right" vertical="top" wrapText="1"/>
    </xf>
    <xf numFmtId="10" fontId="19" fillId="6" borderId="4" xfId="2" applyNumberFormat="1" applyFont="1" applyFill="1" applyBorder="1" applyAlignment="1" applyProtection="1">
      <alignment horizontal="right" vertical="top" wrapText="1"/>
    </xf>
    <xf numFmtId="0" fontId="19" fillId="0" borderId="73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vertical="center"/>
    </xf>
    <xf numFmtId="0" fontId="3" fillId="7" borderId="1" xfId="0" applyFont="1" applyFill="1" applyBorder="1" applyAlignment="1" applyProtection="1">
      <alignment horizontal="center" vertical="top"/>
    </xf>
    <xf numFmtId="10" fontId="19" fillId="7" borderId="1" xfId="0" applyNumberFormat="1" applyFont="1" applyFill="1" applyBorder="1" applyAlignment="1" applyProtection="1">
      <alignment horizontal="center" vertical="top" wrapText="1"/>
    </xf>
    <xf numFmtId="0" fontId="19" fillId="7" borderId="1" xfId="0" applyNumberFormat="1" applyFont="1" applyFill="1" applyBorder="1" applyAlignment="1" applyProtection="1">
      <alignment horizontal="center" vertical="center" wrapText="1"/>
    </xf>
    <xf numFmtId="1" fontId="19" fillId="7" borderId="1" xfId="0" applyNumberFormat="1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 applyProtection="1">
      <alignment horizontal="center" vertical="top"/>
    </xf>
    <xf numFmtId="0" fontId="3" fillId="3" borderId="6" xfId="0" applyFont="1" applyFill="1" applyBorder="1" applyAlignment="1" applyProtection="1">
      <alignment horizontal="center" vertical="top"/>
    </xf>
    <xf numFmtId="0" fontId="3" fillId="3" borderId="6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vertical="center"/>
    </xf>
    <xf numFmtId="0" fontId="20" fillId="5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167" fontId="3" fillId="5" borderId="0" xfId="0" applyNumberFormat="1" applyFont="1" applyFill="1" applyBorder="1" applyAlignment="1" applyProtection="1">
      <alignment vertical="center"/>
    </xf>
    <xf numFmtId="167" fontId="3" fillId="6" borderId="0" xfId="0" applyNumberFormat="1" applyFont="1" applyFill="1" applyBorder="1" applyAlignment="1" applyProtection="1">
      <alignment vertical="center"/>
    </xf>
    <xf numFmtId="167" fontId="3" fillId="7" borderId="0" xfId="0" applyNumberFormat="1" applyFont="1" applyFill="1" applyBorder="1" applyAlignment="1" applyProtection="1">
      <alignment vertical="center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0" fontId="16" fillId="3" borderId="0" xfId="0" applyFont="1" applyFill="1" applyBorder="1" applyAlignment="1" applyProtection="1">
      <alignment horizontal="justify" vertical="top" wrapText="1"/>
    </xf>
    <xf numFmtId="0" fontId="38" fillId="3" borderId="0" xfId="0" applyFont="1" applyFill="1" applyBorder="1" applyAlignment="1" applyProtection="1">
      <alignment horizontal="left" wrapText="1"/>
    </xf>
    <xf numFmtId="0" fontId="38" fillId="3" borderId="0" xfId="0" applyFont="1" applyFill="1" applyBorder="1" applyAlignment="1" applyProtection="1"/>
    <xf numFmtId="0" fontId="38" fillId="3" borderId="0" xfId="0" applyFont="1" applyFill="1" applyBorder="1" applyAlignment="1" applyProtection="1">
      <alignment horizontal="left"/>
    </xf>
    <xf numFmtId="164" fontId="20" fillId="3" borderId="0" xfId="0" applyNumberFormat="1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>
      <alignment horizontal="left" vertical="center"/>
    </xf>
    <xf numFmtId="164" fontId="20" fillId="3" borderId="0" xfId="2" applyNumberFormat="1" applyFont="1" applyFill="1" applyBorder="1" applyAlignment="1" applyProtection="1">
      <alignment vertical="center" wrapText="1"/>
    </xf>
    <xf numFmtId="164" fontId="38" fillId="3" borderId="0" xfId="0" applyNumberFormat="1" applyFont="1" applyFill="1" applyBorder="1" applyAlignment="1" applyProtection="1">
      <alignment horizontal="left"/>
    </xf>
    <xf numFmtId="0" fontId="28" fillId="3" borderId="0" xfId="0" applyFont="1" applyFill="1" applyBorder="1" applyAlignment="1" applyProtection="1">
      <alignment vertical="center"/>
    </xf>
    <xf numFmtId="0" fontId="38" fillId="3" borderId="0" xfId="0" applyFont="1" applyFill="1" applyBorder="1" applyAlignment="1" applyProtection="1">
      <alignment vertical="center"/>
    </xf>
    <xf numFmtId="0" fontId="38" fillId="3" borderId="0" xfId="0" applyFont="1" applyFill="1" applyBorder="1" applyAlignment="1" applyProtection="1">
      <alignment horizontal="left" vertical="center"/>
    </xf>
    <xf numFmtId="164" fontId="38" fillId="3" borderId="0" xfId="2" applyNumberFormat="1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justify" vertical="top"/>
    </xf>
    <xf numFmtId="0" fontId="3" fillId="3" borderId="0" xfId="0" applyFont="1" applyFill="1" applyBorder="1" applyAlignment="1" applyProtection="1">
      <alignment horizontal="left" vertical="center" indent="1"/>
    </xf>
    <xf numFmtId="10" fontId="19" fillId="4" borderId="2" xfId="0" applyNumberFormat="1" applyFont="1" applyFill="1" applyBorder="1" applyAlignment="1" applyProtection="1">
      <alignment horizontal="left" vertical="top" wrapText="1" indent="1"/>
    </xf>
    <xf numFmtId="1" fontId="19" fillId="4" borderId="12" xfId="0" applyNumberFormat="1" applyFont="1" applyFill="1" applyBorder="1" applyAlignment="1" applyProtection="1">
      <alignment horizontal="left" vertical="center" wrapText="1" indent="1"/>
    </xf>
    <xf numFmtId="169" fontId="19" fillId="4" borderId="1" xfId="2" applyNumberFormat="1" applyFont="1" applyFill="1" applyBorder="1" applyAlignment="1" applyProtection="1">
      <alignment horizontal="left" vertical="top" wrapText="1" indent="1"/>
    </xf>
    <xf numFmtId="10" fontId="19" fillId="4" borderId="45" xfId="2" applyNumberFormat="1" applyFont="1" applyFill="1" applyBorder="1" applyAlignment="1" applyProtection="1">
      <alignment horizontal="left" vertical="top" wrapText="1" indent="1"/>
    </xf>
    <xf numFmtId="10" fontId="19" fillId="4" borderId="10" xfId="2" applyNumberFormat="1" applyFont="1" applyFill="1" applyBorder="1" applyAlignment="1" applyProtection="1">
      <alignment horizontal="left" vertical="top" wrapText="1" indent="1"/>
    </xf>
    <xf numFmtId="10" fontId="18" fillId="4" borderId="1" xfId="2" applyNumberFormat="1" applyFont="1" applyFill="1" applyBorder="1" applyAlignment="1" applyProtection="1">
      <alignment horizontal="left" vertical="top" wrapText="1" indent="1"/>
    </xf>
    <xf numFmtId="10" fontId="19" fillId="4" borderId="1" xfId="2" applyNumberFormat="1" applyFont="1" applyFill="1" applyBorder="1" applyAlignment="1" applyProtection="1">
      <alignment horizontal="left" vertical="top" wrapText="1" indent="1"/>
    </xf>
    <xf numFmtId="0" fontId="16" fillId="3" borderId="0" xfId="0" applyFont="1" applyFill="1" applyBorder="1" applyAlignment="1" applyProtection="1">
      <alignment horizontal="left" vertical="top" wrapText="1" indent="1"/>
    </xf>
    <xf numFmtId="0" fontId="38" fillId="3" borderId="0" xfId="0" applyFont="1" applyFill="1" applyBorder="1" applyAlignment="1" applyProtection="1">
      <alignment horizontal="left" wrapText="1" indent="1"/>
    </xf>
    <xf numFmtId="0" fontId="38" fillId="3" borderId="0" xfId="0" applyFont="1" applyFill="1" applyBorder="1" applyAlignment="1" applyProtection="1">
      <alignment horizontal="left" indent="1"/>
    </xf>
    <xf numFmtId="0" fontId="20" fillId="3" borderId="0" xfId="0" applyFont="1" applyFill="1" applyBorder="1" applyAlignment="1" applyProtection="1">
      <alignment horizontal="left" vertical="center" indent="1"/>
    </xf>
    <xf numFmtId="0" fontId="38" fillId="3" borderId="0" xfId="0" applyFont="1" applyFill="1" applyBorder="1" applyAlignment="1" applyProtection="1">
      <alignment horizontal="left" vertical="center" indent="1"/>
    </xf>
    <xf numFmtId="0" fontId="3" fillId="4" borderId="0" xfId="0" applyFont="1" applyFill="1" applyBorder="1" applyAlignment="1" applyProtection="1">
      <alignment horizontal="left" vertical="center" indent="1"/>
    </xf>
    <xf numFmtId="0" fontId="20" fillId="4" borderId="0" xfId="0" applyFont="1" applyFill="1" applyBorder="1" applyAlignment="1" applyProtection="1">
      <alignment horizontal="left" vertical="center" indent="1"/>
    </xf>
    <xf numFmtId="0" fontId="3" fillId="4" borderId="0" xfId="0" applyFont="1" applyFill="1" applyAlignment="1" applyProtection="1">
      <alignment horizontal="left" vertical="center" indent="1"/>
    </xf>
    <xf numFmtId="0" fontId="18" fillId="7" borderId="1" xfId="2" applyNumberFormat="1" applyFont="1" applyFill="1" applyBorder="1" applyAlignment="1" applyProtection="1">
      <alignment horizontal="right" vertical="top" wrapText="1"/>
    </xf>
    <xf numFmtId="0" fontId="19" fillId="7" borderId="1" xfId="2" applyNumberFormat="1" applyFont="1" applyFill="1" applyBorder="1" applyAlignment="1" applyProtection="1">
      <alignment horizontal="right" vertical="top" wrapText="1"/>
    </xf>
    <xf numFmtId="0" fontId="18" fillId="6" borderId="6" xfId="2" applyNumberFormat="1" applyFont="1" applyFill="1" applyBorder="1" applyAlignment="1" applyProtection="1">
      <alignment horizontal="right" vertical="top" wrapText="1"/>
    </xf>
    <xf numFmtId="0" fontId="19" fillId="0" borderId="16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8" fillId="4" borderId="1" xfId="2" applyNumberFormat="1" applyFont="1" applyFill="1" applyBorder="1" applyAlignment="1" applyProtection="1">
      <alignment horizontal="right" vertical="top" wrapText="1"/>
    </xf>
    <xf numFmtId="0" fontId="18" fillId="4" borderId="1" xfId="2" applyNumberFormat="1" applyFont="1" applyFill="1" applyBorder="1" applyAlignment="1" applyProtection="1">
      <alignment horizontal="left" vertical="top" wrapText="1" indent="1"/>
    </xf>
    <xf numFmtId="0" fontId="18" fillId="4" borderId="6" xfId="2" applyNumberFormat="1" applyFont="1" applyFill="1" applyBorder="1" applyAlignment="1" applyProtection="1">
      <alignment horizontal="right" vertical="top" wrapText="1"/>
    </xf>
    <xf numFmtId="0" fontId="18" fillId="5" borderId="1" xfId="2" applyNumberFormat="1" applyFont="1" applyFill="1" applyBorder="1" applyAlignment="1" applyProtection="1">
      <alignment horizontal="right" vertical="top" wrapText="1"/>
    </xf>
    <xf numFmtId="0" fontId="18" fillId="6" borderId="1" xfId="2" applyNumberFormat="1" applyFont="1" applyFill="1" applyBorder="1" applyAlignment="1" applyProtection="1">
      <alignment horizontal="right" vertical="top" wrapText="1"/>
    </xf>
    <xf numFmtId="0" fontId="18" fillId="6" borderId="68" xfId="2" applyNumberFormat="1" applyFont="1" applyFill="1" applyBorder="1" applyAlignment="1" applyProtection="1">
      <alignment horizontal="right" vertical="top" wrapText="1"/>
    </xf>
    <xf numFmtId="0" fontId="18" fillId="6" borderId="58" xfId="2" applyNumberFormat="1" applyFont="1" applyFill="1" applyBorder="1" applyAlignment="1" applyProtection="1">
      <alignment horizontal="right" vertical="top" wrapText="1"/>
    </xf>
    <xf numFmtId="0" fontId="18" fillId="6" borderId="2" xfId="2" applyNumberFormat="1" applyFont="1" applyFill="1" applyBorder="1" applyAlignment="1" applyProtection="1">
      <alignment horizontal="right" vertical="top" wrapText="1"/>
    </xf>
    <xf numFmtId="0" fontId="19" fillId="0" borderId="29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4" borderId="1" xfId="2" applyNumberFormat="1" applyFont="1" applyFill="1" applyBorder="1" applyAlignment="1" applyProtection="1">
      <alignment horizontal="right" vertical="top" wrapText="1"/>
    </xf>
    <xf numFmtId="0" fontId="19" fillId="4" borderId="1" xfId="2" applyNumberFormat="1" applyFont="1" applyFill="1" applyBorder="1" applyAlignment="1" applyProtection="1">
      <alignment horizontal="left" vertical="top" wrapText="1" indent="1"/>
    </xf>
    <xf numFmtId="0" fontId="19" fillId="4" borderId="7" xfId="2" applyNumberFormat="1" applyFont="1" applyFill="1" applyBorder="1" applyAlignment="1" applyProtection="1">
      <alignment horizontal="right" vertical="top" wrapText="1"/>
    </xf>
    <xf numFmtId="0" fontId="19" fillId="5" borderId="1" xfId="2" applyNumberFormat="1" applyFont="1" applyFill="1" applyBorder="1" applyAlignment="1" applyProtection="1">
      <alignment horizontal="right" vertical="top" wrapText="1"/>
    </xf>
    <xf numFmtId="0" fontId="19" fillId="6" borderId="1" xfId="2" applyNumberFormat="1" applyFont="1" applyFill="1" applyBorder="1" applyAlignment="1" applyProtection="1">
      <alignment horizontal="right" vertical="top" wrapText="1"/>
    </xf>
    <xf numFmtId="0" fontId="19" fillId="6" borderId="64" xfId="2" applyNumberFormat="1" applyFont="1" applyFill="1" applyBorder="1" applyAlignment="1" applyProtection="1">
      <alignment horizontal="right" vertical="top" wrapText="1"/>
    </xf>
    <xf numFmtId="0" fontId="19" fillId="6" borderId="59" xfId="2" applyNumberFormat="1" applyFont="1" applyFill="1" applyBorder="1" applyAlignment="1" applyProtection="1">
      <alignment horizontal="right" vertical="top" wrapText="1"/>
    </xf>
    <xf numFmtId="0" fontId="19" fillId="6" borderId="7" xfId="2" applyNumberFormat="1" applyFont="1" applyFill="1" applyBorder="1" applyAlignment="1" applyProtection="1">
      <alignment horizontal="right" vertical="top" wrapText="1"/>
    </xf>
    <xf numFmtId="0" fontId="19" fillId="6" borderId="2" xfId="2" applyNumberFormat="1" applyFont="1" applyFill="1" applyBorder="1" applyAlignment="1" applyProtection="1">
      <alignment horizontal="right" vertical="top" wrapText="1"/>
    </xf>
    <xf numFmtId="0" fontId="19" fillId="0" borderId="13" xfId="0" applyNumberFormat="1" applyFont="1" applyFill="1" applyBorder="1" applyAlignment="1" applyProtection="1">
      <alignment horizontal="left" vertical="top" wrapText="1"/>
    </xf>
    <xf numFmtId="0" fontId="19" fillId="0" borderId="45" xfId="0" applyNumberFormat="1" applyFont="1" applyFill="1" applyBorder="1" applyAlignment="1" applyProtection="1">
      <alignment horizontal="left" vertical="center" wrapText="1"/>
    </xf>
    <xf numFmtId="0" fontId="19" fillId="4" borderId="45" xfId="2" applyNumberFormat="1" applyFont="1" applyFill="1" applyBorder="1" applyAlignment="1" applyProtection="1">
      <alignment horizontal="right" vertical="top" wrapText="1"/>
    </xf>
    <xf numFmtId="0" fontId="19" fillId="4" borderId="45" xfId="2" applyNumberFormat="1" applyFont="1" applyFill="1" applyBorder="1" applyAlignment="1" applyProtection="1">
      <alignment horizontal="left" vertical="top" wrapText="1" indent="1"/>
    </xf>
    <xf numFmtId="0" fontId="19" fillId="4" borderId="55" xfId="2" applyNumberFormat="1" applyFont="1" applyFill="1" applyBorder="1" applyAlignment="1" applyProtection="1">
      <alignment horizontal="right" vertical="top" wrapText="1"/>
    </xf>
    <xf numFmtId="0" fontId="19" fillId="5" borderId="45" xfId="2" applyNumberFormat="1" applyFont="1" applyFill="1" applyBorder="1" applyAlignment="1" applyProtection="1">
      <alignment horizontal="right" vertical="top" wrapText="1"/>
    </xf>
    <xf numFmtId="0" fontId="19" fillId="6" borderId="45" xfId="2" applyNumberFormat="1" applyFont="1" applyFill="1" applyBorder="1" applyAlignment="1" applyProtection="1">
      <alignment horizontal="right" vertical="top" wrapText="1"/>
    </xf>
    <xf numFmtId="0" fontId="19" fillId="6" borderId="53" xfId="2" applyNumberFormat="1" applyFont="1" applyFill="1" applyBorder="1" applyAlignment="1" applyProtection="1">
      <alignment horizontal="right" vertical="top" wrapText="1"/>
    </xf>
    <xf numFmtId="0" fontId="19" fillId="6" borderId="60" xfId="2" applyNumberFormat="1" applyFont="1" applyFill="1" applyBorder="1" applyAlignment="1" applyProtection="1">
      <alignment horizontal="right" vertical="top" wrapText="1"/>
    </xf>
    <xf numFmtId="0" fontId="19" fillId="6" borderId="55" xfId="2" applyNumberFormat="1" applyFont="1" applyFill="1" applyBorder="1" applyAlignment="1" applyProtection="1">
      <alignment horizontal="right" vertical="top" wrapText="1"/>
    </xf>
    <xf numFmtId="0" fontId="19" fillId="6" borderId="48" xfId="2" applyNumberFormat="1" applyFont="1" applyFill="1" applyBorder="1" applyAlignment="1" applyProtection="1">
      <alignment horizontal="right" vertical="top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4" borderId="10" xfId="2" applyNumberFormat="1" applyFont="1" applyFill="1" applyBorder="1" applyAlignment="1" applyProtection="1">
      <alignment horizontal="right" vertical="top" wrapText="1"/>
    </xf>
    <xf numFmtId="0" fontId="19" fillId="4" borderId="10" xfId="2" applyNumberFormat="1" applyFont="1" applyFill="1" applyBorder="1" applyAlignment="1" applyProtection="1">
      <alignment horizontal="left" vertical="top" wrapText="1" indent="1"/>
    </xf>
    <xf numFmtId="0" fontId="19" fillId="4" borderId="28" xfId="2" applyNumberFormat="1" applyFont="1" applyFill="1" applyBorder="1" applyAlignment="1" applyProtection="1">
      <alignment horizontal="right" vertical="top" wrapText="1"/>
    </xf>
    <xf numFmtId="0" fontId="19" fillId="5" borderId="10" xfId="2" applyNumberFormat="1" applyFont="1" applyFill="1" applyBorder="1" applyAlignment="1" applyProtection="1">
      <alignment horizontal="right" vertical="top" wrapText="1"/>
    </xf>
    <xf numFmtId="0" fontId="19" fillId="6" borderId="10" xfId="2" applyNumberFormat="1" applyFont="1" applyFill="1" applyBorder="1" applyAlignment="1" applyProtection="1">
      <alignment horizontal="right" vertical="top" wrapText="1"/>
    </xf>
    <xf numFmtId="0" fontId="19" fillId="6" borderId="67" xfId="2" applyNumberFormat="1" applyFont="1" applyFill="1" applyBorder="1" applyAlignment="1" applyProtection="1">
      <alignment horizontal="right" vertical="top" wrapText="1"/>
    </xf>
    <xf numFmtId="0" fontId="19" fillId="6" borderId="70" xfId="2" applyNumberFormat="1" applyFont="1" applyFill="1" applyBorder="1" applyAlignment="1" applyProtection="1">
      <alignment horizontal="right" vertical="top" wrapText="1"/>
    </xf>
    <xf numFmtId="0" fontId="19" fillId="6" borderId="28" xfId="2" applyNumberFormat="1" applyFont="1" applyFill="1" applyBorder="1" applyAlignment="1" applyProtection="1">
      <alignment horizontal="right" vertical="top" wrapText="1"/>
    </xf>
    <xf numFmtId="0" fontId="19" fillId="6" borderId="29" xfId="2" applyNumberFormat="1" applyFont="1" applyFill="1" applyBorder="1" applyAlignment="1" applyProtection="1">
      <alignment horizontal="right" vertical="top" wrapText="1"/>
    </xf>
    <xf numFmtId="0" fontId="19" fillId="0" borderId="32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0" fontId="19" fillId="4" borderId="6" xfId="2" applyNumberFormat="1" applyFont="1" applyFill="1" applyBorder="1" applyAlignment="1" applyProtection="1">
      <alignment horizontal="right" vertical="top" wrapText="1"/>
    </xf>
    <xf numFmtId="0" fontId="19" fillId="6" borderId="68" xfId="2" applyNumberFormat="1" applyFont="1" applyFill="1" applyBorder="1" applyAlignment="1" applyProtection="1">
      <alignment horizontal="right" vertical="top" wrapText="1"/>
    </xf>
    <xf numFmtId="0" fontId="19" fillId="6" borderId="58" xfId="2" applyNumberFormat="1" applyFont="1" applyFill="1" applyBorder="1" applyAlignment="1" applyProtection="1">
      <alignment horizontal="right" vertical="top" wrapText="1"/>
    </xf>
    <xf numFmtId="0" fontId="19" fillId="6" borderId="6" xfId="2" applyNumberFormat="1" applyFont="1" applyFill="1" applyBorder="1" applyAlignment="1" applyProtection="1">
      <alignment horizontal="right" vertical="top" wrapText="1"/>
    </xf>
    <xf numFmtId="0" fontId="31" fillId="0" borderId="26" xfId="0" applyNumberFormat="1" applyFont="1" applyFill="1" applyBorder="1" applyAlignment="1" applyProtection="1">
      <alignment horizontal="center" vertical="top" wrapText="1"/>
    </xf>
    <xf numFmtId="0" fontId="32" fillId="0" borderId="5" xfId="0" applyNumberFormat="1" applyFont="1" applyFill="1" applyBorder="1" applyAlignment="1" applyProtection="1">
      <alignment horizontal="left" vertical="center" wrapText="1"/>
    </xf>
    <xf numFmtId="0" fontId="31" fillId="4" borderId="1" xfId="2" applyNumberFormat="1" applyFont="1" applyFill="1" applyBorder="1" applyAlignment="1" applyProtection="1">
      <alignment horizontal="right" vertical="top" wrapText="1"/>
    </xf>
    <xf numFmtId="0" fontId="31" fillId="4" borderId="1" xfId="2" applyNumberFormat="1" applyFont="1" applyFill="1" applyBorder="1" applyAlignment="1" applyProtection="1">
      <alignment horizontal="left" vertical="top" wrapText="1" indent="1"/>
    </xf>
    <xf numFmtId="0" fontId="31" fillId="4" borderId="6" xfId="2" applyNumberFormat="1" applyFont="1" applyFill="1" applyBorder="1" applyAlignment="1" applyProtection="1">
      <alignment horizontal="right" vertical="top" wrapText="1"/>
    </xf>
    <xf numFmtId="0" fontId="31" fillId="5" borderId="1" xfId="2" applyNumberFormat="1" applyFont="1" applyFill="1" applyBorder="1" applyAlignment="1" applyProtection="1">
      <alignment horizontal="right" vertical="top" wrapText="1"/>
    </xf>
    <xf numFmtId="0" fontId="31" fillId="6" borderId="1" xfId="2" applyNumberFormat="1" applyFont="1" applyFill="1" applyBorder="1" applyAlignment="1" applyProtection="1">
      <alignment horizontal="right" vertical="top" wrapText="1"/>
    </xf>
    <xf numFmtId="0" fontId="31" fillId="6" borderId="68" xfId="2" applyNumberFormat="1" applyFont="1" applyFill="1" applyBorder="1" applyAlignment="1" applyProtection="1">
      <alignment horizontal="right" vertical="top" wrapText="1"/>
    </xf>
    <xf numFmtId="0" fontId="31" fillId="6" borderId="58" xfId="2" applyNumberFormat="1" applyFont="1" applyFill="1" applyBorder="1" applyAlignment="1" applyProtection="1">
      <alignment horizontal="right" vertical="top" wrapText="1"/>
    </xf>
    <xf numFmtId="0" fontId="31" fillId="6" borderId="6" xfId="2" applyNumberFormat="1" applyFont="1" applyFill="1" applyBorder="1" applyAlignment="1" applyProtection="1">
      <alignment horizontal="right" vertical="top" wrapText="1"/>
    </xf>
    <xf numFmtId="0" fontId="31" fillId="6" borderId="2" xfId="2" applyNumberFormat="1" applyFont="1" applyFill="1" applyBorder="1" applyAlignment="1" applyProtection="1">
      <alignment horizontal="right" vertical="top" wrapText="1"/>
    </xf>
    <xf numFmtId="0" fontId="31" fillId="7" borderId="1" xfId="2" applyNumberFormat="1" applyFont="1" applyFill="1" applyBorder="1" applyAlignment="1" applyProtection="1">
      <alignment horizontal="right" vertical="top" wrapText="1"/>
    </xf>
    <xf numFmtId="0" fontId="31" fillId="0" borderId="13" xfId="0" applyNumberFormat="1" applyFont="1" applyFill="1" applyBorder="1" applyAlignment="1" applyProtection="1">
      <alignment horizontal="left" vertical="top" wrapText="1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0" fontId="31" fillId="0" borderId="45" xfId="0" applyNumberFormat="1" applyFont="1" applyFill="1" applyBorder="1" applyAlignment="1" applyProtection="1">
      <alignment horizontal="left" vertical="center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1" xfId="0" applyNumberFormat="1" applyFont="1" applyFill="1" applyBorder="1" applyAlignment="1" applyProtection="1">
      <alignment horizontal="left" vertical="top" wrapText="1"/>
    </xf>
    <xf numFmtId="0" fontId="18" fillId="7" borderId="1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31" fillId="0" borderId="32" xfId="0" applyNumberFormat="1" applyFont="1" applyFill="1" applyBorder="1" applyAlignment="1" applyProtection="1">
      <alignment horizontal="center" vertical="top" wrapText="1"/>
    </xf>
    <xf numFmtId="0" fontId="18" fillId="0" borderId="13" xfId="0" applyNumberFormat="1" applyFont="1" applyFill="1" applyBorder="1" applyAlignment="1" applyProtection="1">
      <alignment horizontal="left" vertical="top" wrapText="1"/>
    </xf>
    <xf numFmtId="0" fontId="29" fillId="0" borderId="13" xfId="0" applyNumberFormat="1" applyFont="1" applyFill="1" applyBorder="1" applyAlignment="1" applyProtection="1">
      <alignment horizontal="left" vertical="top" wrapText="1"/>
    </xf>
    <xf numFmtId="0" fontId="36" fillId="0" borderId="1" xfId="0" applyNumberFormat="1" applyFont="1" applyFill="1" applyBorder="1" applyAlignment="1" applyProtection="1">
      <alignment horizontal="left" vertical="center" wrapText="1"/>
    </xf>
    <xf numFmtId="0" fontId="36" fillId="6" borderId="64" xfId="2" applyNumberFormat="1" applyFont="1" applyFill="1" applyBorder="1" applyAlignment="1" applyProtection="1">
      <alignment horizontal="right" vertical="top" wrapText="1"/>
    </xf>
    <xf numFmtId="0" fontId="36" fillId="6" borderId="59" xfId="2" applyNumberFormat="1" applyFont="1" applyFill="1" applyBorder="1" applyAlignment="1" applyProtection="1">
      <alignment horizontal="right" vertical="top" wrapText="1"/>
    </xf>
    <xf numFmtId="0" fontId="36" fillId="7" borderId="1" xfId="2" applyNumberFormat="1" applyFont="1" applyFill="1" applyBorder="1" applyAlignment="1" applyProtection="1">
      <alignment horizontal="right" vertical="top" wrapText="1"/>
    </xf>
    <xf numFmtId="0" fontId="34" fillId="0" borderId="1" xfId="0" applyNumberFormat="1" applyFont="1" applyFill="1" applyBorder="1" applyAlignment="1" applyProtection="1">
      <alignment horizontal="left" vertical="center" wrapText="1"/>
    </xf>
    <xf numFmtId="0" fontId="34" fillId="4" borderId="1" xfId="2" applyNumberFormat="1" applyFont="1" applyFill="1" applyBorder="1" applyAlignment="1" applyProtection="1">
      <alignment horizontal="right" vertical="top" wrapText="1"/>
    </xf>
    <xf numFmtId="0" fontId="34" fillId="4" borderId="1" xfId="2" applyNumberFormat="1" applyFont="1" applyFill="1" applyBorder="1" applyAlignment="1" applyProtection="1">
      <alignment horizontal="left" vertical="top" wrapText="1" indent="1"/>
    </xf>
    <xf numFmtId="0" fontId="34" fillId="5" borderId="1" xfId="2" applyNumberFormat="1" applyFont="1" applyFill="1" applyBorder="1" applyAlignment="1" applyProtection="1">
      <alignment horizontal="right" vertical="top" wrapText="1"/>
    </xf>
    <xf numFmtId="0" fontId="34" fillId="6" borderId="1" xfId="2" applyNumberFormat="1" applyFont="1" applyFill="1" applyBorder="1" applyAlignment="1" applyProtection="1">
      <alignment horizontal="right" vertical="top" wrapText="1"/>
    </xf>
    <xf numFmtId="0" fontId="34" fillId="6" borderId="64" xfId="2" applyNumberFormat="1" applyFont="1" applyFill="1" applyBorder="1" applyAlignment="1" applyProtection="1">
      <alignment horizontal="right" vertical="top" wrapText="1"/>
    </xf>
    <xf numFmtId="0" fontId="34" fillId="6" borderId="59" xfId="2" applyNumberFormat="1" applyFont="1" applyFill="1" applyBorder="1" applyAlignment="1" applyProtection="1">
      <alignment horizontal="right" vertical="top" wrapText="1"/>
    </xf>
    <xf numFmtId="0" fontId="34" fillId="6" borderId="7" xfId="2" applyNumberFormat="1" applyFont="1" applyFill="1" applyBorder="1" applyAlignment="1" applyProtection="1">
      <alignment horizontal="right" vertical="top" wrapText="1"/>
    </xf>
    <xf numFmtId="0" fontId="34" fillId="6" borderId="2" xfId="2" applyNumberFormat="1" applyFont="1" applyFill="1" applyBorder="1" applyAlignment="1" applyProtection="1">
      <alignment horizontal="right" vertical="top" wrapText="1"/>
    </xf>
    <xf numFmtId="0" fontId="34" fillId="7" borderId="1" xfId="2" applyNumberFormat="1" applyFont="1" applyFill="1" applyBorder="1" applyAlignment="1" applyProtection="1">
      <alignment horizontal="right" vertical="top" wrapText="1"/>
    </xf>
    <xf numFmtId="0" fontId="34" fillId="0" borderId="45" xfId="0" applyNumberFormat="1" applyFont="1" applyFill="1" applyBorder="1" applyAlignment="1" applyProtection="1">
      <alignment horizontal="left" vertical="center" wrapText="1"/>
    </xf>
    <xf numFmtId="0" fontId="34" fillId="4" borderId="45" xfId="2" applyNumberFormat="1" applyFont="1" applyFill="1" applyBorder="1" applyAlignment="1" applyProtection="1">
      <alignment horizontal="right" vertical="top" wrapText="1"/>
    </xf>
    <xf numFmtId="0" fontId="34" fillId="5" borderId="45" xfId="2" applyNumberFormat="1" applyFont="1" applyFill="1" applyBorder="1" applyAlignment="1" applyProtection="1">
      <alignment horizontal="right" vertical="top" wrapText="1"/>
    </xf>
    <xf numFmtId="0" fontId="34" fillId="6" borderId="45" xfId="2" applyNumberFormat="1" applyFont="1" applyFill="1" applyBorder="1" applyAlignment="1" applyProtection="1">
      <alignment horizontal="right" vertical="top" wrapText="1"/>
    </xf>
    <xf numFmtId="0" fontId="34" fillId="6" borderId="53" xfId="2" applyNumberFormat="1" applyFont="1" applyFill="1" applyBorder="1" applyAlignment="1" applyProtection="1">
      <alignment horizontal="right" vertical="top" wrapText="1"/>
    </xf>
    <xf numFmtId="0" fontId="34" fillId="6" borderId="60" xfId="2" applyNumberFormat="1" applyFont="1" applyFill="1" applyBorder="1" applyAlignment="1" applyProtection="1">
      <alignment horizontal="right" vertical="top" wrapText="1"/>
    </xf>
    <xf numFmtId="0" fontId="34" fillId="0" borderId="10" xfId="0" applyNumberFormat="1" applyFont="1" applyFill="1" applyBorder="1" applyAlignment="1" applyProtection="1">
      <alignment horizontal="left" vertical="top" wrapText="1"/>
    </xf>
    <xf numFmtId="0" fontId="34" fillId="4" borderId="45" xfId="2" applyNumberFormat="1" applyFont="1" applyFill="1" applyBorder="1" applyAlignment="1" applyProtection="1">
      <alignment horizontal="left" vertical="top" wrapText="1" indent="1"/>
    </xf>
    <xf numFmtId="0" fontId="34" fillId="4" borderId="10" xfId="2" applyNumberFormat="1" applyFont="1" applyFill="1" applyBorder="1" applyAlignment="1" applyProtection="1">
      <alignment horizontal="right" vertical="top" wrapText="1"/>
    </xf>
    <xf numFmtId="0" fontId="34" fillId="4" borderId="10" xfId="2" applyNumberFormat="1" applyFont="1" applyFill="1" applyBorder="1" applyAlignment="1" applyProtection="1">
      <alignment horizontal="left" vertical="top" wrapText="1" indent="1"/>
    </xf>
    <xf numFmtId="0" fontId="34" fillId="4" borderId="28" xfId="2" applyNumberFormat="1" applyFont="1" applyFill="1" applyBorder="1" applyAlignment="1" applyProtection="1">
      <alignment horizontal="right" vertical="top" wrapText="1"/>
    </xf>
    <xf numFmtId="0" fontId="34" fillId="5" borderId="10" xfId="2" applyNumberFormat="1" applyFont="1" applyFill="1" applyBorder="1" applyAlignment="1" applyProtection="1">
      <alignment horizontal="right" vertical="top" wrapText="1"/>
    </xf>
    <xf numFmtId="0" fontId="34" fillId="6" borderId="10" xfId="2" applyNumberFormat="1" applyFont="1" applyFill="1" applyBorder="1" applyAlignment="1" applyProtection="1">
      <alignment horizontal="right" vertical="top" wrapText="1"/>
    </xf>
    <xf numFmtId="0" fontId="34" fillId="6" borderId="67" xfId="2" applyNumberFormat="1" applyFont="1" applyFill="1" applyBorder="1" applyAlignment="1" applyProtection="1">
      <alignment horizontal="right" vertical="top" wrapText="1"/>
    </xf>
    <xf numFmtId="0" fontId="34" fillId="6" borderId="70" xfId="2" applyNumberFormat="1" applyFont="1" applyFill="1" applyBorder="1" applyAlignment="1" applyProtection="1">
      <alignment horizontal="right" vertical="top" wrapText="1"/>
    </xf>
    <xf numFmtId="0" fontId="34" fillId="6" borderId="28" xfId="2" applyNumberFormat="1" applyFont="1" applyFill="1" applyBorder="1" applyAlignment="1" applyProtection="1">
      <alignment horizontal="right" vertical="top" wrapText="1"/>
    </xf>
    <xf numFmtId="0" fontId="34" fillId="6" borderId="29" xfId="2" applyNumberFormat="1" applyFont="1" applyFill="1" applyBorder="1" applyAlignment="1" applyProtection="1">
      <alignment horizontal="right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6" borderId="64" xfId="2" applyNumberFormat="1" applyFont="1" applyFill="1" applyBorder="1" applyAlignment="1" applyProtection="1">
      <alignment horizontal="right" vertical="top" wrapText="1"/>
    </xf>
    <xf numFmtId="0" fontId="18" fillId="6" borderId="42" xfId="2" applyNumberFormat="1" applyFont="1" applyFill="1" applyBorder="1" applyAlignment="1" applyProtection="1">
      <alignment horizontal="right" vertical="top" wrapText="1"/>
    </xf>
    <xf numFmtId="0" fontId="18" fillId="6" borderId="50" xfId="2" applyNumberFormat="1" applyFont="1" applyFill="1" applyBorder="1" applyAlignment="1" applyProtection="1">
      <alignment horizontal="right" vertical="top" wrapText="1"/>
    </xf>
    <xf numFmtId="0" fontId="18" fillId="6" borderId="4" xfId="2" applyNumberFormat="1" applyFont="1" applyFill="1" applyBorder="1" applyAlignment="1" applyProtection="1">
      <alignment horizontal="right" vertical="top" wrapText="1"/>
    </xf>
    <xf numFmtId="0" fontId="19" fillId="6" borderId="42" xfId="2" applyNumberFormat="1" applyFont="1" applyFill="1" applyBorder="1" applyAlignment="1" applyProtection="1">
      <alignment horizontal="right" vertical="top" wrapText="1"/>
    </xf>
    <xf numFmtId="0" fontId="19" fillId="6" borderId="50" xfId="2" applyNumberFormat="1" applyFont="1" applyFill="1" applyBorder="1" applyAlignment="1" applyProtection="1">
      <alignment horizontal="right" vertical="top" wrapText="1"/>
    </xf>
    <xf numFmtId="0" fontId="19" fillId="6" borderId="4" xfId="2" applyNumberFormat="1" applyFont="1" applyFill="1" applyBorder="1" applyAlignment="1" applyProtection="1">
      <alignment horizontal="right" vertical="top" wrapText="1"/>
    </xf>
    <xf numFmtId="0" fontId="19" fillId="6" borderId="46" xfId="2" applyNumberFormat="1" applyFont="1" applyFill="1" applyBorder="1" applyAlignment="1" applyProtection="1">
      <alignment horizontal="right" vertical="top" wrapText="1"/>
    </xf>
    <xf numFmtId="0" fontId="19" fillId="6" borderId="51" xfId="2" applyNumberFormat="1" applyFont="1" applyFill="1" applyBorder="1" applyAlignment="1" applyProtection="1">
      <alignment horizontal="right" vertical="top" wrapText="1"/>
    </xf>
    <xf numFmtId="0" fontId="19" fillId="6" borderId="47" xfId="2" applyNumberFormat="1" applyFont="1" applyFill="1" applyBorder="1" applyAlignment="1" applyProtection="1">
      <alignment horizontal="right" vertical="top" wrapText="1"/>
    </xf>
    <xf numFmtId="0" fontId="19" fillId="6" borderId="40" xfId="2" applyNumberFormat="1" applyFont="1" applyFill="1" applyBorder="1" applyAlignment="1" applyProtection="1">
      <alignment horizontal="right" vertical="top" wrapText="1"/>
    </xf>
    <xf numFmtId="0" fontId="19" fillId="6" borderId="69" xfId="2" applyNumberFormat="1" applyFont="1" applyFill="1" applyBorder="1" applyAlignment="1" applyProtection="1">
      <alignment horizontal="right" vertical="top" wrapText="1"/>
    </xf>
    <xf numFmtId="0" fontId="19" fillId="6" borderId="38" xfId="2" applyNumberFormat="1" applyFont="1" applyFill="1" applyBorder="1" applyAlignment="1" applyProtection="1">
      <alignment horizontal="right" vertical="top" wrapText="1"/>
    </xf>
    <xf numFmtId="0" fontId="32" fillId="0" borderId="1" xfId="0" applyNumberFormat="1" applyFont="1" applyFill="1" applyBorder="1" applyAlignment="1" applyProtection="1">
      <alignment horizontal="left" vertical="center" wrapText="1"/>
    </xf>
    <xf numFmtId="0" fontId="32" fillId="4" borderId="1" xfId="2" applyNumberFormat="1" applyFont="1" applyFill="1" applyBorder="1" applyAlignment="1" applyProtection="1">
      <alignment horizontal="right" vertical="top" wrapText="1"/>
    </xf>
    <xf numFmtId="0" fontId="32" fillId="4" borderId="1" xfId="2" applyNumberFormat="1" applyFont="1" applyFill="1" applyBorder="1" applyAlignment="1" applyProtection="1">
      <alignment horizontal="left" vertical="top" wrapText="1" indent="1"/>
    </xf>
    <xf numFmtId="0" fontId="32" fillId="5" borderId="1" xfId="2" applyNumberFormat="1" applyFont="1" applyFill="1" applyBorder="1" applyAlignment="1" applyProtection="1">
      <alignment horizontal="right" vertical="top" wrapText="1"/>
    </xf>
    <xf numFmtId="0" fontId="32" fillId="6" borderId="1" xfId="2" applyNumberFormat="1" applyFont="1" applyFill="1" applyBorder="1" applyAlignment="1" applyProtection="1">
      <alignment horizontal="right" vertical="top" wrapText="1"/>
    </xf>
    <xf numFmtId="0" fontId="32" fillId="6" borderId="64" xfId="2" applyNumberFormat="1" applyFont="1" applyFill="1" applyBorder="1" applyAlignment="1" applyProtection="1">
      <alignment horizontal="right" vertical="top" wrapText="1"/>
    </xf>
    <xf numFmtId="0" fontId="32" fillId="6" borderId="42" xfId="2" applyNumberFormat="1" applyFont="1" applyFill="1" applyBorder="1" applyAlignment="1" applyProtection="1">
      <alignment horizontal="right" vertical="top" wrapText="1"/>
    </xf>
    <xf numFmtId="0" fontId="32" fillId="6" borderId="50" xfId="2" applyNumberFormat="1" applyFont="1" applyFill="1" applyBorder="1" applyAlignment="1" applyProtection="1">
      <alignment horizontal="right" vertical="top" wrapText="1"/>
    </xf>
    <xf numFmtId="0" fontId="32" fillId="6" borderId="2" xfId="2" applyNumberFormat="1" applyFont="1" applyFill="1" applyBorder="1" applyAlignment="1" applyProtection="1">
      <alignment horizontal="right" vertical="top" wrapText="1"/>
    </xf>
    <xf numFmtId="0" fontId="32" fillId="6" borderId="4" xfId="2" applyNumberFormat="1" applyFont="1" applyFill="1" applyBorder="1" applyAlignment="1" applyProtection="1">
      <alignment horizontal="right" vertical="top" wrapText="1"/>
    </xf>
    <xf numFmtId="0" fontId="32" fillId="7" borderId="1" xfId="2" applyNumberFormat="1" applyFont="1" applyFill="1" applyBorder="1" applyAlignment="1" applyProtection="1">
      <alignment horizontal="right" vertical="top" wrapText="1"/>
    </xf>
    <xf numFmtId="0" fontId="31" fillId="6" borderId="64" xfId="2" applyNumberFormat="1" applyFont="1" applyFill="1" applyBorder="1" applyAlignment="1" applyProtection="1">
      <alignment horizontal="right" vertical="top" wrapText="1"/>
    </xf>
    <xf numFmtId="0" fontId="31" fillId="6" borderId="42" xfId="2" applyNumberFormat="1" applyFont="1" applyFill="1" applyBorder="1" applyAlignment="1" applyProtection="1">
      <alignment horizontal="right" vertical="top" wrapText="1"/>
    </xf>
    <xf numFmtId="0" fontId="31" fillId="6" borderId="50" xfId="2" applyNumberFormat="1" applyFont="1" applyFill="1" applyBorder="1" applyAlignment="1" applyProtection="1">
      <alignment horizontal="right" vertical="top" wrapText="1"/>
    </xf>
    <xf numFmtId="0" fontId="31" fillId="6" borderId="4" xfId="2" applyNumberFormat="1" applyFont="1" applyFill="1" applyBorder="1" applyAlignment="1" applyProtection="1">
      <alignment horizontal="right" vertical="top" wrapText="1"/>
    </xf>
    <xf numFmtId="0" fontId="31" fillId="4" borderId="45" xfId="2" applyNumberFormat="1" applyFont="1" applyFill="1" applyBorder="1" applyAlignment="1" applyProtection="1">
      <alignment horizontal="right" vertical="top" wrapText="1"/>
    </xf>
    <xf numFmtId="0" fontId="31" fillId="4" borderId="45" xfId="2" applyNumberFormat="1" applyFont="1" applyFill="1" applyBorder="1" applyAlignment="1" applyProtection="1">
      <alignment horizontal="left" vertical="top" wrapText="1" indent="1"/>
    </xf>
    <xf numFmtId="0" fontId="31" fillId="5" borderId="45" xfId="2" applyNumberFormat="1" applyFont="1" applyFill="1" applyBorder="1" applyAlignment="1" applyProtection="1">
      <alignment horizontal="right" vertical="top" wrapText="1"/>
    </xf>
    <xf numFmtId="0" fontId="31" fillId="6" borderId="45" xfId="2" applyNumberFormat="1" applyFont="1" applyFill="1" applyBorder="1" applyAlignment="1" applyProtection="1">
      <alignment horizontal="right" vertical="top" wrapText="1"/>
    </xf>
    <xf numFmtId="0" fontId="31" fillId="6" borderId="53" xfId="2" applyNumberFormat="1" applyFont="1" applyFill="1" applyBorder="1" applyAlignment="1" applyProtection="1">
      <alignment horizontal="right" vertical="top" wrapText="1"/>
    </xf>
    <xf numFmtId="0" fontId="31" fillId="6" borderId="46" xfId="2" applyNumberFormat="1" applyFont="1" applyFill="1" applyBorder="1" applyAlignment="1" applyProtection="1">
      <alignment horizontal="right" vertical="top" wrapText="1"/>
    </xf>
    <xf numFmtId="0" fontId="31" fillId="6" borderId="51" xfId="2" applyNumberFormat="1" applyFont="1" applyFill="1" applyBorder="1" applyAlignment="1" applyProtection="1">
      <alignment horizontal="right" vertical="top" wrapText="1"/>
    </xf>
    <xf numFmtId="0" fontId="31" fillId="6" borderId="48" xfId="2" applyNumberFormat="1" applyFont="1" applyFill="1" applyBorder="1" applyAlignment="1" applyProtection="1">
      <alignment horizontal="right" vertical="top" wrapText="1"/>
    </xf>
    <xf numFmtId="0" fontId="31" fillId="6" borderId="47" xfId="2" applyNumberFormat="1" applyFont="1" applyFill="1" applyBorder="1" applyAlignment="1" applyProtection="1">
      <alignment horizontal="right" vertical="top" wrapText="1"/>
    </xf>
    <xf numFmtId="0" fontId="31" fillId="4" borderId="10" xfId="2" applyNumberFormat="1" applyFont="1" applyFill="1" applyBorder="1" applyAlignment="1" applyProtection="1">
      <alignment horizontal="right" vertical="top" wrapText="1"/>
    </xf>
    <xf numFmtId="0" fontId="31" fillId="4" borderId="10" xfId="2" applyNumberFormat="1" applyFont="1" applyFill="1" applyBorder="1" applyAlignment="1" applyProtection="1">
      <alignment horizontal="left" vertical="top" wrapText="1" indent="1"/>
    </xf>
    <xf numFmtId="0" fontId="31" fillId="5" borderId="10" xfId="2" applyNumberFormat="1" applyFont="1" applyFill="1" applyBorder="1" applyAlignment="1" applyProtection="1">
      <alignment horizontal="right" vertical="top" wrapText="1"/>
    </xf>
    <xf numFmtId="0" fontId="31" fillId="6" borderId="10" xfId="2" applyNumberFormat="1" applyFont="1" applyFill="1" applyBorder="1" applyAlignment="1" applyProtection="1">
      <alignment horizontal="right" vertical="top" wrapText="1"/>
    </xf>
    <xf numFmtId="0" fontId="31" fillId="6" borderId="67" xfId="2" applyNumberFormat="1" applyFont="1" applyFill="1" applyBorder="1" applyAlignment="1" applyProtection="1">
      <alignment horizontal="right" vertical="top" wrapText="1"/>
    </xf>
    <xf numFmtId="0" fontId="31" fillId="6" borderId="40" xfId="2" applyNumberFormat="1" applyFont="1" applyFill="1" applyBorder="1" applyAlignment="1" applyProtection="1">
      <alignment horizontal="right" vertical="top" wrapText="1"/>
    </xf>
    <xf numFmtId="0" fontId="31" fillId="6" borderId="69" xfId="2" applyNumberFormat="1" applyFont="1" applyFill="1" applyBorder="1" applyAlignment="1" applyProtection="1">
      <alignment horizontal="right" vertical="top" wrapText="1"/>
    </xf>
    <xf numFmtId="0" fontId="31" fillId="6" borderId="29" xfId="2" applyNumberFormat="1" applyFont="1" applyFill="1" applyBorder="1" applyAlignment="1" applyProtection="1">
      <alignment horizontal="right" vertical="top" wrapText="1"/>
    </xf>
    <xf numFmtId="0" fontId="31" fillId="6" borderId="38" xfId="2" applyNumberFormat="1" applyFont="1" applyFill="1" applyBorder="1" applyAlignment="1" applyProtection="1">
      <alignment horizontal="right" vertical="top" wrapText="1"/>
    </xf>
    <xf numFmtId="0" fontId="34" fillId="5" borderId="7" xfId="2" applyNumberFormat="1" applyFont="1" applyFill="1" applyBorder="1" applyAlignment="1" applyProtection="1">
      <alignment horizontal="right" vertical="top" wrapText="1"/>
    </xf>
    <xf numFmtId="0" fontId="34" fillId="6" borderId="50" xfId="2" applyNumberFormat="1" applyFont="1" applyFill="1" applyBorder="1" applyAlignment="1" applyProtection="1">
      <alignment horizontal="right" vertical="top" wrapText="1"/>
    </xf>
    <xf numFmtId="0" fontId="34" fillId="6" borderId="4" xfId="2" applyNumberFormat="1" applyFont="1" applyFill="1" applyBorder="1" applyAlignment="1" applyProtection="1">
      <alignment horizontal="right" vertical="top" wrapText="1"/>
    </xf>
    <xf numFmtId="0" fontId="34" fillId="5" borderId="28" xfId="2" applyNumberFormat="1" applyFont="1" applyFill="1" applyBorder="1" applyAlignment="1" applyProtection="1">
      <alignment horizontal="right" vertical="top" wrapText="1"/>
    </xf>
    <xf numFmtId="0" fontId="34" fillId="6" borderId="69" xfId="2" applyNumberFormat="1" applyFont="1" applyFill="1" applyBorder="1" applyAlignment="1" applyProtection="1">
      <alignment horizontal="right" vertical="top" wrapText="1"/>
    </xf>
    <xf numFmtId="0" fontId="34" fillId="6" borderId="38" xfId="2" applyNumberFormat="1" applyFont="1" applyFill="1" applyBorder="1" applyAlignment="1" applyProtection="1">
      <alignment horizontal="right" vertical="top" wrapText="1"/>
    </xf>
    <xf numFmtId="0" fontId="34" fillId="0" borderId="1" xfId="0" applyNumberFormat="1" applyFont="1" applyFill="1" applyBorder="1" applyAlignment="1" applyProtection="1">
      <alignment horizontal="left" vertical="top" wrapText="1"/>
    </xf>
    <xf numFmtId="0" fontId="18" fillId="6" borderId="59" xfId="2" applyNumberFormat="1" applyFont="1" applyFill="1" applyBorder="1" applyAlignment="1" applyProtection="1">
      <alignment horizontal="right" vertical="top" wrapText="1"/>
    </xf>
    <xf numFmtId="0" fontId="18" fillId="6" borderId="7" xfId="2" applyNumberFormat="1" applyFont="1" applyFill="1" applyBorder="1" applyAlignment="1" applyProtection="1">
      <alignment horizontal="right" vertical="top" wrapText="1"/>
    </xf>
    <xf numFmtId="0" fontId="19" fillId="5" borderId="28" xfId="2" applyNumberFormat="1" applyFont="1" applyFill="1" applyBorder="1" applyAlignment="1" applyProtection="1">
      <alignment horizontal="righ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9" fillId="4" borderId="2" xfId="2" applyNumberFormat="1" applyFont="1" applyFill="1" applyBorder="1" applyAlignment="1" applyProtection="1">
      <alignment horizontal="left" vertical="top" wrapText="1" indent="1"/>
    </xf>
    <xf numFmtId="0" fontId="19" fillId="4" borderId="29" xfId="2" applyNumberFormat="1" applyFont="1" applyFill="1" applyBorder="1" applyAlignment="1" applyProtection="1">
      <alignment horizontal="left" vertical="top" wrapText="1" indent="1"/>
    </xf>
    <xf numFmtId="0" fontId="18" fillId="6" borderId="43" xfId="2" applyNumberFormat="1" applyFont="1" applyFill="1" applyBorder="1" applyAlignment="1" applyProtection="1">
      <alignment horizontal="right" vertical="top" wrapText="1"/>
    </xf>
    <xf numFmtId="0" fontId="18" fillId="7" borderId="5" xfId="2" applyNumberFormat="1" applyFont="1" applyFill="1" applyBorder="1" applyAlignment="1" applyProtection="1">
      <alignment horizontal="right" vertical="top" wrapText="1"/>
    </xf>
    <xf numFmtId="0" fontId="19" fillId="6" borderId="24" xfId="2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Alignment="1" applyProtection="1">
      <alignment horizontal="left" vertical="center" indent="2"/>
    </xf>
    <xf numFmtId="0" fontId="3" fillId="3" borderId="0" xfId="0" applyNumberFormat="1" applyFont="1" applyFill="1" applyBorder="1" applyAlignment="1" applyProtection="1">
      <alignment horizontal="left" vertical="center" indent="2"/>
    </xf>
    <xf numFmtId="0" fontId="18" fillId="0" borderId="38" xfId="0" applyNumberFormat="1" applyFont="1" applyFill="1" applyBorder="1" applyAlignment="1" applyProtection="1">
      <alignment horizontal="left" vertical="center" wrapText="1" indent="2"/>
    </xf>
    <xf numFmtId="0" fontId="18" fillId="0" borderId="12" xfId="0" applyNumberFormat="1" applyFont="1" applyFill="1" applyBorder="1" applyAlignment="1" applyProtection="1">
      <alignment horizontal="left" vertical="center" wrapText="1" indent="2"/>
    </xf>
    <xf numFmtId="0" fontId="19" fillId="0" borderId="28" xfId="0" applyNumberFormat="1" applyFont="1" applyFill="1" applyBorder="1" applyAlignment="1" applyProtection="1">
      <alignment horizontal="left" vertical="center" wrapText="1" indent="2"/>
    </xf>
    <xf numFmtId="0" fontId="18" fillId="0" borderId="5" xfId="2" applyNumberFormat="1" applyFont="1" applyFill="1" applyBorder="1" applyAlignment="1" applyProtection="1">
      <alignment horizontal="left" vertical="top" wrapText="1" indent="2"/>
    </xf>
    <xf numFmtId="0" fontId="18" fillId="0" borderId="1" xfId="2" applyNumberFormat="1" applyFont="1" applyFill="1" applyBorder="1" applyAlignment="1" applyProtection="1">
      <alignment horizontal="left" vertical="top" wrapText="1" indent="2"/>
    </xf>
    <xf numFmtId="0" fontId="19" fillId="0" borderId="4" xfId="2" applyNumberFormat="1" applyFont="1" applyFill="1" applyBorder="1" applyAlignment="1" applyProtection="1">
      <alignment horizontal="left" vertical="top" wrapText="1" indent="2"/>
    </xf>
    <xf numFmtId="0" fontId="19" fillId="0" borderId="38" xfId="2" applyNumberFormat="1" applyFont="1" applyFill="1" applyBorder="1" applyAlignment="1" applyProtection="1">
      <alignment horizontal="left" vertical="top" wrapText="1" indent="2"/>
    </xf>
    <xf numFmtId="0" fontId="18" fillId="0" borderId="10" xfId="2" applyNumberFormat="1" applyFont="1" applyFill="1" applyBorder="1" applyAlignment="1" applyProtection="1">
      <alignment horizontal="left" vertical="top" wrapText="1" indent="2"/>
    </xf>
    <xf numFmtId="0" fontId="18" fillId="0" borderId="4" xfId="2" applyNumberFormat="1" applyFont="1" applyFill="1" applyBorder="1" applyAlignment="1" applyProtection="1">
      <alignment horizontal="left" vertical="top" wrapText="1" indent="2"/>
    </xf>
    <xf numFmtId="0" fontId="29" fillId="0" borderId="1" xfId="2" applyNumberFormat="1" applyFont="1" applyFill="1" applyBorder="1" applyAlignment="1" applyProtection="1">
      <alignment horizontal="left" vertical="top" wrapText="1" indent="2"/>
    </xf>
    <xf numFmtId="0" fontId="29" fillId="0" borderId="36" xfId="2" applyNumberFormat="1" applyFont="1" applyFill="1" applyBorder="1" applyAlignment="1" applyProtection="1">
      <alignment horizontal="left" vertical="top" wrapText="1" indent="2"/>
    </xf>
    <xf numFmtId="0" fontId="19" fillId="0" borderId="37" xfId="2" applyNumberFormat="1" applyFont="1" applyFill="1" applyBorder="1" applyAlignment="1" applyProtection="1">
      <alignment horizontal="left" vertical="top" wrapText="1" indent="2"/>
    </xf>
    <xf numFmtId="0" fontId="32" fillId="0" borderId="5" xfId="2" applyNumberFormat="1" applyFont="1" applyFill="1" applyBorder="1" applyAlignment="1" applyProtection="1">
      <alignment horizontal="left" vertical="top" wrapText="1" indent="2"/>
    </xf>
    <xf numFmtId="0" fontId="31" fillId="0" borderId="37" xfId="2" applyNumberFormat="1" applyFont="1" applyFill="1" applyBorder="1" applyAlignment="1" applyProtection="1">
      <alignment horizontal="left" vertical="top" wrapText="1" indent="2"/>
    </xf>
    <xf numFmtId="0" fontId="36" fillId="0" borderId="1" xfId="2" applyNumberFormat="1" applyFont="1" applyFill="1" applyBorder="1" applyAlignment="1" applyProtection="1">
      <alignment horizontal="left" vertical="top" wrapText="1" indent="2"/>
    </xf>
    <xf numFmtId="0" fontId="36" fillId="0" borderId="4" xfId="2" applyNumberFormat="1" applyFont="1" applyFill="1" applyBorder="1" applyAlignment="1" applyProtection="1">
      <alignment horizontal="left" vertical="top" wrapText="1" indent="2"/>
    </xf>
    <xf numFmtId="0" fontId="34" fillId="0" borderId="4" xfId="2" applyNumberFormat="1" applyFont="1" applyFill="1" applyBorder="1" applyAlignment="1" applyProtection="1">
      <alignment horizontal="left" vertical="top" wrapText="1" indent="2"/>
    </xf>
    <xf numFmtId="0" fontId="36" fillId="0" borderId="10" xfId="2" applyNumberFormat="1" applyFont="1" applyFill="1" applyBorder="1" applyAlignment="1" applyProtection="1">
      <alignment horizontal="left" vertical="top" wrapText="1" indent="2"/>
    </xf>
    <xf numFmtId="0" fontId="34" fillId="0" borderId="38" xfId="2" applyNumberFormat="1" applyFont="1" applyFill="1" applyBorder="1" applyAlignment="1" applyProtection="1">
      <alignment horizontal="left" vertical="top" wrapText="1" indent="2"/>
    </xf>
    <xf numFmtId="0" fontId="32" fillId="0" borderId="1" xfId="2" applyNumberFormat="1" applyFont="1" applyFill="1" applyBorder="1" applyAlignment="1" applyProtection="1">
      <alignment horizontal="left" vertical="top" wrapText="1" indent="2"/>
    </xf>
    <xf numFmtId="0" fontId="31" fillId="0" borderId="4" xfId="2" applyNumberFormat="1" applyFont="1" applyFill="1" applyBorder="1" applyAlignment="1" applyProtection="1">
      <alignment horizontal="left" vertical="top" wrapText="1" indent="2"/>
    </xf>
    <xf numFmtId="0" fontId="32" fillId="0" borderId="45" xfId="2" applyNumberFormat="1" applyFont="1" applyFill="1" applyBorder="1" applyAlignment="1" applyProtection="1">
      <alignment horizontal="left" vertical="top" wrapText="1" indent="2"/>
    </xf>
    <xf numFmtId="0" fontId="32" fillId="0" borderId="10" xfId="2" applyNumberFormat="1" applyFont="1" applyFill="1" applyBorder="1" applyAlignment="1" applyProtection="1">
      <alignment horizontal="left" vertical="top" wrapText="1" indent="2"/>
    </xf>
    <xf numFmtId="0" fontId="31" fillId="0" borderId="38" xfId="2" applyNumberFormat="1" applyFont="1" applyFill="1" applyBorder="1" applyAlignment="1" applyProtection="1">
      <alignment horizontal="left" vertical="top" wrapText="1" indent="2"/>
    </xf>
    <xf numFmtId="0" fontId="19" fillId="0" borderId="1" xfId="2" applyNumberFormat="1" applyFont="1" applyFill="1" applyBorder="1" applyAlignment="1" applyProtection="1">
      <alignment horizontal="left" vertical="top" wrapText="1" indent="2"/>
    </xf>
    <xf numFmtId="0" fontId="41" fillId="3" borderId="0" xfId="0" applyNumberFormat="1" applyFont="1" applyFill="1" applyBorder="1" applyAlignment="1" applyProtection="1">
      <alignment horizontal="left" vertical="top" wrapText="1" indent="2"/>
    </xf>
    <xf numFmtId="0" fontId="16" fillId="3" borderId="0" xfId="0" applyNumberFormat="1" applyFont="1" applyFill="1" applyBorder="1" applyAlignment="1" applyProtection="1">
      <alignment horizontal="left" vertical="top" wrapText="1" indent="2"/>
    </xf>
    <xf numFmtId="0" fontId="28" fillId="3" borderId="0" xfId="0" applyNumberFormat="1" applyFont="1" applyFill="1" applyBorder="1" applyAlignment="1" applyProtection="1">
      <alignment horizontal="left" wrapText="1" indent="2"/>
    </xf>
    <xf numFmtId="0" fontId="38" fillId="3" borderId="0" xfId="0" applyNumberFormat="1" applyFont="1" applyFill="1" applyBorder="1" applyAlignment="1" applyProtection="1">
      <alignment horizontal="left" wrapText="1" indent="2"/>
    </xf>
    <xf numFmtId="0" fontId="28" fillId="3" borderId="0" xfId="0" applyNumberFormat="1" applyFont="1" applyFill="1" applyBorder="1" applyAlignment="1" applyProtection="1">
      <alignment horizontal="left" indent="2"/>
    </xf>
    <xf numFmtId="0" fontId="38" fillId="3" borderId="0" xfId="0" applyNumberFormat="1" applyFont="1" applyFill="1" applyBorder="1" applyAlignment="1" applyProtection="1">
      <alignment horizontal="left" indent="2"/>
    </xf>
    <xf numFmtId="0" fontId="24" fillId="3" borderId="0" xfId="0" applyNumberFormat="1" applyFont="1" applyFill="1" applyBorder="1" applyAlignment="1" applyProtection="1">
      <alignment horizontal="left" vertical="center" indent="2"/>
    </xf>
    <xf numFmtId="0" fontId="20" fillId="3" borderId="0" xfId="0" applyNumberFormat="1" applyFont="1" applyFill="1" applyBorder="1" applyAlignment="1" applyProtection="1">
      <alignment horizontal="left" vertical="center" indent="2"/>
    </xf>
    <xf numFmtId="0" fontId="28" fillId="3" borderId="0" xfId="0" applyNumberFormat="1" applyFont="1" applyFill="1" applyBorder="1" applyAlignment="1" applyProtection="1">
      <alignment horizontal="left" vertical="center" indent="2"/>
    </xf>
    <xf numFmtId="0" fontId="38" fillId="3" borderId="0" xfId="0" applyNumberFormat="1" applyFont="1" applyFill="1" applyBorder="1" applyAlignment="1" applyProtection="1">
      <alignment horizontal="left" vertical="center" indent="2"/>
    </xf>
    <xf numFmtId="0" fontId="1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Border="1" applyAlignment="1" applyProtection="1">
      <alignment horizontal="left" vertical="center" indent="2"/>
    </xf>
    <xf numFmtId="0" fontId="24" fillId="0" borderId="0" xfId="0" applyNumberFormat="1" applyFont="1" applyFill="1" applyBorder="1" applyAlignment="1" applyProtection="1">
      <alignment horizontal="left" vertical="center" indent="2"/>
    </xf>
    <xf numFmtId="0" fontId="20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Alignment="1" applyProtection="1">
      <alignment horizontal="left" vertical="center" indent="2"/>
    </xf>
    <xf numFmtId="164" fontId="32" fillId="4" borderId="5" xfId="2" applyNumberFormat="1" applyFont="1" applyFill="1" applyBorder="1" applyAlignment="1" applyProtection="1">
      <alignment horizontal="center" vertical="top" wrapText="1"/>
    </xf>
    <xf numFmtId="164" fontId="32" fillId="6" borderId="5" xfId="2" applyNumberFormat="1" applyFont="1" applyFill="1" applyBorder="1" applyAlignment="1" applyProtection="1">
      <alignment horizontal="center" vertical="top" wrapText="1"/>
    </xf>
    <xf numFmtId="164" fontId="32" fillId="5" borderId="5" xfId="2" applyNumberFormat="1" applyFont="1" applyFill="1" applyBorder="1" applyAlignment="1" applyProtection="1">
      <alignment horizontal="center" vertical="top" wrapText="1"/>
    </xf>
    <xf numFmtId="164" fontId="31" fillId="5" borderId="1" xfId="2" applyNumberFormat="1" applyFont="1" applyFill="1" applyBorder="1" applyAlignment="1" applyProtection="1">
      <alignment horizontal="left" vertical="top" wrapText="1" indent="1"/>
    </xf>
    <xf numFmtId="164" fontId="31" fillId="6" borderId="37" xfId="2" applyNumberFormat="1" applyFont="1" applyFill="1" applyBorder="1" applyAlignment="1" applyProtection="1">
      <alignment horizontal="center" vertical="top" wrapText="1"/>
    </xf>
    <xf numFmtId="164" fontId="31" fillId="6" borderId="68" xfId="2" applyNumberFormat="1" applyFont="1" applyFill="1" applyBorder="1" applyAlignment="1" applyProtection="1">
      <alignment horizontal="right" vertical="top" wrapText="1"/>
    </xf>
    <xf numFmtId="164" fontId="31" fillId="6" borderId="58" xfId="2" applyNumberFormat="1" applyFont="1" applyFill="1" applyBorder="1" applyAlignment="1" applyProtection="1">
      <alignment horizontal="right" vertical="top" wrapText="1"/>
    </xf>
    <xf numFmtId="164" fontId="31" fillId="6" borderId="1" xfId="2" applyNumberFormat="1" applyFont="1" applyFill="1" applyBorder="1" applyAlignment="1" applyProtection="1">
      <alignment horizontal="right" vertical="top" wrapText="1"/>
    </xf>
    <xf numFmtId="164" fontId="32" fillId="3" borderId="5" xfId="2" applyNumberFormat="1" applyFont="1" applyFill="1" applyBorder="1" applyAlignment="1" applyProtection="1">
      <alignment horizontal="center" vertical="top" wrapText="1"/>
    </xf>
    <xf numFmtId="164" fontId="31" fillId="3" borderId="37" xfId="2" applyNumberFormat="1" applyFont="1" applyFill="1" applyBorder="1" applyAlignment="1" applyProtection="1">
      <alignment horizontal="center" vertical="top" wrapText="1"/>
    </xf>
    <xf numFmtId="164" fontId="31" fillId="3" borderId="1" xfId="2" applyNumberFormat="1" applyFont="1" applyFill="1" applyBorder="1" applyAlignment="1" applyProtection="1">
      <alignment horizontal="right" vertical="top" wrapText="1"/>
    </xf>
    <xf numFmtId="164" fontId="31" fillId="7" borderId="1" xfId="2" applyNumberFormat="1" applyFont="1" applyFill="1" applyBorder="1" applyAlignment="1" applyProtection="1">
      <alignment horizontal="right" vertical="top" wrapText="1"/>
    </xf>
    <xf numFmtId="164" fontId="32" fillId="7" borderId="1" xfId="2" applyNumberFormat="1" applyFont="1" applyFill="1" applyBorder="1" applyAlignment="1" applyProtection="1">
      <alignment horizontal="center" vertical="top" wrapText="1"/>
    </xf>
    <xf numFmtId="164" fontId="31" fillId="7" borderId="1" xfId="2" applyNumberFormat="1" applyFont="1" applyFill="1" applyBorder="1" applyAlignment="1" applyProtection="1">
      <alignment horizontal="center" vertical="top" wrapText="1"/>
    </xf>
    <xf numFmtId="164" fontId="18" fillId="0" borderId="5" xfId="2" applyNumberFormat="1" applyFont="1" applyFill="1" applyBorder="1" applyAlignment="1" applyProtection="1">
      <alignment horizontal="left" vertical="top" wrapText="1" indent="2"/>
    </xf>
    <xf numFmtId="164" fontId="18" fillId="0" borderId="37" xfId="2" applyNumberFormat="1" applyFont="1" applyFill="1" applyBorder="1" applyAlignment="1" applyProtection="1">
      <alignment horizontal="left" vertical="top" wrapText="1" indent="2"/>
    </xf>
    <xf numFmtId="2" fontId="18" fillId="0" borderId="5" xfId="2" applyNumberFormat="1" applyFont="1" applyFill="1" applyBorder="1" applyAlignment="1" applyProtection="1">
      <alignment horizontal="left" vertical="top" wrapText="1" indent="2"/>
    </xf>
    <xf numFmtId="2" fontId="19" fillId="0" borderId="37" xfId="2" applyNumberFormat="1" applyFont="1" applyFill="1" applyBorder="1" applyAlignment="1" applyProtection="1">
      <alignment horizontal="left" vertical="top" wrapText="1" indent="2"/>
    </xf>
    <xf numFmtId="164" fontId="18" fillId="0" borderId="10" xfId="2" applyNumberFormat="1" applyFont="1" applyFill="1" applyBorder="1" applyAlignment="1" applyProtection="1">
      <alignment horizontal="left" vertical="top" wrapText="1" indent="2"/>
    </xf>
    <xf numFmtId="164" fontId="19" fillId="0" borderId="38" xfId="2" applyNumberFormat="1" applyFont="1" applyFill="1" applyBorder="1" applyAlignment="1" applyProtection="1">
      <alignment horizontal="left" vertical="top" wrapText="1" indent="2"/>
    </xf>
    <xf numFmtId="164" fontId="18" fillId="0" borderId="1" xfId="2" applyNumberFormat="1" applyFont="1" applyFill="1" applyBorder="1" applyAlignment="1" applyProtection="1">
      <alignment horizontal="left" vertical="top" wrapText="1" indent="2"/>
    </xf>
    <xf numFmtId="164" fontId="19" fillId="0" borderId="4" xfId="2" applyNumberFormat="1" applyFont="1" applyFill="1" applyBorder="1" applyAlignment="1" applyProtection="1">
      <alignment horizontal="left" vertical="top" wrapText="1" indent="2"/>
    </xf>
    <xf numFmtId="1" fontId="18" fillId="0" borderId="37" xfId="2" applyNumberFormat="1" applyFont="1" applyFill="1" applyBorder="1" applyAlignment="1" applyProtection="1">
      <alignment horizontal="left" vertical="top" wrapText="1"/>
    </xf>
    <xf numFmtId="164" fontId="19" fillId="0" borderId="37" xfId="2" applyNumberFormat="1" applyFont="1" applyFill="1" applyBorder="1" applyAlignment="1" applyProtection="1">
      <alignment horizontal="left" vertical="top" wrapText="1" indent="2"/>
    </xf>
    <xf numFmtId="164" fontId="32" fillId="0" borderId="5" xfId="2" applyNumberFormat="1" applyFont="1" applyFill="1" applyBorder="1" applyAlignment="1" applyProtection="1">
      <alignment horizontal="left" vertical="top" wrapText="1" indent="2"/>
    </xf>
    <xf numFmtId="164" fontId="31" fillId="0" borderId="37" xfId="2" applyNumberFormat="1" applyFont="1" applyFill="1" applyBorder="1" applyAlignment="1" applyProtection="1">
      <alignment horizontal="left" vertical="top" wrapText="1" indent="2"/>
    </xf>
    <xf numFmtId="1" fontId="19" fillId="0" borderId="37" xfId="2" applyNumberFormat="1" applyFont="1" applyFill="1" applyBorder="1" applyAlignment="1" applyProtection="1">
      <alignment horizontal="left" vertical="top" wrapText="1" indent="2"/>
    </xf>
    <xf numFmtId="1" fontId="19" fillId="0" borderId="4" xfId="2" applyNumberFormat="1" applyFont="1" applyFill="1" applyBorder="1" applyAlignment="1" applyProtection="1">
      <alignment horizontal="left" vertical="top" wrapText="1" indent="2"/>
    </xf>
    <xf numFmtId="1" fontId="19" fillId="0" borderId="38" xfId="2" applyNumberFormat="1" applyFont="1" applyFill="1" applyBorder="1" applyAlignment="1" applyProtection="1">
      <alignment horizontal="left" vertical="top" wrapText="1"/>
    </xf>
    <xf numFmtId="164" fontId="32" fillId="7" borderId="5" xfId="2" applyNumberFormat="1" applyFont="1" applyFill="1" applyBorder="1" applyAlignment="1" applyProtection="1">
      <alignment horizontal="left" vertical="top" wrapText="1" indent="2"/>
    </xf>
    <xf numFmtId="1" fontId="18" fillId="7" borderId="37" xfId="2" applyNumberFormat="1" applyFont="1" applyFill="1" applyBorder="1" applyAlignment="1" applyProtection="1">
      <alignment horizontal="left" vertical="top" wrapText="1"/>
    </xf>
    <xf numFmtId="0" fontId="32" fillId="7" borderId="5" xfId="2" applyNumberFormat="1" applyFont="1" applyFill="1" applyBorder="1" applyAlignment="1" applyProtection="1">
      <alignment horizontal="left" vertical="top" wrapText="1" indent="2"/>
    </xf>
    <xf numFmtId="164" fontId="32" fillId="6" borderId="5" xfId="2" applyNumberFormat="1" applyFont="1" applyFill="1" applyBorder="1" applyAlignment="1" applyProtection="1">
      <alignment horizontal="left" vertical="top" wrapText="1" indent="2"/>
    </xf>
    <xf numFmtId="1" fontId="18" fillId="6" borderId="37" xfId="2" applyNumberFormat="1" applyFont="1" applyFill="1" applyBorder="1" applyAlignment="1" applyProtection="1">
      <alignment horizontal="left" vertical="top" wrapText="1"/>
    </xf>
    <xf numFmtId="164" fontId="32" fillId="5" borderId="5" xfId="2" applyNumberFormat="1" applyFont="1" applyFill="1" applyBorder="1" applyAlignment="1" applyProtection="1">
      <alignment horizontal="left" vertical="top" wrapText="1" indent="2"/>
    </xf>
    <xf numFmtId="1" fontId="18" fillId="5" borderId="37" xfId="2" applyNumberFormat="1" applyFont="1" applyFill="1" applyBorder="1" applyAlignment="1" applyProtection="1">
      <alignment horizontal="left" vertical="top" wrapText="1"/>
    </xf>
    <xf numFmtId="0" fontId="32" fillId="5" borderId="5" xfId="2" applyNumberFormat="1" applyFont="1" applyFill="1" applyBorder="1" applyAlignment="1" applyProtection="1">
      <alignment horizontal="left" vertical="top" wrapText="1" indent="2"/>
    </xf>
    <xf numFmtId="164" fontId="32" fillId="4" borderId="5" xfId="2" applyNumberFormat="1" applyFont="1" applyFill="1" applyBorder="1" applyAlignment="1" applyProtection="1">
      <alignment horizontal="left" vertical="top" wrapText="1" indent="2"/>
    </xf>
    <xf numFmtId="1" fontId="18" fillId="4" borderId="37" xfId="2" applyNumberFormat="1" applyFont="1" applyFill="1" applyBorder="1" applyAlignment="1" applyProtection="1">
      <alignment horizontal="left" vertical="top" wrapText="1"/>
    </xf>
    <xf numFmtId="0" fontId="32" fillId="4" borderId="5" xfId="2" applyNumberFormat="1" applyFont="1" applyFill="1" applyBorder="1" applyAlignment="1" applyProtection="1">
      <alignment horizontal="left" vertical="top" wrapText="1" indent="2"/>
    </xf>
    <xf numFmtId="0" fontId="19" fillId="5" borderId="1" xfId="2" applyNumberFormat="1" applyFont="1" applyFill="1" applyBorder="1" applyAlignment="1" applyProtection="1">
      <alignment horizontal="left" vertical="top" wrapText="1" indent="1"/>
    </xf>
    <xf numFmtId="0" fontId="19" fillId="6" borderId="1" xfId="2" applyNumberFormat="1" applyFont="1" applyFill="1" applyBorder="1" applyAlignment="1" applyProtection="1">
      <alignment horizontal="center" vertical="top" wrapText="1"/>
    </xf>
    <xf numFmtId="0" fontId="19" fillId="6" borderId="68" xfId="2" applyNumberFormat="1" applyFont="1" applyFill="1" applyBorder="1" applyAlignment="1" applyProtection="1">
      <alignment horizontal="center" vertical="top" wrapText="1"/>
    </xf>
    <xf numFmtId="0" fontId="19" fillId="6" borderId="58" xfId="2" applyNumberFormat="1" applyFont="1" applyFill="1" applyBorder="1" applyAlignment="1" applyProtection="1">
      <alignment horizontal="center" vertical="top" wrapText="1"/>
    </xf>
    <xf numFmtId="0" fontId="19" fillId="6" borderId="2" xfId="2" applyNumberFormat="1" applyFont="1" applyFill="1" applyBorder="1" applyAlignment="1" applyProtection="1">
      <alignment horizontal="center" vertical="top" wrapText="1"/>
    </xf>
    <xf numFmtId="1" fontId="32" fillId="4" borderId="5" xfId="2" applyNumberFormat="1" applyFont="1" applyFill="1" applyBorder="1" applyAlignment="1" applyProtection="1">
      <alignment horizontal="left" vertical="top" wrapText="1" indent="2"/>
    </xf>
    <xf numFmtId="164" fontId="18" fillId="4" borderId="37" xfId="2" applyNumberFormat="1" applyFont="1" applyFill="1" applyBorder="1" applyAlignment="1" applyProtection="1">
      <alignment horizontal="left" vertical="top" wrapText="1"/>
    </xf>
    <xf numFmtId="164" fontId="18" fillId="5" borderId="37" xfId="2" applyNumberFormat="1" applyFont="1" applyFill="1" applyBorder="1" applyAlignment="1" applyProtection="1">
      <alignment horizontal="left" vertical="top" wrapText="1"/>
    </xf>
    <xf numFmtId="164" fontId="18" fillId="6" borderId="37" xfId="2" applyNumberFormat="1" applyFont="1" applyFill="1" applyBorder="1" applyAlignment="1" applyProtection="1">
      <alignment horizontal="left" vertical="top" wrapText="1"/>
    </xf>
    <xf numFmtId="164" fontId="18" fillId="7" borderId="37" xfId="2" applyNumberFormat="1" applyFont="1" applyFill="1" applyBorder="1" applyAlignment="1" applyProtection="1">
      <alignment horizontal="left" vertical="top" wrapText="1"/>
    </xf>
    <xf numFmtId="164" fontId="31" fillId="7" borderId="68" xfId="2" applyNumberFormat="1" applyFont="1" applyFill="1" applyBorder="1" applyAlignment="1" applyProtection="1">
      <alignment horizontal="right" vertical="top" wrapText="1"/>
    </xf>
    <xf numFmtId="164" fontId="31" fillId="7" borderId="58" xfId="2" applyNumberFormat="1" applyFont="1" applyFill="1" applyBorder="1" applyAlignment="1" applyProtection="1">
      <alignment horizontal="right" vertical="top" wrapText="1"/>
    </xf>
    <xf numFmtId="164" fontId="36" fillId="0" borderId="1" xfId="2" applyNumberFormat="1" applyFont="1" applyFill="1" applyBorder="1" applyAlignment="1" applyProtection="1">
      <alignment horizontal="left" vertical="top" wrapText="1" indent="2"/>
    </xf>
    <xf numFmtId="164" fontId="36" fillId="0" borderId="1" xfId="2" applyNumberFormat="1" applyFont="1" applyFill="1" applyBorder="1" applyAlignment="1" applyProtection="1">
      <alignment horizontal="left" vertical="top" wrapText="1" indent="1"/>
    </xf>
    <xf numFmtId="0" fontId="36" fillId="0" borderId="4" xfId="2" applyNumberFormat="1" applyFont="1" applyFill="1" applyBorder="1" applyAlignment="1" applyProtection="1">
      <alignment horizontal="left" vertical="top" wrapText="1"/>
    </xf>
    <xf numFmtId="0" fontId="31" fillId="6" borderId="37" xfId="2" applyNumberFormat="1" applyFont="1" applyFill="1" applyBorder="1" applyAlignment="1" applyProtection="1">
      <alignment horizontal="left" vertical="top" wrapText="1"/>
    </xf>
    <xf numFmtId="0" fontId="32" fillId="6" borderId="5" xfId="2" applyNumberFormat="1" applyFont="1" applyFill="1" applyBorder="1" applyAlignment="1" applyProtection="1">
      <alignment horizontal="left" vertical="top" wrapText="1" indent="2"/>
    </xf>
    <xf numFmtId="0" fontId="31" fillId="7" borderId="37" xfId="2" applyNumberFormat="1" applyFont="1" applyFill="1" applyBorder="1" applyAlignment="1" applyProtection="1">
      <alignment horizontal="left" vertical="top" wrapText="1"/>
    </xf>
    <xf numFmtId="0" fontId="31" fillId="5" borderId="37" xfId="2" applyNumberFormat="1" applyFont="1" applyFill="1" applyBorder="1" applyAlignment="1" applyProtection="1">
      <alignment horizontal="left" vertical="top" wrapText="1"/>
    </xf>
    <xf numFmtId="164" fontId="32" fillId="8" borderId="5" xfId="2" applyNumberFormat="1" applyFont="1" applyFill="1" applyBorder="1" applyAlignment="1" applyProtection="1">
      <alignment horizontal="left" vertical="top" wrapText="1" indent="2"/>
    </xf>
    <xf numFmtId="0" fontId="31" fillId="8" borderId="37" xfId="2" applyNumberFormat="1" applyFont="1" applyFill="1" applyBorder="1" applyAlignment="1" applyProtection="1">
      <alignment horizontal="left" vertical="top" wrapText="1"/>
    </xf>
    <xf numFmtId="0" fontId="32" fillId="8" borderId="5" xfId="2" applyNumberFormat="1" applyFont="1" applyFill="1" applyBorder="1" applyAlignment="1" applyProtection="1">
      <alignment horizontal="left" vertical="top" wrapText="1" indent="2"/>
    </xf>
    <xf numFmtId="164" fontId="32" fillId="0" borderId="1" xfId="2" applyNumberFormat="1" applyFont="1" applyFill="1" applyBorder="1" applyAlignment="1" applyProtection="1">
      <alignment horizontal="left" vertical="top" wrapText="1" indent="2"/>
    </xf>
    <xf numFmtId="0" fontId="32" fillId="0" borderId="4" xfId="2" applyNumberFormat="1" applyFont="1" applyFill="1" applyBorder="1" applyAlignment="1" applyProtection="1">
      <alignment horizontal="left" vertical="top" wrapText="1"/>
    </xf>
    <xf numFmtId="164" fontId="18" fillId="4" borderId="1" xfId="2" applyNumberFormat="1" applyFont="1" applyFill="1" applyBorder="1" applyAlignment="1" applyProtection="1">
      <alignment horizontal="right" vertical="top" wrapText="1"/>
    </xf>
    <xf numFmtId="164" fontId="19" fillId="4" borderId="1" xfId="2" applyNumberFormat="1" applyFont="1" applyFill="1" applyBorder="1" applyAlignment="1" applyProtection="1">
      <alignment horizontal="right" vertical="top" wrapText="1"/>
    </xf>
    <xf numFmtId="164" fontId="19" fillId="4" borderId="45" xfId="2" applyNumberFormat="1" applyFont="1" applyFill="1" applyBorder="1" applyAlignment="1" applyProtection="1">
      <alignment horizontal="right" vertical="top" wrapText="1"/>
    </xf>
    <xf numFmtId="164" fontId="19" fillId="4" borderId="10" xfId="2" applyNumberFormat="1" applyFont="1" applyFill="1" applyBorder="1" applyAlignment="1" applyProtection="1">
      <alignment horizontal="right" vertical="top" wrapText="1"/>
    </xf>
    <xf numFmtId="0" fontId="18" fillId="4" borderId="1" xfId="2" applyNumberFormat="1" applyFont="1" applyFill="1" applyBorder="1" applyAlignment="1" applyProtection="1">
      <alignment horizontal="left" vertical="top" wrapText="1"/>
    </xf>
    <xf numFmtId="164" fontId="18" fillId="7" borderId="5" xfId="2" applyNumberFormat="1" applyFont="1" applyFill="1" applyBorder="1" applyAlignment="1" applyProtection="1">
      <alignment horizontal="left" vertical="top" wrapText="1" indent="2"/>
    </xf>
    <xf numFmtId="164" fontId="18" fillId="6" borderId="5" xfId="2" applyNumberFormat="1" applyFont="1" applyFill="1" applyBorder="1" applyAlignment="1" applyProtection="1">
      <alignment horizontal="left" vertical="top" wrapText="1" indent="2"/>
    </xf>
    <xf numFmtId="164" fontId="18" fillId="5" borderId="5" xfId="2" applyNumberFormat="1" applyFont="1" applyFill="1" applyBorder="1" applyAlignment="1" applyProtection="1">
      <alignment horizontal="left" vertical="top" wrapText="1" indent="2"/>
    </xf>
    <xf numFmtId="164" fontId="18" fillId="4" borderId="5" xfId="2" applyNumberFormat="1" applyFont="1" applyFill="1" applyBorder="1" applyAlignment="1" applyProtection="1">
      <alignment horizontal="left" vertical="top" wrapText="1" indent="2"/>
    </xf>
    <xf numFmtId="0" fontId="18" fillId="7" borderId="64" xfId="2" applyNumberFormat="1" applyFont="1" applyFill="1" applyBorder="1" applyAlignment="1" applyProtection="1">
      <alignment horizontal="right" vertical="top" wrapText="1"/>
    </xf>
    <xf numFmtId="0" fontId="18" fillId="7" borderId="42" xfId="2" applyNumberFormat="1" applyFont="1" applyFill="1" applyBorder="1" applyAlignment="1" applyProtection="1">
      <alignment horizontal="right" vertical="top" wrapText="1"/>
    </xf>
    <xf numFmtId="0" fontId="19" fillId="7" borderId="64" xfId="2" applyNumberFormat="1" applyFont="1" applyFill="1" applyBorder="1" applyAlignment="1" applyProtection="1">
      <alignment horizontal="right" vertical="top" wrapText="1"/>
    </xf>
    <xf numFmtId="0" fontId="19" fillId="7" borderId="42" xfId="2" applyNumberFormat="1" applyFont="1" applyFill="1" applyBorder="1" applyAlignment="1" applyProtection="1">
      <alignment horizontal="right" vertical="top" wrapText="1"/>
    </xf>
    <xf numFmtId="0" fontId="19" fillId="7" borderId="53" xfId="2" applyNumberFormat="1" applyFont="1" applyFill="1" applyBorder="1" applyAlignment="1" applyProtection="1">
      <alignment horizontal="right" vertical="top" wrapText="1"/>
    </xf>
    <xf numFmtId="0" fontId="19" fillId="7" borderId="46" xfId="2" applyNumberFormat="1" applyFont="1" applyFill="1" applyBorder="1" applyAlignment="1" applyProtection="1">
      <alignment horizontal="right" vertical="top" wrapText="1"/>
    </xf>
    <xf numFmtId="0" fontId="19" fillId="7" borderId="67" xfId="2" applyNumberFormat="1" applyFont="1" applyFill="1" applyBorder="1" applyAlignment="1" applyProtection="1">
      <alignment horizontal="right" vertical="top" wrapText="1"/>
    </xf>
    <xf numFmtId="0" fontId="19" fillId="7" borderId="40" xfId="2" applyNumberFormat="1" applyFont="1" applyFill="1" applyBorder="1" applyAlignment="1" applyProtection="1">
      <alignment horizontal="right" vertical="top" wrapText="1"/>
    </xf>
    <xf numFmtId="0" fontId="32" fillId="0" borderId="4" xfId="2" applyNumberFormat="1" applyFont="1" applyFill="1" applyBorder="1" applyAlignment="1" applyProtection="1">
      <alignment horizontal="center" vertical="top" wrapText="1"/>
    </xf>
    <xf numFmtId="164" fontId="32" fillId="4" borderId="1" xfId="2" applyNumberFormat="1" applyFont="1" applyFill="1" applyBorder="1" applyAlignment="1" applyProtection="1">
      <alignment horizontal="right" vertical="top" wrapText="1"/>
    </xf>
    <xf numFmtId="0" fontId="32" fillId="4" borderId="1" xfId="2" applyNumberFormat="1" applyFont="1" applyFill="1" applyBorder="1" applyAlignment="1" applyProtection="1">
      <alignment horizontal="left" vertical="top" wrapText="1"/>
    </xf>
    <xf numFmtId="0" fontId="42" fillId="7" borderId="1" xfId="2" applyNumberFormat="1" applyFont="1" applyFill="1" applyBorder="1" applyAlignment="1" applyProtection="1">
      <alignment horizontal="right" vertical="top" wrapText="1"/>
    </xf>
    <xf numFmtId="0" fontId="43" fillId="7" borderId="1" xfId="2" applyNumberFormat="1" applyFont="1" applyFill="1" applyBorder="1" applyAlignment="1" applyProtection="1">
      <alignment horizontal="right" vertical="top" wrapText="1"/>
    </xf>
    <xf numFmtId="164" fontId="42" fillId="7" borderId="1" xfId="2" applyNumberFormat="1" applyFont="1" applyFill="1" applyBorder="1" applyAlignment="1" applyProtection="1">
      <alignment horizontal="right" vertical="top" wrapText="1"/>
    </xf>
    <xf numFmtId="0" fontId="42" fillId="7" borderId="1" xfId="2" applyNumberFormat="1" applyFont="1" applyFill="1" applyBorder="1" applyAlignment="1" applyProtection="1">
      <alignment horizontal="left" vertical="top" wrapText="1"/>
    </xf>
    <xf numFmtId="164" fontId="32" fillId="6" borderId="1" xfId="2" applyNumberFormat="1" applyFont="1" applyFill="1" applyBorder="1" applyAlignment="1" applyProtection="1">
      <alignment horizontal="right" vertical="top" wrapText="1"/>
    </xf>
    <xf numFmtId="0" fontId="32" fillId="6" borderId="1" xfId="2" applyNumberFormat="1" applyFont="1" applyFill="1" applyBorder="1" applyAlignment="1" applyProtection="1">
      <alignment horizontal="left" vertical="top" wrapText="1"/>
    </xf>
    <xf numFmtId="164" fontId="32" fillId="5" borderId="1" xfId="2" applyNumberFormat="1" applyFont="1" applyFill="1" applyBorder="1" applyAlignment="1" applyProtection="1">
      <alignment horizontal="right" vertical="top" wrapText="1"/>
    </xf>
    <xf numFmtId="0" fontId="32" fillId="5" borderId="1" xfId="2" applyNumberFormat="1" applyFont="1" applyFill="1" applyBorder="1" applyAlignment="1" applyProtection="1">
      <alignment horizontal="left" vertical="top" wrapText="1"/>
    </xf>
    <xf numFmtId="164" fontId="36" fillId="4" borderId="1" xfId="2" applyNumberFormat="1" applyFont="1" applyFill="1" applyBorder="1" applyAlignment="1" applyProtection="1">
      <alignment horizontal="right" vertical="top" wrapText="1"/>
    </xf>
    <xf numFmtId="0" fontId="36" fillId="4" borderId="1" xfId="2" applyNumberFormat="1" applyFont="1" applyFill="1" applyBorder="1" applyAlignment="1" applyProtection="1">
      <alignment horizontal="left" vertical="top" wrapText="1"/>
    </xf>
    <xf numFmtId="164" fontId="36" fillId="5" borderId="1" xfId="2" applyNumberFormat="1" applyFont="1" applyFill="1" applyBorder="1" applyAlignment="1" applyProtection="1">
      <alignment horizontal="right" vertical="top" wrapText="1"/>
    </xf>
    <xf numFmtId="0" fontId="36" fillId="5" borderId="1" xfId="2" applyNumberFormat="1" applyFont="1" applyFill="1" applyBorder="1" applyAlignment="1" applyProtection="1">
      <alignment horizontal="left" vertical="top" wrapText="1"/>
    </xf>
    <xf numFmtId="0" fontId="34" fillId="5" borderId="1" xfId="2" applyNumberFormat="1" applyFont="1" applyFill="1" applyBorder="1" applyAlignment="1" applyProtection="1">
      <alignment horizontal="left" vertical="top" wrapText="1" indent="1"/>
    </xf>
    <xf numFmtId="0" fontId="34" fillId="5" borderId="45" xfId="2" applyNumberFormat="1" applyFont="1" applyFill="1" applyBorder="1" applyAlignment="1" applyProtection="1">
      <alignment horizontal="left" vertical="top" wrapText="1" indent="1"/>
    </xf>
    <xf numFmtId="164" fontId="36" fillId="6" borderId="1" xfId="2" applyNumberFormat="1" applyFont="1" applyFill="1" applyBorder="1" applyAlignment="1" applyProtection="1">
      <alignment horizontal="right" vertical="top" wrapText="1"/>
    </xf>
    <xf numFmtId="0" fontId="36" fillId="6" borderId="1" xfId="2" applyNumberFormat="1" applyFont="1" applyFill="1" applyBorder="1" applyAlignment="1" applyProtection="1">
      <alignment horizontal="left" vertical="top" wrapText="1"/>
    </xf>
    <xf numFmtId="164" fontId="36" fillId="7" borderId="1" xfId="2" applyNumberFormat="1" applyFont="1" applyFill="1" applyBorder="1" applyAlignment="1" applyProtection="1">
      <alignment horizontal="right" vertical="top" wrapText="1"/>
    </xf>
    <xf numFmtId="0" fontId="36" fillId="7" borderId="1" xfId="2" applyNumberFormat="1" applyFont="1" applyFill="1" applyBorder="1" applyAlignment="1" applyProtection="1">
      <alignment horizontal="left" vertical="top" wrapText="1"/>
    </xf>
    <xf numFmtId="0" fontId="34" fillId="7" borderId="45" xfId="2" applyNumberFormat="1" applyFont="1" applyFill="1" applyBorder="1" applyAlignment="1" applyProtection="1">
      <alignment horizontal="right" vertical="top" wrapText="1"/>
    </xf>
    <xf numFmtId="164" fontId="18" fillId="5" borderId="1" xfId="2" applyNumberFormat="1" applyFont="1" applyFill="1" applyBorder="1" applyAlignment="1" applyProtection="1">
      <alignment horizontal="right" vertical="top" wrapText="1"/>
    </xf>
    <xf numFmtId="0" fontId="18" fillId="5" borderId="1" xfId="2" applyNumberFormat="1" applyFont="1" applyFill="1" applyBorder="1" applyAlignment="1" applyProtection="1">
      <alignment horizontal="left" vertical="top" wrapText="1" indent="1"/>
    </xf>
    <xf numFmtId="0" fontId="19" fillId="5" borderId="10" xfId="2" applyNumberFormat="1" applyFont="1" applyFill="1" applyBorder="1" applyAlignment="1" applyProtection="1">
      <alignment horizontal="left" vertical="top" wrapText="1" indent="1"/>
    </xf>
    <xf numFmtId="0" fontId="18" fillId="5" borderId="1" xfId="2" applyNumberFormat="1" applyFont="1" applyFill="1" applyBorder="1" applyAlignment="1" applyProtection="1">
      <alignment horizontal="left" vertical="top" wrapText="1"/>
    </xf>
    <xf numFmtId="0" fontId="19" fillId="5" borderId="29" xfId="2" applyNumberFormat="1" applyFont="1" applyFill="1" applyBorder="1" applyAlignment="1" applyProtection="1">
      <alignment horizontal="left" vertical="top" wrapText="1" indent="1"/>
    </xf>
    <xf numFmtId="0" fontId="19" fillId="5" borderId="2" xfId="2" applyNumberFormat="1" applyFont="1" applyFill="1" applyBorder="1" applyAlignment="1" applyProtection="1">
      <alignment horizontal="left" vertical="top" wrapText="1" indent="1"/>
    </xf>
    <xf numFmtId="164" fontId="18" fillId="6" borderId="1" xfId="2" applyNumberFormat="1" applyFont="1" applyFill="1" applyBorder="1" applyAlignment="1" applyProtection="1">
      <alignment horizontal="right" vertical="top" wrapText="1"/>
    </xf>
    <xf numFmtId="164" fontId="18" fillId="7" borderId="1" xfId="2" applyNumberFormat="1" applyFont="1" applyFill="1" applyBorder="1" applyAlignment="1" applyProtection="1">
      <alignment horizontal="right" vertical="top" wrapText="1"/>
    </xf>
    <xf numFmtId="0" fontId="18" fillId="7" borderId="7" xfId="2" applyNumberFormat="1" applyFont="1" applyFill="1" applyBorder="1" applyAlignment="1" applyProtection="1">
      <alignment horizontal="right" vertical="top" wrapText="1"/>
    </xf>
    <xf numFmtId="0" fontId="19" fillId="7" borderId="10" xfId="2" applyNumberFormat="1" applyFont="1" applyFill="1" applyBorder="1" applyAlignment="1" applyProtection="1">
      <alignment horizontal="right" vertical="top" wrapText="1"/>
    </xf>
    <xf numFmtId="0" fontId="19" fillId="7" borderId="28" xfId="2" applyNumberFormat="1" applyFont="1" applyFill="1" applyBorder="1" applyAlignment="1" applyProtection="1">
      <alignment horizontal="right" vertical="top" wrapText="1"/>
    </xf>
    <xf numFmtId="0" fontId="19" fillId="7" borderId="7" xfId="2" applyNumberFormat="1" applyFont="1" applyFill="1" applyBorder="1" applyAlignment="1" applyProtection="1">
      <alignment horizontal="right" vertical="top" wrapText="1"/>
    </xf>
    <xf numFmtId="1" fontId="18" fillId="3" borderId="37" xfId="2" applyNumberFormat="1" applyFont="1" applyFill="1" applyBorder="1" applyAlignment="1" applyProtection="1">
      <alignment horizontal="left" vertical="top" wrapText="1"/>
    </xf>
    <xf numFmtId="1" fontId="19" fillId="7" borderId="10" xfId="0" applyNumberFormat="1" applyFont="1" applyFill="1" applyBorder="1" applyAlignment="1" applyProtection="1">
      <alignment horizontal="center" vertical="center" wrapText="1"/>
    </xf>
    <xf numFmtId="164" fontId="18" fillId="4" borderId="11" xfId="2" applyNumberFormat="1" applyFont="1" applyFill="1" applyBorder="1" applyAlignment="1" applyProtection="1">
      <alignment horizontal="left" vertical="top" wrapText="1" indent="1"/>
    </xf>
    <xf numFmtId="164" fontId="18" fillId="4" borderId="11" xfId="2" applyNumberFormat="1" applyFont="1" applyFill="1" applyBorder="1" applyAlignment="1" applyProtection="1">
      <alignment horizontal="left" vertical="top" wrapText="1" indent="2"/>
    </xf>
    <xf numFmtId="0" fontId="18" fillId="4" borderId="14" xfId="2" applyNumberFormat="1" applyFont="1" applyFill="1" applyBorder="1" applyAlignment="1" applyProtection="1">
      <alignment horizontal="left" vertical="top" wrapText="1" indent="2"/>
    </xf>
    <xf numFmtId="164" fontId="18" fillId="6" borderId="11" xfId="2" applyNumberFormat="1" applyFont="1" applyFill="1" applyBorder="1" applyAlignment="1" applyProtection="1">
      <alignment horizontal="left" vertical="top" wrapText="1" indent="2"/>
    </xf>
    <xf numFmtId="164" fontId="18" fillId="7" borderId="11" xfId="2" applyNumberFormat="1" applyFont="1" applyFill="1" applyBorder="1" applyAlignment="1" applyProtection="1">
      <alignment horizontal="left" vertical="top" wrapText="1" indent="2"/>
    </xf>
    <xf numFmtId="164" fontId="18" fillId="5" borderId="11" xfId="2" applyNumberFormat="1" applyFont="1" applyFill="1" applyBorder="1" applyAlignment="1" applyProtection="1">
      <alignment horizontal="left" vertical="top" wrapText="1" indent="2"/>
    </xf>
    <xf numFmtId="0" fontId="18" fillId="5" borderId="14" xfId="2" applyNumberFormat="1" applyFont="1" applyFill="1" applyBorder="1" applyAlignment="1" applyProtection="1">
      <alignment horizontal="left" vertical="top" wrapText="1" indent="2"/>
    </xf>
    <xf numFmtId="0" fontId="18" fillId="7" borderId="1" xfId="2" applyNumberFormat="1" applyFont="1" applyFill="1" applyBorder="1" applyAlignment="1" applyProtection="1">
      <alignment horizontal="left" vertical="top" wrapText="1" indent="2"/>
    </xf>
    <xf numFmtId="0" fontId="3" fillId="0" borderId="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71" fontId="18" fillId="5" borderId="1" xfId="2" applyNumberFormat="1" applyFont="1" applyFill="1" applyBorder="1" applyAlignment="1" applyProtection="1">
      <alignment horizontal="right" vertical="top" wrapText="1"/>
    </xf>
    <xf numFmtId="171" fontId="19" fillId="5" borderId="10" xfId="2" applyNumberFormat="1" applyFont="1" applyFill="1" applyBorder="1" applyAlignment="1" applyProtection="1">
      <alignment horizontal="right" vertical="top" wrapText="1"/>
    </xf>
    <xf numFmtId="171" fontId="19" fillId="5" borderId="1" xfId="2" applyNumberFormat="1" applyFont="1" applyFill="1" applyBorder="1" applyAlignment="1" applyProtection="1">
      <alignment horizontal="right" vertical="top" wrapText="1"/>
    </xf>
    <xf numFmtId="171" fontId="18" fillId="4" borderId="5" xfId="2" applyNumberFormat="1" applyFont="1" applyFill="1" applyBorder="1" applyAlignment="1" applyProtection="1">
      <alignment horizontal="right" vertical="top" wrapText="1"/>
    </xf>
    <xf numFmtId="171" fontId="18" fillId="6" borderId="5" xfId="2" applyNumberFormat="1" applyFont="1" applyFill="1" applyBorder="1" applyAlignment="1" applyProtection="1">
      <alignment horizontal="right" vertical="top" wrapText="1"/>
    </xf>
    <xf numFmtId="171" fontId="18" fillId="6" borderId="37" xfId="2" applyNumberFormat="1" applyFont="1" applyFill="1" applyBorder="1" applyAlignment="1" applyProtection="1">
      <alignment horizontal="right" vertical="top" wrapText="1"/>
    </xf>
    <xf numFmtId="171" fontId="18" fillId="7" borderId="1" xfId="2" applyNumberFormat="1" applyFont="1" applyFill="1" applyBorder="1" applyAlignment="1" applyProtection="1">
      <alignment horizontal="right" vertical="top" wrapText="1"/>
    </xf>
    <xf numFmtId="1" fontId="31" fillId="7" borderId="1" xfId="2" applyNumberFormat="1" applyFont="1" applyFill="1" applyBorder="1" applyAlignment="1" applyProtection="1">
      <alignment horizontal="center" vertical="top" wrapText="1"/>
    </xf>
    <xf numFmtId="167" fontId="3" fillId="0" borderId="1" xfId="2" applyNumberFormat="1" applyFont="1" applyBorder="1" applyAlignment="1">
      <alignment horizontal="center" vertical="top" wrapText="1"/>
    </xf>
    <xf numFmtId="3" fontId="3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165" fontId="3" fillId="0" borderId="8" xfId="2" applyNumberFormat="1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165" fontId="3" fillId="0" borderId="10" xfId="2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6" fillId="0" borderId="0" xfId="0" applyFont="1" applyBorder="1"/>
    <xf numFmtId="9" fontId="18" fillId="4" borderId="1" xfId="3" applyFont="1" applyFill="1" applyBorder="1" applyAlignment="1" applyProtection="1">
      <alignment horizontal="left" vertical="top" wrapText="1"/>
    </xf>
    <xf numFmtId="9" fontId="19" fillId="4" borderId="1" xfId="3" applyFont="1" applyFill="1" applyBorder="1" applyAlignment="1" applyProtection="1">
      <alignment horizontal="left" vertical="top" wrapText="1"/>
    </xf>
    <xf numFmtId="0" fontId="45" fillId="4" borderId="1" xfId="2" applyNumberFormat="1" applyFont="1" applyFill="1" applyBorder="1" applyAlignment="1" applyProtection="1">
      <alignment horizontal="right" vertical="top" wrapText="1"/>
    </xf>
    <xf numFmtId="1" fontId="18" fillId="0" borderId="37" xfId="2" applyNumberFormat="1" applyFont="1" applyFill="1" applyBorder="1" applyAlignment="1" applyProtection="1">
      <alignment horizontal="left" vertical="top" wrapText="1" indent="2"/>
    </xf>
    <xf numFmtId="1" fontId="19" fillId="0" borderId="38" xfId="2" applyNumberFormat="1" applyFont="1" applyFill="1" applyBorder="1" applyAlignment="1" applyProtection="1">
      <alignment horizontal="left" vertical="top" wrapText="1" indent="2"/>
    </xf>
    <xf numFmtId="172" fontId="18" fillId="4" borderId="1" xfId="2" applyNumberFormat="1" applyFont="1" applyFill="1" applyBorder="1" applyAlignment="1" applyProtection="1">
      <alignment horizontal="right" vertical="top" wrapText="1"/>
    </xf>
    <xf numFmtId="164" fontId="36" fillId="0" borderId="4" xfId="2" applyNumberFormat="1" applyFont="1" applyFill="1" applyBorder="1" applyAlignment="1" applyProtection="1">
      <alignment horizontal="left" vertical="top" wrapText="1" indent="2"/>
    </xf>
    <xf numFmtId="164" fontId="19" fillId="6" borderId="1" xfId="2" applyNumberFormat="1" applyFont="1" applyFill="1" applyBorder="1" applyAlignment="1" applyProtection="1">
      <alignment horizontal="center" vertical="top" wrapText="1"/>
    </xf>
    <xf numFmtId="164" fontId="19" fillId="6" borderId="68" xfId="2" applyNumberFormat="1" applyFont="1" applyFill="1" applyBorder="1" applyAlignment="1" applyProtection="1">
      <alignment horizontal="center" vertical="top" wrapText="1"/>
    </xf>
    <xf numFmtId="164" fontId="19" fillId="6" borderId="58" xfId="2" applyNumberFormat="1" applyFont="1" applyFill="1" applyBorder="1" applyAlignment="1" applyProtection="1">
      <alignment horizontal="center" vertical="top" wrapText="1"/>
    </xf>
    <xf numFmtId="2" fontId="32" fillId="0" borderId="5" xfId="2" applyNumberFormat="1" applyFont="1" applyFill="1" applyBorder="1" applyAlignment="1" applyProtection="1">
      <alignment horizontal="left" vertical="top" wrapText="1" indent="2"/>
    </xf>
    <xf numFmtId="2" fontId="36" fillId="0" borderId="1" xfId="2" applyNumberFormat="1" applyFont="1" applyFill="1" applyBorder="1" applyAlignment="1" applyProtection="1">
      <alignment horizontal="left" vertical="top" wrapText="1" indent="2"/>
    </xf>
    <xf numFmtId="1" fontId="31" fillId="8" borderId="37" xfId="2" applyNumberFormat="1" applyFont="1" applyFill="1" applyBorder="1" applyAlignment="1" applyProtection="1">
      <alignment horizontal="left" vertical="top" wrapText="1" indent="2"/>
    </xf>
    <xf numFmtId="1" fontId="36" fillId="0" borderId="4" xfId="2" applyNumberFormat="1" applyFont="1" applyFill="1" applyBorder="1" applyAlignment="1" applyProtection="1">
      <alignment horizontal="left" vertical="top" wrapText="1" indent="2"/>
    </xf>
    <xf numFmtId="2" fontId="18" fillId="3" borderId="5" xfId="2" applyNumberFormat="1" applyFont="1" applyFill="1" applyBorder="1" applyAlignment="1" applyProtection="1">
      <alignment horizontal="left" vertical="top" wrapText="1" indent="2"/>
    </xf>
    <xf numFmtId="2" fontId="18" fillId="0" borderId="11" xfId="2" applyNumberFormat="1" applyFont="1" applyFill="1" applyBorder="1" applyAlignment="1" applyProtection="1">
      <alignment horizontal="left" vertical="top" wrapText="1" indent="2"/>
    </xf>
    <xf numFmtId="164" fontId="18" fillId="0" borderId="14" xfId="2" applyNumberFormat="1" applyFont="1" applyFill="1" applyBorder="1" applyAlignment="1" applyProtection="1">
      <alignment horizontal="left" vertical="top" wrapText="1" indent="2"/>
    </xf>
    <xf numFmtId="0" fontId="46" fillId="4" borderId="1" xfId="2" applyNumberFormat="1" applyFont="1" applyFill="1" applyBorder="1" applyAlignment="1" applyProtection="1">
      <alignment horizontal="right" vertical="top" wrapText="1"/>
    </xf>
    <xf numFmtId="0" fontId="47" fillId="4" borderId="1" xfId="2" applyNumberFormat="1" applyFont="1" applyFill="1" applyBorder="1" applyAlignment="1" applyProtection="1">
      <alignment horizontal="right" vertical="top" wrapText="1"/>
    </xf>
    <xf numFmtId="0" fontId="47" fillId="4" borderId="45" xfId="2" applyNumberFormat="1" applyFont="1" applyFill="1" applyBorder="1" applyAlignment="1" applyProtection="1">
      <alignment horizontal="right" vertical="top" wrapText="1"/>
    </xf>
    <xf numFmtId="9" fontId="18" fillId="4" borderId="1" xfId="3" applyNumberFormat="1" applyFont="1" applyFill="1" applyBorder="1" applyAlignment="1" applyProtection="1">
      <alignment horizontal="left" vertical="top" wrapText="1"/>
    </xf>
    <xf numFmtId="0" fontId="38" fillId="3" borderId="0" xfId="0" applyFont="1" applyFill="1" applyBorder="1" applyAlignment="1" applyProtection="1">
      <alignment horizontal="left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5" xfId="0" applyNumberFormat="1" applyFont="1" applyFill="1" applyBorder="1" applyAlignment="1" applyProtection="1">
      <alignment horizontal="center" vertical="top" wrapText="1"/>
    </xf>
    <xf numFmtId="0" fontId="31" fillId="0" borderId="10" xfId="0" applyNumberFormat="1" applyFont="1" applyFill="1" applyBorder="1" applyAlignment="1" applyProtection="1">
      <alignment horizontal="center" vertical="top" wrapText="1"/>
    </xf>
    <xf numFmtId="0" fontId="31" fillId="0" borderId="8" xfId="0" applyNumberFormat="1" applyFont="1" applyFill="1" applyBorder="1" applyAlignment="1" applyProtection="1">
      <alignment horizontal="center" vertical="top" wrapText="1"/>
    </xf>
    <xf numFmtId="0" fontId="31" fillId="0" borderId="5" xfId="0" applyNumberFormat="1" applyFont="1" applyFill="1" applyBorder="1" applyAlignment="1" applyProtection="1">
      <alignment horizontal="center" vertical="top" wrapText="1"/>
    </xf>
    <xf numFmtId="0" fontId="18" fillId="0" borderId="25" xfId="0" applyNumberFormat="1" applyFont="1" applyFill="1" applyBorder="1" applyAlignment="1" applyProtection="1">
      <alignment horizontal="left" vertical="top" wrapText="1"/>
    </xf>
    <xf numFmtId="0" fontId="18" fillId="0" borderId="7" xfId="0" applyNumberFormat="1" applyFont="1" applyFill="1" applyBorder="1" applyAlignment="1" applyProtection="1">
      <alignment horizontal="left" vertical="top" wrapText="1"/>
    </xf>
    <xf numFmtId="0" fontId="18" fillId="0" borderId="2" xfId="0" applyNumberFormat="1" applyFont="1" applyFill="1" applyBorder="1" applyAlignment="1" applyProtection="1">
      <alignment horizontal="left" vertical="top" wrapText="1"/>
    </xf>
    <xf numFmtId="0" fontId="29" fillId="0" borderId="25" xfId="0" applyNumberFormat="1" applyFont="1" applyFill="1" applyBorder="1" applyAlignment="1" applyProtection="1">
      <alignment horizontal="left" vertical="top" wrapText="1"/>
    </xf>
    <xf numFmtId="0" fontId="29" fillId="0" borderId="7" xfId="0" applyNumberFormat="1" applyFont="1" applyFill="1" applyBorder="1" applyAlignment="1" applyProtection="1">
      <alignment horizontal="left" vertical="top" wrapText="1"/>
    </xf>
    <xf numFmtId="0" fontId="29" fillId="0" borderId="2" xfId="0" applyNumberFormat="1" applyFont="1" applyFill="1" applyBorder="1" applyAlignment="1" applyProtection="1">
      <alignment horizontal="left" vertical="top" wrapText="1"/>
    </xf>
    <xf numFmtId="0" fontId="18" fillId="0" borderId="4" xfId="0" applyNumberFormat="1" applyFont="1" applyFill="1" applyBorder="1" applyAlignment="1" applyProtection="1">
      <alignment horizontal="left" vertical="center" wrapText="1"/>
    </xf>
    <xf numFmtId="0" fontId="18" fillId="0" borderId="7" xfId="0" applyNumberFormat="1" applyFont="1" applyFill="1" applyBorder="1" applyAlignment="1" applyProtection="1">
      <alignment horizontal="left" vertical="center" wrapText="1"/>
    </xf>
    <xf numFmtId="0" fontId="19" fillId="4" borderId="10" xfId="0" applyNumberFormat="1" applyFont="1" applyFill="1" applyBorder="1" applyAlignment="1" applyProtection="1">
      <alignment horizontal="center" vertical="top" wrapText="1"/>
    </xf>
    <xf numFmtId="0" fontId="19" fillId="4" borderId="8" xfId="0" applyNumberFormat="1" applyFont="1" applyFill="1" applyBorder="1" applyAlignment="1" applyProtection="1">
      <alignment horizontal="center" vertical="top" wrapText="1"/>
    </xf>
    <xf numFmtId="0" fontId="19" fillId="4" borderId="5" xfId="0" applyNumberFormat="1" applyFont="1" applyFill="1" applyBorder="1" applyAlignment="1" applyProtection="1">
      <alignment horizontal="center" vertical="top" wrapText="1"/>
    </xf>
    <xf numFmtId="0" fontId="34" fillId="0" borderId="16" xfId="0" applyNumberFormat="1" applyFont="1" applyFill="1" applyBorder="1" applyAlignment="1" applyProtection="1">
      <alignment horizontal="center" vertical="center" wrapText="1"/>
    </xf>
    <xf numFmtId="0" fontId="34" fillId="0" borderId="26" xfId="0" applyNumberFormat="1" applyFont="1" applyFill="1" applyBorder="1" applyAlignment="1" applyProtection="1">
      <alignment horizontal="center" vertical="center" wrapText="1"/>
    </xf>
    <xf numFmtId="0" fontId="35" fillId="0" borderId="10" xfId="0" applyNumberFormat="1" applyFont="1" applyFill="1" applyBorder="1" applyAlignment="1" applyProtection="1">
      <alignment horizontal="left" vertical="top" wrapText="1"/>
    </xf>
    <xf numFmtId="0" fontId="35" fillId="0" borderId="8" xfId="0" applyNumberFormat="1" applyFont="1" applyFill="1" applyBorder="1" applyAlignment="1" applyProtection="1">
      <alignment horizontal="left" vertical="top" wrapText="1"/>
    </xf>
    <xf numFmtId="0" fontId="34" fillId="0" borderId="10" xfId="0" applyNumberFormat="1" applyFont="1" applyFill="1" applyBorder="1" applyAlignment="1" applyProtection="1">
      <alignment horizontal="left" vertical="top" wrapText="1"/>
    </xf>
    <xf numFmtId="0" fontId="34" fillId="0" borderId="8" xfId="0" applyNumberFormat="1" applyFont="1" applyFill="1" applyBorder="1" applyAlignment="1" applyProtection="1">
      <alignment horizontal="left" vertical="top" wrapText="1"/>
    </xf>
    <xf numFmtId="0" fontId="24" fillId="0" borderId="0" xfId="0" applyFont="1" applyFill="1" applyAlignment="1" applyProtection="1">
      <alignment horizontal="center" vertical="top" wrapText="1"/>
    </xf>
    <xf numFmtId="0" fontId="28" fillId="0" borderId="6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top"/>
    </xf>
    <xf numFmtId="0" fontId="3" fillId="0" borderId="21" xfId="0" applyFont="1" applyFill="1" applyBorder="1" applyAlignment="1" applyProtection="1">
      <alignment horizontal="center" vertical="top"/>
    </xf>
    <xf numFmtId="164" fontId="19" fillId="0" borderId="31" xfId="0" applyNumberFormat="1" applyFont="1" applyFill="1" applyBorder="1" applyAlignment="1" applyProtection="1">
      <alignment horizontal="center" vertical="center" wrapText="1"/>
    </xf>
    <xf numFmtId="164" fontId="19" fillId="0" borderId="26" xfId="0" applyNumberFormat="1" applyFont="1" applyFill="1" applyBorder="1" applyAlignment="1" applyProtection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center" vertical="center" wrapText="1"/>
    </xf>
    <xf numFmtId="164" fontId="19" fillId="0" borderId="57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65" xfId="0" applyNumberFormat="1" applyFont="1" applyFill="1" applyBorder="1" applyAlignment="1" applyProtection="1">
      <alignment horizontal="left" vertical="center" wrapText="1" indent="2"/>
    </xf>
    <xf numFmtId="0" fontId="19" fillId="0" borderId="19" xfId="0" applyNumberFormat="1" applyFont="1" applyFill="1" applyBorder="1" applyAlignment="1" applyProtection="1">
      <alignment horizontal="left" vertical="center" wrapText="1" indent="2"/>
    </xf>
    <xf numFmtId="0" fontId="19" fillId="0" borderId="20" xfId="0" applyNumberFormat="1" applyFont="1" applyFill="1" applyBorder="1" applyAlignment="1" applyProtection="1">
      <alignment horizontal="left" vertical="center" wrapText="1" indent="2"/>
    </xf>
    <xf numFmtId="164" fontId="19" fillId="0" borderId="65" xfId="0" applyNumberFormat="1" applyFont="1" applyFill="1" applyBorder="1" applyAlignment="1" applyProtection="1">
      <alignment horizontal="center" vertical="top" wrapText="1"/>
    </xf>
    <xf numFmtId="164" fontId="19" fillId="0" borderId="19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64" fontId="19" fillId="0" borderId="13" xfId="0" applyNumberFormat="1" applyFont="1" applyFill="1" applyBorder="1" applyAlignment="1" applyProtection="1">
      <alignment horizontal="center" vertical="top" wrapText="1"/>
    </xf>
    <xf numFmtId="164" fontId="19" fillId="7" borderId="1" xfId="0" applyNumberFormat="1" applyFont="1" applyFill="1" applyBorder="1" applyAlignment="1" applyProtection="1">
      <alignment horizontal="center" vertical="top" wrapText="1"/>
    </xf>
    <xf numFmtId="0" fontId="19" fillId="0" borderId="74" xfId="0" applyFont="1" applyFill="1" applyBorder="1" applyAlignment="1" applyProtection="1">
      <alignment horizontal="center" vertical="center" wrapText="1"/>
    </xf>
    <xf numFmtId="0" fontId="19" fillId="0" borderId="75" xfId="0" applyFont="1" applyFill="1" applyBorder="1" applyAlignment="1" applyProtection="1">
      <alignment horizontal="center" vertical="center" wrapText="1"/>
    </xf>
    <xf numFmtId="0" fontId="19" fillId="0" borderId="49" xfId="0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 indent="1"/>
    </xf>
    <xf numFmtId="0" fontId="18" fillId="0" borderId="5" xfId="0" applyNumberFormat="1" applyFont="1" applyFill="1" applyBorder="1" applyAlignment="1" applyProtection="1">
      <alignment horizontal="left" vertical="center" wrapText="1" inden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center" wrapText="1" indent="2"/>
    </xf>
    <xf numFmtId="0" fontId="19" fillId="0" borderId="5" xfId="0" applyNumberFormat="1" applyFont="1" applyFill="1" applyBorder="1" applyAlignment="1" applyProtection="1">
      <alignment horizontal="left" vertical="center" wrapText="1" indent="2"/>
    </xf>
    <xf numFmtId="164" fontId="19" fillId="4" borderId="38" xfId="0" applyNumberFormat="1" applyFont="1" applyFill="1" applyBorder="1" applyAlignment="1" applyProtection="1">
      <alignment horizontal="center" vertical="top" wrapText="1"/>
    </xf>
    <xf numFmtId="164" fontId="19" fillId="4" borderId="28" xfId="0" applyNumberFormat="1" applyFont="1" applyFill="1" applyBorder="1" applyAlignment="1" applyProtection="1">
      <alignment horizontal="center" vertical="top" wrapText="1"/>
    </xf>
    <xf numFmtId="164" fontId="19" fillId="4" borderId="29" xfId="0" applyNumberFormat="1" applyFont="1" applyFill="1" applyBorder="1" applyAlignment="1" applyProtection="1">
      <alignment horizontal="center" vertical="top" wrapText="1"/>
    </xf>
    <xf numFmtId="164" fontId="19" fillId="5" borderId="4" xfId="0" applyNumberFormat="1" applyFont="1" applyFill="1" applyBorder="1" applyAlignment="1" applyProtection="1">
      <alignment horizontal="center" vertical="top" wrapText="1"/>
    </xf>
    <xf numFmtId="164" fontId="19" fillId="5" borderId="7" xfId="0" applyNumberFormat="1" applyFont="1" applyFill="1" applyBorder="1" applyAlignment="1" applyProtection="1">
      <alignment horizontal="center" vertical="top" wrapText="1"/>
    </xf>
    <xf numFmtId="164" fontId="19" fillId="5" borderId="2" xfId="0" applyNumberFormat="1" applyFont="1" applyFill="1" applyBorder="1" applyAlignment="1" applyProtection="1">
      <alignment horizontal="center" vertical="top" wrapText="1"/>
    </xf>
    <xf numFmtId="164" fontId="19" fillId="4" borderId="4" xfId="0" applyNumberFormat="1" applyFont="1" applyFill="1" applyBorder="1" applyAlignment="1" applyProtection="1">
      <alignment horizontal="center" vertical="top" wrapText="1"/>
    </xf>
    <xf numFmtId="164" fontId="19" fillId="4" borderId="7" xfId="0" applyNumberFormat="1" applyFont="1" applyFill="1" applyBorder="1" applyAlignment="1" applyProtection="1">
      <alignment horizontal="center" vertical="top" wrapText="1"/>
    </xf>
    <xf numFmtId="164" fontId="19" fillId="4" borderId="2" xfId="0" applyNumberFormat="1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64" fontId="18" fillId="0" borderId="18" xfId="0" applyNumberFormat="1" applyFont="1" applyFill="1" applyBorder="1" applyAlignment="1" applyProtection="1">
      <alignment horizontal="left" vertical="top" wrapText="1"/>
    </xf>
    <xf numFmtId="164" fontId="18" fillId="0" borderId="19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17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3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center" vertical="top" wrapText="1"/>
    </xf>
    <xf numFmtId="0" fontId="19" fillId="0" borderId="13" xfId="0" applyFont="1" applyFill="1" applyBorder="1" applyAlignment="1" applyProtection="1">
      <alignment horizontal="center" vertical="top"/>
    </xf>
    <xf numFmtId="0" fontId="19" fillId="0" borderId="3" xfId="0" applyFont="1" applyFill="1" applyBorder="1" applyAlignment="1" applyProtection="1">
      <alignment horizontal="center" vertical="top"/>
    </xf>
    <xf numFmtId="164" fontId="19" fillId="0" borderId="25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73" xfId="0" applyNumberFormat="1" applyFont="1" applyFill="1" applyBorder="1" applyAlignment="1" applyProtection="1">
      <alignment horizontal="left" vertical="top"/>
    </xf>
    <xf numFmtId="0" fontId="19" fillId="0" borderId="27" xfId="0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17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22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center" vertical="top"/>
    </xf>
    <xf numFmtId="0" fontId="23" fillId="0" borderId="13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164" fontId="19" fillId="6" borderId="4" xfId="0" applyNumberFormat="1" applyFont="1" applyFill="1" applyBorder="1" applyAlignment="1" applyProtection="1">
      <alignment horizontal="center" vertical="top" wrapText="1"/>
    </xf>
    <xf numFmtId="164" fontId="19" fillId="6" borderId="7" xfId="0" applyNumberFormat="1" applyFont="1" applyFill="1" applyBorder="1" applyAlignment="1" applyProtection="1">
      <alignment horizontal="center" vertical="top" wrapText="1"/>
    </xf>
    <xf numFmtId="0" fontId="23" fillId="6" borderId="7" xfId="0" applyFont="1" applyFill="1" applyBorder="1" applyAlignment="1">
      <alignment horizontal="center" vertical="top" wrapText="1"/>
    </xf>
    <xf numFmtId="0" fontId="23" fillId="6" borderId="2" xfId="0" applyFont="1" applyFill="1" applyBorder="1" applyAlignment="1">
      <alignment horizontal="center" vertical="top" wrapText="1"/>
    </xf>
    <xf numFmtId="0" fontId="23" fillId="7" borderId="1" xfId="0" applyFont="1" applyFill="1" applyBorder="1" applyAlignment="1">
      <alignment horizontal="center" vertical="top" wrapText="1"/>
    </xf>
    <xf numFmtId="0" fontId="34" fillId="0" borderId="29" xfId="0" applyNumberFormat="1" applyFont="1" applyFill="1" applyBorder="1" applyAlignment="1" applyProtection="1">
      <alignment horizontal="center" vertical="top"/>
    </xf>
    <xf numFmtId="0" fontId="34" fillId="0" borderId="13" xfId="0" applyNumberFormat="1" applyFont="1" applyFill="1" applyBorder="1" applyAlignment="1" applyProtection="1">
      <alignment horizontal="center" vertical="top"/>
    </xf>
    <xf numFmtId="0" fontId="18" fillId="0" borderId="22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49" xfId="0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/>
    </xf>
    <xf numFmtId="0" fontId="29" fillId="0" borderId="7" xfId="0" applyFont="1" applyFill="1" applyBorder="1" applyAlignment="1" applyProtection="1">
      <alignment horizontal="left" vertical="center"/>
    </xf>
    <xf numFmtId="0" fontId="29" fillId="0" borderId="52" xfId="0" applyFont="1" applyFill="1" applyBorder="1" applyAlignment="1" applyProtection="1">
      <alignment horizontal="left" vertical="center"/>
    </xf>
    <xf numFmtId="164" fontId="19" fillId="0" borderId="10" xfId="0" applyNumberFormat="1" applyFont="1" applyFill="1" applyBorder="1" applyAlignment="1" applyProtection="1">
      <alignment horizontal="center" vertical="top" wrapText="1"/>
    </xf>
    <xf numFmtId="164" fontId="19" fillId="0" borderId="8" xfId="0" applyNumberFormat="1" applyFont="1" applyFill="1" applyBorder="1" applyAlignment="1" applyProtection="1">
      <alignment horizontal="center" vertical="top" wrapText="1"/>
    </xf>
    <xf numFmtId="164" fontId="19" fillId="0" borderId="5" xfId="0" applyNumberFormat="1" applyFont="1" applyFill="1" applyBorder="1" applyAlignment="1" applyProtection="1">
      <alignment horizontal="center" vertical="top" wrapText="1"/>
    </xf>
    <xf numFmtId="0" fontId="18" fillId="6" borderId="22" xfId="0" applyNumberFormat="1" applyFont="1" applyFill="1" applyBorder="1" applyAlignment="1" applyProtection="1">
      <alignment horizontal="left" vertical="center" wrapText="1"/>
    </xf>
    <xf numFmtId="0" fontId="18" fillId="6" borderId="6" xfId="0" applyNumberFormat="1" applyFont="1" applyFill="1" applyBorder="1" applyAlignment="1" applyProtection="1">
      <alignment horizontal="left" vertical="center" wrapText="1"/>
    </xf>
    <xf numFmtId="0" fontId="18" fillId="6" borderId="49" xfId="0" applyNumberFormat="1" applyFont="1" applyFill="1" applyBorder="1" applyAlignment="1" applyProtection="1">
      <alignment horizontal="left" vertical="center" wrapText="1"/>
    </xf>
    <xf numFmtId="0" fontId="18" fillId="0" borderId="25" xfId="0" applyNumberFormat="1" applyFont="1" applyFill="1" applyBorder="1" applyAlignment="1" applyProtection="1">
      <alignment horizontal="left" vertical="center"/>
    </xf>
    <xf numFmtId="0" fontId="18" fillId="0" borderId="7" xfId="0" applyNumberFormat="1" applyFont="1" applyFill="1" applyBorder="1" applyAlignment="1" applyProtection="1">
      <alignment horizontal="left" vertical="center"/>
    </xf>
    <xf numFmtId="0" fontId="18" fillId="0" borderId="52" xfId="0" applyNumberFormat="1" applyFont="1" applyFill="1" applyBorder="1" applyAlignment="1" applyProtection="1">
      <alignment horizontal="left" vertical="center"/>
    </xf>
    <xf numFmtId="0" fontId="31" fillId="0" borderId="16" xfId="0" applyNumberFormat="1" applyFont="1" applyFill="1" applyBorder="1" applyAlignment="1" applyProtection="1">
      <alignment horizontal="center" vertical="top" wrapText="1"/>
    </xf>
    <xf numFmtId="0" fontId="31" fillId="0" borderId="26" xfId="0" applyNumberFormat="1" applyFont="1" applyFill="1" applyBorder="1" applyAlignment="1" applyProtection="1">
      <alignment horizontal="center" vertical="top" wrapText="1"/>
    </xf>
    <xf numFmtId="0" fontId="31" fillId="0" borderId="32" xfId="0" applyNumberFormat="1" applyFont="1" applyFill="1" applyBorder="1" applyAlignment="1" applyProtection="1">
      <alignment horizontal="center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31" fillId="0" borderId="5" xfId="0" applyNumberFormat="1" applyFont="1" applyFill="1" applyBorder="1" applyAlignment="1" applyProtection="1">
      <alignment horizontal="left" vertical="top" wrapText="1"/>
    </xf>
    <xf numFmtId="0" fontId="31" fillId="0" borderId="29" xfId="0" applyNumberFormat="1" applyFont="1" applyFill="1" applyBorder="1" applyAlignment="1" applyProtection="1">
      <alignment horizontal="left" vertical="top" wrapText="1"/>
    </xf>
    <xf numFmtId="0" fontId="31" fillId="0" borderId="13" xfId="0" applyNumberFormat="1" applyFont="1" applyFill="1" applyBorder="1" applyAlignment="1" applyProtection="1">
      <alignment horizontal="left" vertical="top" wrapText="1"/>
    </xf>
    <xf numFmtId="0" fontId="31" fillId="0" borderId="3" xfId="0" applyNumberFormat="1" applyFont="1" applyFill="1" applyBorder="1" applyAlignment="1" applyProtection="1">
      <alignment horizontal="left" vertical="top" wrapText="1"/>
    </xf>
    <xf numFmtId="0" fontId="34" fillId="0" borderId="16" xfId="0" applyNumberFormat="1" applyFont="1" applyFill="1" applyBorder="1" applyAlignment="1" applyProtection="1">
      <alignment horizontal="center" vertical="top" wrapText="1"/>
    </xf>
    <xf numFmtId="0" fontId="34" fillId="0" borderId="26" xfId="0" applyNumberFormat="1" applyFont="1" applyFill="1" applyBorder="1" applyAlignment="1" applyProtection="1">
      <alignment horizontal="center" vertical="top" wrapText="1"/>
    </xf>
    <xf numFmtId="0" fontId="34" fillId="0" borderId="32" xfId="0" applyNumberFormat="1" applyFont="1" applyFill="1" applyBorder="1" applyAlignment="1" applyProtection="1">
      <alignment horizontal="center" vertical="top" wrapText="1"/>
    </xf>
    <xf numFmtId="0" fontId="36" fillId="0" borderId="10" xfId="0" applyNumberFormat="1" applyFont="1" applyFill="1" applyBorder="1" applyAlignment="1" applyProtection="1">
      <alignment horizontal="left" vertical="top" wrapText="1"/>
    </xf>
    <xf numFmtId="0" fontId="36" fillId="0" borderId="8" xfId="0" applyNumberFormat="1" applyFont="1" applyFill="1" applyBorder="1" applyAlignment="1" applyProtection="1">
      <alignment horizontal="left" vertical="top" wrapText="1"/>
    </xf>
    <xf numFmtId="0" fontId="36" fillId="0" borderId="5" xfId="0" applyNumberFormat="1" applyFont="1" applyFill="1" applyBorder="1" applyAlignment="1" applyProtection="1">
      <alignment horizontal="left" vertical="top" wrapText="1"/>
    </xf>
    <xf numFmtId="0" fontId="34" fillId="0" borderId="5" xfId="0" applyNumberFormat="1" applyFont="1" applyFill="1" applyBorder="1" applyAlignment="1" applyProtection="1">
      <alignment horizontal="left" vertical="top" wrapText="1"/>
    </xf>
    <xf numFmtId="0" fontId="34" fillId="0" borderId="3" xfId="0" applyNumberFormat="1" applyFont="1" applyFill="1" applyBorder="1" applyAlignment="1" applyProtection="1">
      <alignment horizontal="center" vertical="top"/>
    </xf>
    <xf numFmtId="0" fontId="38" fillId="3" borderId="0" xfId="0" applyFont="1" applyFill="1" applyBorder="1" applyAlignment="1" applyProtection="1">
      <alignment horizontal="left" wrapText="1"/>
    </xf>
    <xf numFmtId="0" fontId="39" fillId="3" borderId="0" xfId="0" applyFont="1" applyFill="1" applyBorder="1" applyAlignment="1">
      <alignment horizontal="left" wrapText="1"/>
    </xf>
    <xf numFmtId="164" fontId="10" fillId="0" borderId="19" xfId="0" applyNumberFormat="1" applyFont="1" applyFill="1" applyBorder="1" applyAlignment="1" applyProtection="1">
      <alignment horizontal="justify" vertical="top" wrapText="1"/>
    </xf>
    <xf numFmtId="0" fontId="18" fillId="0" borderId="22" xfId="0" applyNumberFormat="1" applyFont="1" applyFill="1" applyBorder="1" applyAlignment="1" applyProtection="1">
      <alignment horizontal="left" vertical="top"/>
    </xf>
    <xf numFmtId="0" fontId="18" fillId="0" borderId="6" xfId="0" applyNumberFormat="1" applyFont="1" applyFill="1" applyBorder="1" applyAlignment="1" applyProtection="1">
      <alignment horizontal="left" vertical="top"/>
    </xf>
    <xf numFmtId="0" fontId="18" fillId="0" borderId="49" xfId="0" applyNumberFormat="1" applyFont="1" applyFill="1" applyBorder="1" applyAlignment="1" applyProtection="1">
      <alignment horizontal="left" vertical="top"/>
    </xf>
    <xf numFmtId="0" fontId="19" fillId="0" borderId="27" xfId="0" applyNumberFormat="1" applyFont="1" applyFill="1" applyBorder="1" applyAlignment="1" applyProtection="1">
      <alignment horizontal="left" vertical="top" wrapText="1"/>
    </xf>
    <xf numFmtId="0" fontId="19" fillId="0" borderId="28" xfId="0" applyNumberFormat="1" applyFont="1" applyFill="1" applyBorder="1" applyAlignment="1" applyProtection="1">
      <alignment horizontal="left" vertical="top" wrapText="1"/>
    </xf>
    <xf numFmtId="0" fontId="19" fillId="0" borderId="29" xfId="0" applyNumberFormat="1" applyFont="1" applyFill="1" applyBorder="1" applyAlignment="1" applyProtection="1">
      <alignment horizontal="left" vertical="top" wrapText="1"/>
    </xf>
    <xf numFmtId="0" fontId="19" fillId="0" borderId="17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13" xfId="0" applyNumberFormat="1" applyFont="1" applyFill="1" applyBorder="1" applyAlignment="1" applyProtection="1">
      <alignment horizontal="left" vertical="top" wrapText="1"/>
    </xf>
    <xf numFmtId="0" fontId="19" fillId="0" borderId="22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29" xfId="0" applyNumberFormat="1" applyFont="1" applyFill="1" applyBorder="1" applyAlignment="1" applyProtection="1">
      <alignment horizontal="center" vertical="top"/>
    </xf>
    <xf numFmtId="0" fontId="19" fillId="0" borderId="13" xfId="0" applyNumberFormat="1" applyFont="1" applyFill="1" applyBorder="1" applyAlignment="1" applyProtection="1">
      <alignment horizontal="center" vertical="top"/>
    </xf>
    <xf numFmtId="0" fontId="19" fillId="0" borderId="3" xfId="0" applyNumberFormat="1" applyFont="1" applyFill="1" applyBorder="1" applyAlignment="1" applyProtection="1">
      <alignment horizontal="center" vertical="top"/>
    </xf>
    <xf numFmtId="0" fontId="19" fillId="0" borderId="76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horizontal="right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7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3" fillId="0" borderId="5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top"/>
    </xf>
    <xf numFmtId="0" fontId="19" fillId="0" borderId="8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center" vertical="top"/>
    </xf>
    <xf numFmtId="0" fontId="19" fillId="0" borderId="45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63" xfId="0" applyFont="1" applyFill="1" applyBorder="1" applyAlignment="1">
      <alignment horizontal="left" vertical="top" wrapText="1"/>
    </xf>
    <xf numFmtId="3" fontId="20" fillId="0" borderId="0" xfId="0" applyNumberFormat="1" applyFont="1" applyAlignment="1">
      <alignment horizontal="left" vertical="center"/>
    </xf>
    <xf numFmtId="0" fontId="19" fillId="0" borderId="8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Alignment="1"/>
    <xf numFmtId="0" fontId="25" fillId="0" borderId="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Процентный" xfId="3" builtinId="5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749" t="s">
        <v>39</v>
      </c>
      <c r="B1" s="750"/>
      <c r="C1" s="751" t="s">
        <v>40</v>
      </c>
      <c r="D1" s="752" t="s">
        <v>45</v>
      </c>
      <c r="E1" s="753"/>
      <c r="F1" s="754"/>
      <c r="G1" s="752" t="s">
        <v>17</v>
      </c>
      <c r="H1" s="753"/>
      <c r="I1" s="754"/>
      <c r="J1" s="752" t="s">
        <v>18</v>
      </c>
      <c r="K1" s="753"/>
      <c r="L1" s="754"/>
      <c r="M1" s="752" t="s">
        <v>22</v>
      </c>
      <c r="N1" s="753"/>
      <c r="O1" s="754"/>
      <c r="P1" s="755" t="s">
        <v>23</v>
      </c>
      <c r="Q1" s="756"/>
      <c r="R1" s="752" t="s">
        <v>24</v>
      </c>
      <c r="S1" s="753"/>
      <c r="T1" s="754"/>
      <c r="U1" s="752" t="s">
        <v>25</v>
      </c>
      <c r="V1" s="753"/>
      <c r="W1" s="754"/>
      <c r="X1" s="755" t="s">
        <v>26</v>
      </c>
      <c r="Y1" s="757"/>
      <c r="Z1" s="756"/>
      <c r="AA1" s="755" t="s">
        <v>27</v>
      </c>
      <c r="AB1" s="756"/>
      <c r="AC1" s="752" t="s">
        <v>28</v>
      </c>
      <c r="AD1" s="753"/>
      <c r="AE1" s="754"/>
      <c r="AF1" s="752" t="s">
        <v>29</v>
      </c>
      <c r="AG1" s="753"/>
      <c r="AH1" s="754"/>
      <c r="AI1" s="752" t="s">
        <v>30</v>
      </c>
      <c r="AJ1" s="753"/>
      <c r="AK1" s="754"/>
      <c r="AL1" s="755" t="s">
        <v>31</v>
      </c>
      <c r="AM1" s="756"/>
      <c r="AN1" s="752" t="s">
        <v>32</v>
      </c>
      <c r="AO1" s="753"/>
      <c r="AP1" s="754"/>
      <c r="AQ1" s="752" t="s">
        <v>33</v>
      </c>
      <c r="AR1" s="753"/>
      <c r="AS1" s="754"/>
      <c r="AT1" s="752" t="s">
        <v>34</v>
      </c>
      <c r="AU1" s="753"/>
      <c r="AV1" s="754"/>
    </row>
    <row r="2" spans="1:48" ht="39" customHeight="1">
      <c r="A2" s="750"/>
      <c r="B2" s="750"/>
      <c r="C2" s="751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751" t="s">
        <v>83</v>
      </c>
      <c r="B3" s="75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751"/>
      <c r="B4" s="75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751"/>
      <c r="B5" s="75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751"/>
      <c r="B6" s="75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751"/>
      <c r="B7" s="751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751"/>
      <c r="B8" s="75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751"/>
      <c r="B9" s="751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758" t="s">
        <v>58</v>
      </c>
      <c r="B1" s="758"/>
      <c r="C1" s="758"/>
      <c r="D1" s="758"/>
      <c r="E1" s="758"/>
    </row>
    <row r="2" spans="1:5">
      <c r="A2" s="12"/>
      <c r="B2" s="12"/>
      <c r="C2" s="12"/>
      <c r="D2" s="12"/>
      <c r="E2" s="12"/>
    </row>
    <row r="3" spans="1:5">
      <c r="A3" s="759" t="s">
        <v>130</v>
      </c>
      <c r="B3" s="759"/>
      <c r="C3" s="759"/>
      <c r="D3" s="759"/>
      <c r="E3" s="759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760" t="s">
        <v>79</v>
      </c>
      <c r="B26" s="760"/>
      <c r="C26" s="760"/>
      <c r="D26" s="760"/>
      <c r="E26" s="760"/>
    </row>
    <row r="27" spans="1:5">
      <c r="A27" s="28"/>
      <c r="B27" s="28"/>
      <c r="C27" s="28"/>
      <c r="D27" s="28"/>
      <c r="E27" s="28"/>
    </row>
    <row r="28" spans="1:5">
      <c r="A28" s="760" t="s">
        <v>80</v>
      </c>
      <c r="B28" s="760"/>
      <c r="C28" s="760"/>
      <c r="D28" s="760"/>
      <c r="E28" s="760"/>
    </row>
    <row r="29" spans="1:5">
      <c r="A29" s="760"/>
      <c r="B29" s="760"/>
      <c r="C29" s="760"/>
      <c r="D29" s="760"/>
      <c r="E29" s="76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/>
  <cols>
    <col min="1" max="1" width="4.5703125" style="50" customWidth="1"/>
    <col min="2" max="2" width="42.5703125" style="50" customWidth="1"/>
    <col min="3" max="3" width="6.85546875" style="50" customWidth="1"/>
    <col min="4" max="15" width="9.5703125" style="50" customWidth="1"/>
    <col min="16" max="17" width="10.5703125" style="50" customWidth="1"/>
    <col min="18" max="29" width="0" style="51" hidden="1" customWidth="1"/>
    <col min="30" max="16384" width="9.14062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774" t="s">
        <v>46</v>
      </c>
      <c r="C3" s="774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5" customHeight="1">
      <c r="A5" s="761" t="s">
        <v>1</v>
      </c>
      <c r="B5" s="768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75" customHeight="1">
      <c r="A6" s="761"/>
      <c r="B6" s="768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761"/>
      <c r="B7" s="768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5" customHeight="1">
      <c r="A8" s="761" t="s">
        <v>3</v>
      </c>
      <c r="B8" s="768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762" t="s">
        <v>205</v>
      </c>
      <c r="N8" s="763"/>
      <c r="O8" s="764"/>
      <c r="P8" s="62"/>
      <c r="Q8" s="62"/>
    </row>
    <row r="9" spans="1:256" ht="33.75" customHeight="1">
      <c r="A9" s="761"/>
      <c r="B9" s="768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761" t="s">
        <v>4</v>
      </c>
      <c r="B10" s="768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5" customHeight="1">
      <c r="A11" s="761"/>
      <c r="B11" s="768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5" customHeight="1">
      <c r="A12" s="761" t="s">
        <v>5</v>
      </c>
      <c r="B12" s="768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761"/>
      <c r="B13" s="768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761" t="s">
        <v>9</v>
      </c>
      <c r="B14" s="768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761"/>
      <c r="B15" s="768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779"/>
      <c r="AJ16" s="779"/>
      <c r="AK16" s="779"/>
      <c r="AZ16" s="779"/>
      <c r="BA16" s="779"/>
      <c r="BB16" s="779"/>
      <c r="BQ16" s="779"/>
      <c r="BR16" s="779"/>
      <c r="BS16" s="779"/>
      <c r="CH16" s="779"/>
      <c r="CI16" s="779"/>
      <c r="CJ16" s="779"/>
      <c r="CY16" s="779"/>
      <c r="CZ16" s="779"/>
      <c r="DA16" s="779"/>
      <c r="DP16" s="779"/>
      <c r="DQ16" s="779"/>
      <c r="DR16" s="779"/>
      <c r="EG16" s="779"/>
      <c r="EH16" s="779"/>
      <c r="EI16" s="779"/>
      <c r="EX16" s="779"/>
      <c r="EY16" s="779"/>
      <c r="EZ16" s="779"/>
      <c r="FO16" s="779"/>
      <c r="FP16" s="779"/>
      <c r="FQ16" s="779"/>
      <c r="GF16" s="779"/>
      <c r="GG16" s="779"/>
      <c r="GH16" s="779"/>
      <c r="GW16" s="779"/>
      <c r="GX16" s="779"/>
      <c r="GY16" s="779"/>
      <c r="HN16" s="779"/>
      <c r="HO16" s="779"/>
      <c r="HP16" s="779"/>
      <c r="IE16" s="779"/>
      <c r="IF16" s="779"/>
      <c r="IG16" s="779"/>
      <c r="IV16" s="779"/>
    </row>
    <row r="17" spans="1:17" ht="320.25" customHeight="1">
      <c r="A17" s="761" t="s">
        <v>6</v>
      </c>
      <c r="B17" s="768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50000000000003" customHeight="1">
      <c r="A18" s="761"/>
      <c r="B18" s="768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761" t="s">
        <v>7</v>
      </c>
      <c r="B19" s="768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50000000000003" customHeight="1">
      <c r="A20" s="761"/>
      <c r="B20" s="768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5" customHeight="1">
      <c r="A21" s="761" t="s">
        <v>8</v>
      </c>
      <c r="B21" s="768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5" customHeight="1">
      <c r="A22" s="761"/>
      <c r="B22" s="768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765" t="s">
        <v>14</v>
      </c>
      <c r="B23" s="770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50000000000003" customHeight="1">
      <c r="A24" s="767"/>
      <c r="B24" s="770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769" t="s">
        <v>15</v>
      </c>
      <c r="B25" s="770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50000000000003" customHeight="1">
      <c r="A26" s="769"/>
      <c r="B26" s="770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50000000000003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761" t="s">
        <v>94</v>
      </c>
      <c r="B31" s="768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5.75" customHeight="1">
      <c r="A32" s="761"/>
      <c r="B32" s="768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761" t="s">
        <v>96</v>
      </c>
      <c r="B34" s="768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761"/>
      <c r="B35" s="768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50000000000003" customHeight="1">
      <c r="A36" s="777" t="s">
        <v>98</v>
      </c>
      <c r="B36" s="775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50000000000003" customHeight="1">
      <c r="A37" s="778"/>
      <c r="B37" s="776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5" customHeight="1">
      <c r="A39" s="761" t="s">
        <v>100</v>
      </c>
      <c r="B39" s="768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785" t="s">
        <v>247</v>
      </c>
      <c r="I39" s="786"/>
      <c r="J39" s="786"/>
      <c r="K39" s="786"/>
      <c r="L39" s="786"/>
      <c r="M39" s="786"/>
      <c r="N39" s="786"/>
      <c r="O39" s="787"/>
      <c r="P39" s="61" t="s">
        <v>189</v>
      </c>
      <c r="Q39" s="62"/>
    </row>
    <row r="40" spans="1:17" ht="39.950000000000003" customHeight="1">
      <c r="A40" s="761" t="s">
        <v>10</v>
      </c>
      <c r="B40" s="768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761" t="s">
        <v>101</v>
      </c>
      <c r="B41" s="768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50000000000003" customHeight="1">
      <c r="A42" s="761"/>
      <c r="B42" s="768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761" t="s">
        <v>103</v>
      </c>
      <c r="B43" s="768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782" t="s">
        <v>192</v>
      </c>
      <c r="H43" s="783"/>
      <c r="I43" s="783"/>
      <c r="J43" s="783"/>
      <c r="K43" s="783"/>
      <c r="L43" s="783"/>
      <c r="M43" s="783"/>
      <c r="N43" s="783"/>
      <c r="O43" s="784"/>
      <c r="P43" s="62"/>
      <c r="Q43" s="62"/>
    </row>
    <row r="44" spans="1:17" ht="39.950000000000003" customHeight="1">
      <c r="A44" s="761"/>
      <c r="B44" s="768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761" t="s">
        <v>105</v>
      </c>
      <c r="B45" s="768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50000000000003" customHeight="1">
      <c r="A46" s="761" t="s">
        <v>12</v>
      </c>
      <c r="B46" s="768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50000000000003" customHeight="1">
      <c r="A47" s="772" t="s">
        <v>108</v>
      </c>
      <c r="B47" s="775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50000000000003" customHeight="1">
      <c r="A48" s="773"/>
      <c r="B48" s="776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772" t="s">
        <v>109</v>
      </c>
      <c r="B49" s="775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50000000000003" customHeight="1">
      <c r="A50" s="773"/>
      <c r="B50" s="776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5" customHeight="1">
      <c r="A51" s="761" t="s">
        <v>111</v>
      </c>
      <c r="B51" s="768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50000000000003" customHeight="1">
      <c r="A52" s="761"/>
      <c r="B52" s="768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761" t="s">
        <v>114</v>
      </c>
      <c r="B53" s="768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5" customHeight="1">
      <c r="A54" s="761"/>
      <c r="B54" s="768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761" t="s">
        <v>115</v>
      </c>
      <c r="B55" s="768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761"/>
      <c r="B56" s="768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5" customHeight="1">
      <c r="A57" s="761" t="s">
        <v>117</v>
      </c>
      <c r="B57" s="768" t="s">
        <v>118</v>
      </c>
      <c r="C57" s="59" t="s">
        <v>20</v>
      </c>
      <c r="D57" s="99" t="s">
        <v>235</v>
      </c>
      <c r="E57" s="98"/>
      <c r="F57" s="98" t="s">
        <v>236</v>
      </c>
      <c r="G57" s="771" t="s">
        <v>233</v>
      </c>
      <c r="H57" s="771"/>
      <c r="I57" s="98" t="s">
        <v>237</v>
      </c>
      <c r="J57" s="98" t="s">
        <v>238</v>
      </c>
      <c r="K57" s="762" t="s">
        <v>239</v>
      </c>
      <c r="L57" s="763"/>
      <c r="M57" s="763"/>
      <c r="N57" s="763"/>
      <c r="O57" s="764"/>
      <c r="P57" s="94" t="s">
        <v>199</v>
      </c>
      <c r="Q57" s="62"/>
    </row>
    <row r="58" spans="1:17" ht="39.950000000000003" customHeight="1">
      <c r="A58" s="761"/>
      <c r="B58" s="768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765" t="s">
        <v>120</v>
      </c>
      <c r="B59" s="765" t="s">
        <v>119</v>
      </c>
      <c r="C59" s="765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766"/>
      <c r="B60" s="766"/>
      <c r="C60" s="766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766"/>
      <c r="B61" s="766"/>
      <c r="C61" s="767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50000000000003" customHeight="1">
      <c r="A62" s="767"/>
      <c r="B62" s="767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50000000000003" customHeight="1">
      <c r="A63" s="761" t="s">
        <v>121</v>
      </c>
      <c r="B63" s="768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50000000000003" customHeight="1">
      <c r="A64" s="761"/>
      <c r="B64" s="768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769" t="s">
        <v>123</v>
      </c>
      <c r="B65" s="770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50000000000003" customHeight="1">
      <c r="A66" s="769"/>
      <c r="B66" s="770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50000000000003" customHeight="1">
      <c r="A67" s="761" t="s">
        <v>125</v>
      </c>
      <c r="B67" s="768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50000000000003" customHeight="1">
      <c r="A68" s="761"/>
      <c r="B68" s="768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772" t="s">
        <v>127</v>
      </c>
      <c r="B69" s="775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50000000000003" customHeight="1">
      <c r="A70" s="773"/>
      <c r="B70" s="776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780" t="s">
        <v>255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  <c r="P73" s="780"/>
      <c r="Q73" s="780"/>
      <c r="R73" s="780"/>
      <c r="S73" s="780"/>
      <c r="T73" s="780"/>
    </row>
    <row r="74" spans="1:20" ht="15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5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5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5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5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5" customHeight="1">
      <c r="B79" s="781" t="s">
        <v>216</v>
      </c>
      <c r="C79" s="781"/>
      <c r="D79" s="781"/>
      <c r="E79" s="781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566"/>
  <sheetViews>
    <sheetView tabSelected="1" view="pageBreakPreview" topLeftCell="A340" zoomScale="65" zoomScaleSheetLayoutView="65" workbookViewId="0">
      <selection activeCell="O347" sqref="O347"/>
    </sheetView>
  </sheetViews>
  <sheetFormatPr defaultRowHeight="12.75"/>
  <cols>
    <col min="1" max="1" width="8.85546875" style="116" customWidth="1"/>
    <col min="2" max="2" width="22.5703125" style="116" customWidth="1"/>
    <col min="3" max="3" width="13.28515625" style="116" customWidth="1"/>
    <col min="4" max="4" width="20.7109375" style="119" customWidth="1"/>
    <col min="5" max="5" width="21.7109375" style="538" customWidth="1"/>
    <col min="6" max="6" width="17" style="538" customWidth="1"/>
    <col min="7" max="7" width="10.7109375" style="579" customWidth="1"/>
    <col min="8" max="8" width="9.5703125" style="197" customWidth="1"/>
    <col min="9" max="9" width="10.85546875" style="197" customWidth="1"/>
    <col min="10" max="10" width="13.5703125" style="368" customWidth="1"/>
    <col min="11" max="11" width="11.85546875" style="197" customWidth="1"/>
    <col min="12" max="12" width="13.140625" style="197" customWidth="1"/>
    <col min="13" max="13" width="11.7109375" style="197" customWidth="1"/>
    <col min="14" max="14" width="12" style="197" customWidth="1"/>
    <col min="15" max="16" width="10.5703125" style="197" customWidth="1"/>
    <col min="17" max="17" width="14.85546875" style="229" customWidth="1"/>
    <col min="18" max="18" width="11.28515625" style="229" customWidth="1"/>
    <col min="19" max="19" width="9" style="229" customWidth="1"/>
    <col min="20" max="20" width="14.28515625" style="229" customWidth="1"/>
    <col min="21" max="21" width="11.85546875" style="229" customWidth="1"/>
    <col min="22" max="22" width="10" style="229" customWidth="1"/>
    <col min="23" max="23" width="12.140625" style="229" customWidth="1"/>
    <col min="24" max="24" width="12" style="229" customWidth="1"/>
    <col min="25" max="25" width="9.140625" style="229" customWidth="1"/>
    <col min="26" max="26" width="10" style="248" customWidth="1"/>
    <col min="27" max="27" width="5.85546875" style="248" hidden="1" customWidth="1"/>
    <col min="28" max="28" width="6.85546875" style="248" hidden="1" customWidth="1"/>
    <col min="29" max="29" width="10.5703125" style="248" customWidth="1"/>
    <col min="30" max="30" width="9" style="248" customWidth="1"/>
    <col min="31" max="31" width="11.28515625" style="248" customWidth="1"/>
    <col min="32" max="32" width="5.5703125" style="248" hidden="1" customWidth="1"/>
    <col min="33" max="33" width="7.5703125" style="248" hidden="1" customWidth="1"/>
    <col min="34" max="34" width="9" style="248" customWidth="1"/>
    <col min="35" max="35" width="9.85546875" style="248" customWidth="1"/>
    <col min="36" max="36" width="11.28515625" style="248" customWidth="1"/>
    <col min="37" max="37" width="6" style="248" hidden="1" customWidth="1"/>
    <col min="38" max="38" width="7.85546875" style="248" hidden="1" customWidth="1"/>
    <col min="39" max="39" width="9.5703125" style="248" customWidth="1"/>
    <col min="40" max="40" width="9.140625" style="248" customWidth="1"/>
    <col min="41" max="41" width="11.140625" style="320" customWidth="1"/>
    <col min="42" max="42" width="6.42578125" style="320" hidden="1" customWidth="1"/>
    <col min="43" max="43" width="0.5703125" style="320" customWidth="1"/>
    <col min="44" max="44" width="9.42578125" style="320" customWidth="1"/>
    <col min="45" max="45" width="8" style="320" customWidth="1"/>
    <col min="46" max="46" width="11.140625" style="320" customWidth="1"/>
    <col min="47" max="47" width="5" style="320" hidden="1" customWidth="1"/>
    <col min="48" max="48" width="7.140625" style="320" hidden="1" customWidth="1"/>
    <col min="49" max="49" width="9.140625" style="320" customWidth="1"/>
    <col min="50" max="50" width="7.5703125" style="320" customWidth="1"/>
    <col min="51" max="51" width="9.85546875" style="320" customWidth="1"/>
    <col min="52" max="52" width="9.7109375" style="320" customWidth="1"/>
    <col min="53" max="53" width="7" style="320" customWidth="1"/>
    <col min="54" max="54" width="21.5703125" style="109" customWidth="1"/>
    <col min="55" max="16384" width="9.140625" style="109"/>
  </cols>
  <sheetData>
    <row r="1" spans="1:54" ht="18.75">
      <c r="G1" s="539"/>
      <c r="H1" s="328"/>
      <c r="I1" s="328"/>
      <c r="J1" s="353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156" t="s">
        <v>267</v>
      </c>
    </row>
    <row r="2" spans="1:54" s="120" customFormat="1" ht="24" customHeight="1">
      <c r="A2" s="811" t="s">
        <v>280</v>
      </c>
      <c r="B2" s="811"/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811"/>
      <c r="W2" s="811"/>
      <c r="X2" s="811"/>
      <c r="Y2" s="811"/>
      <c r="Z2" s="811"/>
      <c r="AA2" s="811"/>
      <c r="AB2" s="811"/>
      <c r="AC2" s="811"/>
      <c r="AD2" s="811"/>
      <c r="AE2" s="811"/>
      <c r="AF2" s="811"/>
      <c r="AG2" s="811"/>
      <c r="AH2" s="811"/>
      <c r="AI2" s="811"/>
      <c r="AJ2" s="811"/>
      <c r="AK2" s="811"/>
      <c r="AL2" s="811"/>
      <c r="AM2" s="811"/>
      <c r="AN2" s="811"/>
      <c r="AO2" s="811"/>
      <c r="AP2" s="811"/>
      <c r="AQ2" s="811"/>
      <c r="AR2" s="811"/>
      <c r="AS2" s="811"/>
      <c r="AT2" s="811"/>
      <c r="AU2" s="811"/>
      <c r="AV2" s="811"/>
      <c r="AW2" s="811"/>
      <c r="AX2" s="811"/>
      <c r="AY2" s="811"/>
      <c r="AZ2" s="811"/>
      <c r="BA2" s="811"/>
      <c r="BB2" s="811"/>
    </row>
    <row r="3" spans="1:54" s="187" customFormat="1" ht="27.75" customHeight="1">
      <c r="A3" s="812" t="s">
        <v>434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812"/>
      <c r="AD3" s="812"/>
      <c r="AE3" s="812"/>
      <c r="AF3" s="812"/>
      <c r="AG3" s="812"/>
      <c r="AH3" s="812"/>
      <c r="AI3" s="812"/>
      <c r="AJ3" s="812"/>
      <c r="AK3" s="812"/>
      <c r="AL3" s="812"/>
      <c r="AM3" s="812"/>
      <c r="AN3" s="812"/>
      <c r="AO3" s="812"/>
      <c r="AP3" s="812"/>
      <c r="AQ3" s="812"/>
      <c r="AR3" s="812"/>
      <c r="AS3" s="812"/>
      <c r="AT3" s="812"/>
      <c r="AU3" s="812"/>
      <c r="AV3" s="812"/>
      <c r="AW3" s="812"/>
      <c r="AX3" s="812"/>
      <c r="AY3" s="812"/>
      <c r="AZ3" s="812"/>
      <c r="BA3" s="812"/>
      <c r="BB3" s="812"/>
    </row>
    <row r="4" spans="1:54" s="111" customFormat="1" ht="24" customHeight="1">
      <c r="A4" s="813" t="s">
        <v>283</v>
      </c>
      <c r="B4" s="813"/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813"/>
      <c r="Q4" s="813"/>
      <c r="R4" s="813"/>
      <c r="S4" s="813"/>
      <c r="T4" s="813"/>
      <c r="U4" s="813"/>
      <c r="V4" s="813"/>
      <c r="W4" s="813"/>
      <c r="X4" s="813"/>
      <c r="Y4" s="813"/>
      <c r="Z4" s="813"/>
      <c r="AA4" s="813"/>
      <c r="AB4" s="813"/>
      <c r="AC4" s="813"/>
      <c r="AD4" s="813"/>
      <c r="AE4" s="813"/>
      <c r="AF4" s="813"/>
      <c r="AG4" s="813"/>
      <c r="AH4" s="813"/>
      <c r="AI4" s="813"/>
      <c r="AJ4" s="813"/>
      <c r="AK4" s="813"/>
      <c r="AL4" s="813"/>
      <c r="AM4" s="813"/>
      <c r="AN4" s="813"/>
      <c r="AO4" s="813"/>
      <c r="AP4" s="813"/>
      <c r="AQ4" s="813"/>
      <c r="AR4" s="813"/>
      <c r="AS4" s="813"/>
      <c r="AT4" s="813"/>
      <c r="AU4" s="813"/>
      <c r="AV4" s="813"/>
      <c r="AW4" s="813"/>
      <c r="AX4" s="813"/>
      <c r="AY4" s="813"/>
      <c r="AZ4" s="813"/>
      <c r="BA4" s="813"/>
      <c r="BB4" s="813"/>
    </row>
    <row r="5" spans="1:54" ht="13.5" thickBot="1">
      <c r="A5" s="814"/>
      <c r="B5" s="814"/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814"/>
      <c r="Q5" s="814"/>
      <c r="R5" s="814"/>
      <c r="S5" s="814"/>
      <c r="T5" s="814"/>
      <c r="U5" s="814"/>
      <c r="V5" s="814"/>
      <c r="W5" s="814"/>
      <c r="X5" s="814"/>
      <c r="Y5" s="814"/>
      <c r="Z5" s="814"/>
      <c r="AA5" s="814"/>
      <c r="AB5" s="814"/>
      <c r="AC5" s="814"/>
      <c r="AD5" s="814"/>
      <c r="AE5" s="814"/>
      <c r="AF5" s="814"/>
      <c r="AG5" s="814"/>
      <c r="AH5" s="814"/>
      <c r="AI5" s="814"/>
      <c r="AJ5" s="814"/>
      <c r="AK5" s="814"/>
      <c r="AL5" s="814"/>
      <c r="AM5" s="814"/>
      <c r="AN5" s="814"/>
      <c r="AO5" s="814"/>
      <c r="AP5" s="321"/>
      <c r="AQ5" s="325"/>
      <c r="AR5" s="326"/>
      <c r="AS5" s="326"/>
      <c r="AT5" s="327"/>
      <c r="AU5" s="327"/>
      <c r="AV5" s="327"/>
      <c r="AW5" s="327"/>
      <c r="AX5" s="327"/>
      <c r="AY5" s="327"/>
      <c r="AZ5" s="327"/>
      <c r="BA5" s="327"/>
      <c r="BB5" s="112" t="s">
        <v>261</v>
      </c>
    </row>
    <row r="6" spans="1:54" ht="15" customHeight="1">
      <c r="A6" s="815" t="s">
        <v>0</v>
      </c>
      <c r="B6" s="818" t="s">
        <v>278</v>
      </c>
      <c r="C6" s="818" t="s">
        <v>264</v>
      </c>
      <c r="D6" s="818" t="s">
        <v>40</v>
      </c>
      <c r="E6" s="821" t="s">
        <v>259</v>
      </c>
      <c r="F6" s="822"/>
      <c r="G6" s="823"/>
      <c r="H6" s="824" t="s">
        <v>256</v>
      </c>
      <c r="I6" s="825"/>
      <c r="J6" s="825"/>
      <c r="K6" s="825"/>
      <c r="L6" s="825"/>
      <c r="M6" s="825"/>
      <c r="N6" s="825"/>
      <c r="O6" s="825"/>
      <c r="P6" s="825"/>
      <c r="Q6" s="825"/>
      <c r="R6" s="825"/>
      <c r="S6" s="825"/>
      <c r="T6" s="825"/>
      <c r="U6" s="825"/>
      <c r="V6" s="825"/>
      <c r="W6" s="825"/>
      <c r="X6" s="825"/>
      <c r="Y6" s="825"/>
      <c r="Z6" s="825"/>
      <c r="AA6" s="825"/>
      <c r="AB6" s="825"/>
      <c r="AC6" s="825"/>
      <c r="AD6" s="825"/>
      <c r="AE6" s="825"/>
      <c r="AF6" s="825"/>
      <c r="AG6" s="825"/>
      <c r="AH6" s="825"/>
      <c r="AI6" s="825"/>
      <c r="AJ6" s="825"/>
      <c r="AK6" s="825"/>
      <c r="AL6" s="825"/>
      <c r="AM6" s="825"/>
      <c r="AN6" s="825"/>
      <c r="AO6" s="825"/>
      <c r="AP6" s="825"/>
      <c r="AQ6" s="825"/>
      <c r="AR6" s="826"/>
      <c r="AS6" s="826"/>
      <c r="AT6" s="826"/>
      <c r="AU6" s="826"/>
      <c r="AV6" s="826"/>
      <c r="AW6" s="826"/>
      <c r="AX6" s="826"/>
      <c r="AY6" s="826"/>
      <c r="AZ6" s="826"/>
      <c r="BA6" s="827"/>
      <c r="BB6" s="829" t="s">
        <v>287</v>
      </c>
    </row>
    <row r="7" spans="1:54" ht="28.5" customHeight="1">
      <c r="A7" s="816"/>
      <c r="B7" s="819"/>
      <c r="C7" s="819"/>
      <c r="D7" s="819"/>
      <c r="E7" s="832" t="s">
        <v>398</v>
      </c>
      <c r="F7" s="834" t="s">
        <v>266</v>
      </c>
      <c r="G7" s="836" t="s">
        <v>19</v>
      </c>
      <c r="H7" s="838" t="s">
        <v>17</v>
      </c>
      <c r="I7" s="839"/>
      <c r="J7" s="840"/>
      <c r="K7" s="838" t="s">
        <v>18</v>
      </c>
      <c r="L7" s="839"/>
      <c r="M7" s="840"/>
      <c r="N7" s="844" t="s">
        <v>22</v>
      </c>
      <c r="O7" s="845"/>
      <c r="P7" s="846"/>
      <c r="Q7" s="841" t="s">
        <v>24</v>
      </c>
      <c r="R7" s="842"/>
      <c r="S7" s="843"/>
      <c r="T7" s="841" t="s">
        <v>25</v>
      </c>
      <c r="U7" s="842"/>
      <c r="V7" s="843"/>
      <c r="W7" s="841" t="s">
        <v>26</v>
      </c>
      <c r="X7" s="842"/>
      <c r="Y7" s="843"/>
      <c r="Z7" s="878" t="s">
        <v>28</v>
      </c>
      <c r="AA7" s="879"/>
      <c r="AB7" s="879"/>
      <c r="AC7" s="880"/>
      <c r="AD7" s="881"/>
      <c r="AE7" s="878" t="s">
        <v>29</v>
      </c>
      <c r="AF7" s="879"/>
      <c r="AG7" s="879"/>
      <c r="AH7" s="880"/>
      <c r="AI7" s="881"/>
      <c r="AJ7" s="878" t="s">
        <v>30</v>
      </c>
      <c r="AK7" s="879"/>
      <c r="AL7" s="879"/>
      <c r="AM7" s="880"/>
      <c r="AN7" s="881"/>
      <c r="AO7" s="828" t="s">
        <v>32</v>
      </c>
      <c r="AP7" s="828"/>
      <c r="AQ7" s="828"/>
      <c r="AR7" s="882"/>
      <c r="AS7" s="882"/>
      <c r="AT7" s="828" t="s">
        <v>33</v>
      </c>
      <c r="AU7" s="828"/>
      <c r="AV7" s="828"/>
      <c r="AW7" s="882"/>
      <c r="AX7" s="882"/>
      <c r="AY7" s="828" t="s">
        <v>34</v>
      </c>
      <c r="AZ7" s="828"/>
      <c r="BA7" s="828"/>
      <c r="BB7" s="830"/>
    </row>
    <row r="8" spans="1:54" ht="41.25" customHeight="1">
      <c r="A8" s="817"/>
      <c r="B8" s="820"/>
      <c r="C8" s="820"/>
      <c r="D8" s="820"/>
      <c r="E8" s="833"/>
      <c r="F8" s="835"/>
      <c r="G8" s="837"/>
      <c r="H8" s="198" t="s">
        <v>20</v>
      </c>
      <c r="I8" s="199" t="s">
        <v>21</v>
      </c>
      <c r="J8" s="354" t="s">
        <v>19</v>
      </c>
      <c r="K8" s="199" t="s">
        <v>20</v>
      </c>
      <c r="L8" s="199" t="s">
        <v>21</v>
      </c>
      <c r="M8" s="200" t="s">
        <v>19</v>
      </c>
      <c r="N8" s="201" t="s">
        <v>20</v>
      </c>
      <c r="O8" s="199" t="s">
        <v>21</v>
      </c>
      <c r="P8" s="202" t="s">
        <v>19</v>
      </c>
      <c r="Q8" s="230" t="s">
        <v>20</v>
      </c>
      <c r="R8" s="231" t="s">
        <v>21</v>
      </c>
      <c r="S8" s="232" t="s">
        <v>19</v>
      </c>
      <c r="T8" s="230" t="s">
        <v>20</v>
      </c>
      <c r="U8" s="231" t="s">
        <v>21</v>
      </c>
      <c r="V8" s="232" t="s">
        <v>19</v>
      </c>
      <c r="W8" s="230" t="s">
        <v>20</v>
      </c>
      <c r="X8" s="231" t="s">
        <v>21</v>
      </c>
      <c r="Y8" s="232" t="s">
        <v>19</v>
      </c>
      <c r="Z8" s="249" t="s">
        <v>20</v>
      </c>
      <c r="AA8" s="250" t="s">
        <v>21</v>
      </c>
      <c r="AB8" s="251" t="s">
        <v>19</v>
      </c>
      <c r="AC8" s="250" t="s">
        <v>21</v>
      </c>
      <c r="AD8" s="251" t="s">
        <v>19</v>
      </c>
      <c r="AE8" s="249" t="s">
        <v>20</v>
      </c>
      <c r="AF8" s="252" t="s">
        <v>21</v>
      </c>
      <c r="AG8" s="251" t="s">
        <v>19</v>
      </c>
      <c r="AH8" s="250" t="s">
        <v>21</v>
      </c>
      <c r="AI8" s="251" t="s">
        <v>19</v>
      </c>
      <c r="AJ8" s="249" t="s">
        <v>20</v>
      </c>
      <c r="AK8" s="252" t="s">
        <v>21</v>
      </c>
      <c r="AL8" s="251" t="s">
        <v>19</v>
      </c>
      <c r="AM8" s="250" t="s">
        <v>21</v>
      </c>
      <c r="AN8" s="312" t="s">
        <v>19</v>
      </c>
      <c r="AO8" s="304" t="s">
        <v>20</v>
      </c>
      <c r="AP8" s="304" t="s">
        <v>21</v>
      </c>
      <c r="AQ8" s="322" t="s">
        <v>19</v>
      </c>
      <c r="AR8" s="304" t="s">
        <v>21</v>
      </c>
      <c r="AS8" s="322" t="s">
        <v>19</v>
      </c>
      <c r="AT8" s="304" t="s">
        <v>20</v>
      </c>
      <c r="AU8" s="304" t="s">
        <v>21</v>
      </c>
      <c r="AV8" s="322" t="s">
        <v>19</v>
      </c>
      <c r="AW8" s="304" t="s">
        <v>21</v>
      </c>
      <c r="AX8" s="322" t="s">
        <v>19</v>
      </c>
      <c r="AY8" s="304" t="s">
        <v>20</v>
      </c>
      <c r="AZ8" s="304" t="s">
        <v>21</v>
      </c>
      <c r="BA8" s="322" t="s">
        <v>19</v>
      </c>
      <c r="BB8" s="831"/>
    </row>
    <row r="9" spans="1:54" s="113" customFormat="1" ht="16.5" thickBot="1">
      <c r="A9" s="142">
        <v>1</v>
      </c>
      <c r="B9" s="143">
        <v>2</v>
      </c>
      <c r="C9" s="143">
        <v>3</v>
      </c>
      <c r="D9" s="143">
        <v>4</v>
      </c>
      <c r="E9" s="540">
        <v>5</v>
      </c>
      <c r="F9" s="541">
        <v>6</v>
      </c>
      <c r="G9" s="542">
        <v>7</v>
      </c>
      <c r="H9" s="203">
        <v>8</v>
      </c>
      <c r="I9" s="204">
        <v>9</v>
      </c>
      <c r="J9" s="355">
        <v>10</v>
      </c>
      <c r="K9" s="204">
        <v>11</v>
      </c>
      <c r="L9" s="203">
        <v>12</v>
      </c>
      <c r="M9" s="205">
        <v>13</v>
      </c>
      <c r="N9" s="204">
        <v>14</v>
      </c>
      <c r="O9" s="203">
        <v>15</v>
      </c>
      <c r="P9" s="205">
        <v>16</v>
      </c>
      <c r="Q9" s="233">
        <v>17</v>
      </c>
      <c r="R9" s="234">
        <v>18</v>
      </c>
      <c r="S9" s="235">
        <v>19</v>
      </c>
      <c r="T9" s="233">
        <v>20</v>
      </c>
      <c r="U9" s="234">
        <v>21</v>
      </c>
      <c r="V9" s="235">
        <v>22</v>
      </c>
      <c r="W9" s="233">
        <v>23</v>
      </c>
      <c r="X9" s="234">
        <v>24</v>
      </c>
      <c r="Y9" s="235">
        <v>25</v>
      </c>
      <c r="Z9" s="253">
        <v>26</v>
      </c>
      <c r="AA9" s="254">
        <v>24</v>
      </c>
      <c r="AB9" s="255">
        <v>25</v>
      </c>
      <c r="AC9" s="254">
        <v>27</v>
      </c>
      <c r="AD9" s="256">
        <v>28</v>
      </c>
      <c r="AE9" s="257">
        <v>29</v>
      </c>
      <c r="AF9" s="258">
        <v>30</v>
      </c>
      <c r="AG9" s="255">
        <v>31</v>
      </c>
      <c r="AH9" s="254">
        <v>30</v>
      </c>
      <c r="AI9" s="256">
        <v>31</v>
      </c>
      <c r="AJ9" s="257">
        <v>32</v>
      </c>
      <c r="AK9" s="258">
        <v>33</v>
      </c>
      <c r="AL9" s="255">
        <v>34</v>
      </c>
      <c r="AM9" s="254">
        <v>33</v>
      </c>
      <c r="AN9" s="313">
        <v>34</v>
      </c>
      <c r="AO9" s="323">
        <v>35</v>
      </c>
      <c r="AP9" s="323">
        <v>36</v>
      </c>
      <c r="AQ9" s="324">
        <v>37</v>
      </c>
      <c r="AR9" s="323">
        <v>36</v>
      </c>
      <c r="AS9" s="324">
        <v>37</v>
      </c>
      <c r="AT9" s="323">
        <v>38</v>
      </c>
      <c r="AU9" s="323">
        <v>39</v>
      </c>
      <c r="AV9" s="324">
        <v>40</v>
      </c>
      <c r="AW9" s="323">
        <v>39</v>
      </c>
      <c r="AX9" s="324">
        <v>40</v>
      </c>
      <c r="AY9" s="323">
        <v>41</v>
      </c>
      <c r="AZ9" s="323">
        <v>42</v>
      </c>
      <c r="BA9" s="696">
        <v>43</v>
      </c>
      <c r="BB9" s="319">
        <v>44</v>
      </c>
    </row>
    <row r="10" spans="1:54" ht="19.5" customHeight="1" thickBot="1">
      <c r="A10" s="851" t="s">
        <v>279</v>
      </c>
      <c r="B10" s="852"/>
      <c r="C10" s="853"/>
      <c r="D10" s="144" t="s">
        <v>262</v>
      </c>
      <c r="E10" s="742">
        <f>SUM(E276,E428)</f>
        <v>13263.727500000001</v>
      </c>
      <c r="F10" s="742">
        <f>SUM(F276,F428)</f>
        <v>519.3175</v>
      </c>
      <c r="G10" s="743">
        <f>SUM(F10/E10*100)</f>
        <v>3.9153209382505785</v>
      </c>
      <c r="H10" s="697">
        <f>SUM(H276,H428)</f>
        <v>33.0075</v>
      </c>
      <c r="I10" s="698">
        <f>SUM(I276,I428)</f>
        <v>33.0075</v>
      </c>
      <c r="J10" s="727">
        <f>SUM(I10/H10*100%)</f>
        <v>1</v>
      </c>
      <c r="K10" s="698">
        <f>SUM(K276,K428)</f>
        <v>486.31</v>
      </c>
      <c r="L10" s="698">
        <f>SUM(L276,L428)</f>
        <v>486.31</v>
      </c>
      <c r="M10" s="712">
        <f>SUM(L10/K10*100)</f>
        <v>100</v>
      </c>
      <c r="N10" s="698">
        <f>SUM(N276,N428)</f>
        <v>614.4</v>
      </c>
      <c r="O10" s="698">
        <f>SUM(O276,O428)</f>
        <v>0</v>
      </c>
      <c r="P10" s="699">
        <f>SUM(O10/N10*100)</f>
        <v>0</v>
      </c>
      <c r="Q10" s="702">
        <f>SUM(Q276,Q428)</f>
        <v>2455.21</v>
      </c>
      <c r="R10" s="702">
        <f>SUM(R276,R428)</f>
        <v>0</v>
      </c>
      <c r="S10" s="703">
        <f>SUM(R10/Q10*100)</f>
        <v>0</v>
      </c>
      <c r="T10" s="702">
        <f>SUM(T276,T428)</f>
        <v>1007.4</v>
      </c>
      <c r="U10" s="702">
        <f>SUM(U276,U428)</f>
        <v>0</v>
      </c>
      <c r="V10" s="703">
        <f>SUM(U10/T10*100)</f>
        <v>0</v>
      </c>
      <c r="W10" s="702">
        <f>SUM(W276,W428)</f>
        <v>6749.9</v>
      </c>
      <c r="X10" s="702">
        <f>SUM(X276,X428)</f>
        <v>0</v>
      </c>
      <c r="Y10" s="703">
        <f>SUM(X10/W10*100)</f>
        <v>0</v>
      </c>
      <c r="Z10" s="700">
        <f>SUM(Z276,Z428)</f>
        <v>540.4</v>
      </c>
      <c r="AA10" s="259"/>
      <c r="AB10" s="260"/>
      <c r="AC10" s="700">
        <f>SUM(AC276,AC428)</f>
        <v>0</v>
      </c>
      <c r="AD10" s="713">
        <f>SUM(AC10/Z10*100)</f>
        <v>0</v>
      </c>
      <c r="AE10" s="700">
        <f>SUM(AE276,AE428)</f>
        <v>205.4</v>
      </c>
      <c r="AF10" s="259"/>
      <c r="AG10" s="261"/>
      <c r="AH10" s="700">
        <f>SUM(AH276,AH428)</f>
        <v>0</v>
      </c>
      <c r="AI10" s="713">
        <f>SUM(AH10/AE10*100)</f>
        <v>0</v>
      </c>
      <c r="AJ10" s="700">
        <f>SUM(AJ276,AJ428)</f>
        <v>349.4</v>
      </c>
      <c r="AK10" s="259"/>
      <c r="AL10" s="260"/>
      <c r="AM10" s="700">
        <f>SUM(AM276,AM428)</f>
        <v>0</v>
      </c>
      <c r="AN10" s="714">
        <f>SUM(AM10/AJ10*100)</f>
        <v>0</v>
      </c>
      <c r="AO10" s="701">
        <f>SUM(AO276,AO428)</f>
        <v>205.4</v>
      </c>
      <c r="AP10" s="308"/>
      <c r="AQ10" s="306"/>
      <c r="AR10" s="701">
        <f>SUM(AR276,AR428)</f>
        <v>0</v>
      </c>
      <c r="AS10" s="715">
        <f>SUM(AR10/AO10*100)</f>
        <v>0</v>
      </c>
      <c r="AT10" s="701">
        <f>SUM(AT276,AT428)</f>
        <v>205.4</v>
      </c>
      <c r="AU10" s="308"/>
      <c r="AV10" s="306"/>
      <c r="AW10" s="701">
        <f>SUM(AW276,AW428)</f>
        <v>0</v>
      </c>
      <c r="AX10" s="715">
        <f>SUM(AW10/AT10*100)</f>
        <v>0</v>
      </c>
      <c r="AY10" s="701">
        <f>SUM(AY276,AY428)</f>
        <v>411.5</v>
      </c>
      <c r="AZ10" s="701">
        <f>SUM(AZ276,AZ428)</f>
        <v>0</v>
      </c>
      <c r="BA10" s="704">
        <f>SUM(AZ10/AY10*100)</f>
        <v>0</v>
      </c>
      <c r="BB10" s="860"/>
    </row>
    <row r="11" spans="1:54" ht="39" customHeight="1" thickBot="1">
      <c r="A11" s="854"/>
      <c r="B11" s="855"/>
      <c r="C11" s="856"/>
      <c r="D11" s="145" t="s">
        <v>37</v>
      </c>
      <c r="E11" s="742"/>
      <c r="F11" s="742"/>
      <c r="G11" s="743"/>
      <c r="H11" s="697"/>
      <c r="I11" s="698"/>
      <c r="J11" s="727"/>
      <c r="K11" s="698"/>
      <c r="L11" s="698"/>
      <c r="M11" s="712"/>
      <c r="N11" s="698"/>
      <c r="O11" s="698"/>
      <c r="P11" s="699"/>
      <c r="Q11" s="702"/>
      <c r="R11" s="702"/>
      <c r="S11" s="703"/>
      <c r="T11" s="702"/>
      <c r="U11" s="702"/>
      <c r="V11" s="703"/>
      <c r="W11" s="702"/>
      <c r="X11" s="702"/>
      <c r="Y11" s="703"/>
      <c r="Z11" s="700"/>
      <c r="AA11" s="263"/>
      <c r="AB11" s="264"/>
      <c r="AC11" s="700"/>
      <c r="AD11" s="713"/>
      <c r="AE11" s="700"/>
      <c r="AF11" s="263"/>
      <c r="AG11" s="265"/>
      <c r="AH11" s="700"/>
      <c r="AI11" s="713"/>
      <c r="AJ11" s="700"/>
      <c r="AK11" s="263"/>
      <c r="AL11" s="264"/>
      <c r="AM11" s="700"/>
      <c r="AN11" s="714"/>
      <c r="AO11" s="701"/>
      <c r="AP11" s="305"/>
      <c r="AQ11" s="305"/>
      <c r="AR11" s="701"/>
      <c r="AS11" s="715"/>
      <c r="AT11" s="701"/>
      <c r="AU11" s="305"/>
      <c r="AV11" s="305"/>
      <c r="AW11" s="701"/>
      <c r="AX11" s="715"/>
      <c r="AY11" s="701"/>
      <c r="AZ11" s="701"/>
      <c r="BA11" s="704"/>
      <c r="BB11" s="861"/>
    </row>
    <row r="12" spans="1:54" ht="38.25" customHeight="1" thickBot="1">
      <c r="A12" s="854"/>
      <c r="B12" s="855"/>
      <c r="C12" s="856"/>
      <c r="D12" s="146" t="s">
        <v>2</v>
      </c>
      <c r="E12" s="742"/>
      <c r="F12" s="742"/>
      <c r="G12" s="743"/>
      <c r="H12" s="697"/>
      <c r="I12" s="698"/>
      <c r="J12" s="727"/>
      <c r="K12" s="698"/>
      <c r="L12" s="698"/>
      <c r="M12" s="712"/>
      <c r="N12" s="698"/>
      <c r="O12" s="698"/>
      <c r="P12" s="699"/>
      <c r="Q12" s="702"/>
      <c r="R12" s="702"/>
      <c r="S12" s="703"/>
      <c r="T12" s="702"/>
      <c r="U12" s="702"/>
      <c r="V12" s="703"/>
      <c r="W12" s="702"/>
      <c r="X12" s="702"/>
      <c r="Y12" s="703"/>
      <c r="Z12" s="700"/>
      <c r="AA12" s="268"/>
      <c r="AB12" s="269"/>
      <c r="AC12" s="700"/>
      <c r="AD12" s="713"/>
      <c r="AE12" s="700"/>
      <c r="AF12" s="268"/>
      <c r="AG12" s="270"/>
      <c r="AH12" s="700"/>
      <c r="AI12" s="713"/>
      <c r="AJ12" s="700"/>
      <c r="AK12" s="268"/>
      <c r="AL12" s="269"/>
      <c r="AM12" s="700"/>
      <c r="AN12" s="714"/>
      <c r="AO12" s="701"/>
      <c r="AP12" s="305"/>
      <c r="AQ12" s="307"/>
      <c r="AR12" s="701"/>
      <c r="AS12" s="715"/>
      <c r="AT12" s="701"/>
      <c r="AU12" s="305"/>
      <c r="AV12" s="307"/>
      <c r="AW12" s="701"/>
      <c r="AX12" s="715"/>
      <c r="AY12" s="701"/>
      <c r="AZ12" s="701"/>
      <c r="BA12" s="704"/>
      <c r="BB12" s="861"/>
    </row>
    <row r="13" spans="1:54" ht="16.5" thickBot="1">
      <c r="A13" s="854"/>
      <c r="B13" s="855"/>
      <c r="C13" s="856"/>
      <c r="D13" s="150" t="s">
        <v>289</v>
      </c>
      <c r="E13" s="742">
        <f t="shared" ref="E13:F14" si="0">SUM(E279,E431)</f>
        <v>13263.727500000001</v>
      </c>
      <c r="F13" s="742">
        <f t="shared" si="0"/>
        <v>519.3175</v>
      </c>
      <c r="G13" s="743">
        <f t="shared" ref="G13:G14" si="1">SUM(F13/E13*100)</f>
        <v>3.9153209382505785</v>
      </c>
      <c r="H13" s="697">
        <f t="shared" ref="H13:I13" si="2">SUM(H279,H431)</f>
        <v>33.0075</v>
      </c>
      <c r="I13" s="698">
        <f t="shared" si="2"/>
        <v>33.0075</v>
      </c>
      <c r="J13" s="727">
        <f t="shared" ref="J13:J14" si="3">SUM(I13/H13*100%)</f>
        <v>1</v>
      </c>
      <c r="K13" s="698">
        <f t="shared" ref="K13:L13" si="4">SUM(K279,K431)</f>
        <v>486.31</v>
      </c>
      <c r="L13" s="698">
        <f t="shared" si="4"/>
        <v>486.31</v>
      </c>
      <c r="M13" s="712">
        <f t="shared" ref="M13:M14" si="5">SUM(L13/K13*100)</f>
        <v>100</v>
      </c>
      <c r="N13" s="698">
        <f t="shared" ref="N13:O13" si="6">SUM(N279,N431)</f>
        <v>614.4</v>
      </c>
      <c r="O13" s="698">
        <f t="shared" si="6"/>
        <v>0</v>
      </c>
      <c r="P13" s="699">
        <f t="shared" ref="P13:P14" si="7">SUM(O13/N13*100)</f>
        <v>0</v>
      </c>
      <c r="Q13" s="702">
        <f t="shared" ref="Q13:R13" si="8">SUM(Q279,Q431)</f>
        <v>2455.21</v>
      </c>
      <c r="R13" s="702">
        <f t="shared" si="8"/>
        <v>0</v>
      </c>
      <c r="S13" s="703">
        <f t="shared" ref="S13:S14" si="9">SUM(R13/Q13*100)</f>
        <v>0</v>
      </c>
      <c r="T13" s="702">
        <f t="shared" ref="T13:U13" si="10">SUM(T279,T431)</f>
        <v>1007.4</v>
      </c>
      <c r="U13" s="702">
        <f t="shared" si="10"/>
        <v>0</v>
      </c>
      <c r="V13" s="703">
        <f t="shared" ref="V13:V14" si="11">SUM(U13/T13*100)</f>
        <v>0</v>
      </c>
      <c r="W13" s="702">
        <f t="shared" ref="W13:X13" si="12">SUM(W279,W431)</f>
        <v>6749.9</v>
      </c>
      <c r="X13" s="702">
        <f t="shared" si="12"/>
        <v>0</v>
      </c>
      <c r="Y13" s="703">
        <f t="shared" ref="Y13:Y14" si="13">SUM(X13/W13*100)</f>
        <v>0</v>
      </c>
      <c r="Z13" s="700">
        <f t="shared" ref="Z13" si="14">SUM(Z279,Z431)</f>
        <v>540.4</v>
      </c>
      <c r="AA13" s="274"/>
      <c r="AB13" s="275"/>
      <c r="AC13" s="700">
        <f t="shared" ref="AC13" si="15">SUM(AC279,AC431)</f>
        <v>0</v>
      </c>
      <c r="AD13" s="713">
        <f t="shared" ref="AD13:AD14" si="16">SUM(AC13/Z13*100)</f>
        <v>0</v>
      </c>
      <c r="AE13" s="700">
        <f t="shared" ref="AE13" si="17">SUM(AE279,AE431)</f>
        <v>205.4</v>
      </c>
      <c r="AF13" s="274"/>
      <c r="AG13" s="276"/>
      <c r="AH13" s="700">
        <f t="shared" ref="AH13" si="18">SUM(AH279,AH431)</f>
        <v>0</v>
      </c>
      <c r="AI13" s="713">
        <f t="shared" ref="AI13:AI14" si="19">SUM(AH13/AE13*100)</f>
        <v>0</v>
      </c>
      <c r="AJ13" s="700">
        <f t="shared" ref="AJ13" si="20">SUM(AJ279,AJ431)</f>
        <v>349.4</v>
      </c>
      <c r="AK13" s="274"/>
      <c r="AL13" s="275"/>
      <c r="AM13" s="700">
        <f t="shared" ref="AM13" si="21">SUM(AM279,AM431)</f>
        <v>0</v>
      </c>
      <c r="AN13" s="714">
        <f t="shared" ref="AN13:AN14" si="22">SUM(AM13/AJ13*100)</f>
        <v>0</v>
      </c>
      <c r="AO13" s="701">
        <f t="shared" ref="AO13" si="23">SUM(AO279,AO431)</f>
        <v>205.4</v>
      </c>
      <c r="AP13" s="305"/>
      <c r="AQ13" s="307"/>
      <c r="AR13" s="701">
        <f t="shared" ref="AR13" si="24">SUM(AR279,AR431)</f>
        <v>0</v>
      </c>
      <c r="AS13" s="715">
        <f t="shared" ref="AS13:AS14" si="25">SUM(AR13/AO13*100)</f>
        <v>0</v>
      </c>
      <c r="AT13" s="701">
        <f t="shared" ref="AT13" si="26">SUM(AT279,AT431)</f>
        <v>205.4</v>
      </c>
      <c r="AU13" s="305"/>
      <c r="AV13" s="307"/>
      <c r="AW13" s="701">
        <f t="shared" ref="AW13" si="27">SUM(AW279,AW431)</f>
        <v>0</v>
      </c>
      <c r="AX13" s="715">
        <f t="shared" ref="AX13:AX14" si="28">SUM(AW13/AT13*100)</f>
        <v>0</v>
      </c>
      <c r="AY13" s="701">
        <f t="shared" ref="AY13:AZ13" si="29">SUM(AY279,AY431)</f>
        <v>411.5</v>
      </c>
      <c r="AZ13" s="701">
        <f t="shared" si="29"/>
        <v>0</v>
      </c>
      <c r="BA13" s="704">
        <f t="shared" ref="BA13:BA14" si="30">SUM(AZ13/AY13*100)</f>
        <v>0</v>
      </c>
      <c r="BB13" s="861"/>
    </row>
    <row r="14" spans="1:54" ht="84.75" customHeight="1">
      <c r="A14" s="854"/>
      <c r="B14" s="855"/>
      <c r="C14" s="856"/>
      <c r="D14" s="145" t="s">
        <v>298</v>
      </c>
      <c r="E14" s="742">
        <f t="shared" si="0"/>
        <v>7115.8075000000008</v>
      </c>
      <c r="F14" s="742">
        <f t="shared" si="0"/>
        <v>519.3175</v>
      </c>
      <c r="G14" s="743">
        <f t="shared" si="1"/>
        <v>7.2980824734227276</v>
      </c>
      <c r="H14" s="697">
        <f t="shared" ref="H14:I14" si="31">SUM(H280,H432)</f>
        <v>33.0075</v>
      </c>
      <c r="I14" s="698">
        <f t="shared" si="31"/>
        <v>33.0075</v>
      </c>
      <c r="J14" s="727">
        <f t="shared" si="3"/>
        <v>1</v>
      </c>
      <c r="K14" s="698">
        <f t="shared" ref="K14:L14" si="32">SUM(K280,K432)</f>
        <v>486.31</v>
      </c>
      <c r="L14" s="698">
        <f t="shared" si="32"/>
        <v>486.31</v>
      </c>
      <c r="M14" s="712">
        <f t="shared" si="5"/>
        <v>100</v>
      </c>
      <c r="N14" s="698">
        <f t="shared" ref="N14:O14" si="33">SUM(N280,N432)</f>
        <v>326.39999999999998</v>
      </c>
      <c r="O14" s="698">
        <f t="shared" si="33"/>
        <v>0</v>
      </c>
      <c r="P14" s="699">
        <f t="shared" si="7"/>
        <v>0</v>
      </c>
      <c r="Q14" s="702">
        <f t="shared" ref="Q14:R14" si="34">SUM(Q280,Q432)</f>
        <v>1333.2900000000002</v>
      </c>
      <c r="R14" s="702">
        <f t="shared" si="34"/>
        <v>0</v>
      </c>
      <c r="S14" s="703">
        <f t="shared" si="9"/>
        <v>0</v>
      </c>
      <c r="T14" s="702">
        <f t="shared" ref="T14:U14" si="35">SUM(T280,T432)</f>
        <v>1007.4</v>
      </c>
      <c r="U14" s="702">
        <f t="shared" si="35"/>
        <v>0</v>
      </c>
      <c r="V14" s="703">
        <f t="shared" si="11"/>
        <v>0</v>
      </c>
      <c r="W14" s="702">
        <f t="shared" ref="W14:X14" si="36">SUM(W280,W432)</f>
        <v>2490.9</v>
      </c>
      <c r="X14" s="702">
        <f t="shared" si="36"/>
        <v>0</v>
      </c>
      <c r="Y14" s="703">
        <f t="shared" si="13"/>
        <v>0</v>
      </c>
      <c r="Z14" s="700">
        <f t="shared" ref="Z14" si="37">SUM(Z280,Z432)</f>
        <v>205.4</v>
      </c>
      <c r="AA14" s="274"/>
      <c r="AB14" s="275"/>
      <c r="AC14" s="700">
        <f t="shared" ref="AC14" si="38">SUM(AC280,AC432)</f>
        <v>0</v>
      </c>
      <c r="AD14" s="713">
        <f t="shared" si="16"/>
        <v>0</v>
      </c>
      <c r="AE14" s="700">
        <f t="shared" ref="AE14" si="39">SUM(AE280,AE432)</f>
        <v>205.4</v>
      </c>
      <c r="AF14" s="274"/>
      <c r="AG14" s="276"/>
      <c r="AH14" s="700">
        <f t="shared" ref="AH14" si="40">SUM(AH280,AH432)</f>
        <v>0</v>
      </c>
      <c r="AI14" s="713">
        <f t="shared" si="19"/>
        <v>0</v>
      </c>
      <c r="AJ14" s="700">
        <f t="shared" ref="AJ14" si="41">SUM(AJ280,AJ432)</f>
        <v>205.4</v>
      </c>
      <c r="AK14" s="274"/>
      <c r="AL14" s="275"/>
      <c r="AM14" s="700">
        <f t="shared" ref="AM14" si="42">SUM(AM280,AM432)</f>
        <v>0</v>
      </c>
      <c r="AN14" s="714">
        <f t="shared" si="22"/>
        <v>0</v>
      </c>
      <c r="AO14" s="701">
        <f t="shared" ref="AO14" si="43">SUM(AO280,AO432)</f>
        <v>205.4</v>
      </c>
      <c r="AP14" s="305"/>
      <c r="AQ14" s="307"/>
      <c r="AR14" s="701">
        <f t="shared" ref="AR14" si="44">SUM(AR280,AR432)</f>
        <v>0</v>
      </c>
      <c r="AS14" s="715">
        <f t="shared" si="25"/>
        <v>0</v>
      </c>
      <c r="AT14" s="701">
        <f t="shared" ref="AT14" si="45">SUM(AT280,AT432)</f>
        <v>205.4</v>
      </c>
      <c r="AU14" s="305"/>
      <c r="AV14" s="307"/>
      <c r="AW14" s="701">
        <f t="shared" ref="AW14" si="46">SUM(AW280,AW432)</f>
        <v>0</v>
      </c>
      <c r="AX14" s="715">
        <f t="shared" si="28"/>
        <v>0</v>
      </c>
      <c r="AY14" s="701">
        <f t="shared" ref="AY14:AZ14" si="47">SUM(AY280,AY432)</f>
        <v>411.5</v>
      </c>
      <c r="AZ14" s="701">
        <f t="shared" si="47"/>
        <v>0</v>
      </c>
      <c r="BA14" s="704">
        <f t="shared" si="30"/>
        <v>0</v>
      </c>
      <c r="BB14" s="861"/>
    </row>
    <row r="15" spans="1:54" ht="15.75">
      <c r="A15" s="854"/>
      <c r="B15" s="855"/>
      <c r="C15" s="856"/>
      <c r="D15" s="150" t="s">
        <v>290</v>
      </c>
      <c r="E15" s="544"/>
      <c r="F15" s="544"/>
      <c r="G15" s="546"/>
      <c r="H15" s="213"/>
      <c r="I15" s="214"/>
      <c r="J15" s="358"/>
      <c r="K15" s="214"/>
      <c r="L15" s="214"/>
      <c r="M15" s="212"/>
      <c r="N15" s="215"/>
      <c r="O15" s="214"/>
      <c r="P15" s="212"/>
      <c r="Q15" s="240"/>
      <c r="R15" s="240"/>
      <c r="S15" s="241"/>
      <c r="T15" s="242"/>
      <c r="U15" s="240"/>
      <c r="V15" s="241"/>
      <c r="W15" s="240"/>
      <c r="X15" s="240"/>
      <c r="Y15" s="241"/>
      <c r="Z15" s="273"/>
      <c r="AA15" s="274"/>
      <c r="AB15" s="275"/>
      <c r="AC15" s="276"/>
      <c r="AD15" s="277"/>
      <c r="AE15" s="278"/>
      <c r="AF15" s="274"/>
      <c r="AG15" s="276"/>
      <c r="AH15" s="277"/>
      <c r="AI15" s="277"/>
      <c r="AJ15" s="278"/>
      <c r="AK15" s="274"/>
      <c r="AL15" s="275"/>
      <c r="AM15" s="277"/>
      <c r="AN15" s="316"/>
      <c r="AO15" s="305"/>
      <c r="AP15" s="305"/>
      <c r="AQ15" s="307"/>
      <c r="AR15" s="307"/>
      <c r="AS15" s="307"/>
      <c r="AT15" s="305"/>
      <c r="AU15" s="305"/>
      <c r="AV15" s="307"/>
      <c r="AW15" s="307"/>
      <c r="AX15" s="307"/>
      <c r="AY15" s="305"/>
      <c r="AZ15" s="307"/>
      <c r="BA15" s="307"/>
      <c r="BB15" s="861"/>
    </row>
    <row r="16" spans="1:54" ht="36.75" customHeight="1">
      <c r="A16" s="857"/>
      <c r="B16" s="858"/>
      <c r="C16" s="859"/>
      <c r="D16" s="150" t="s">
        <v>43</v>
      </c>
      <c r="E16" s="547"/>
      <c r="F16" s="547"/>
      <c r="G16" s="546"/>
      <c r="H16" s="206"/>
      <c r="I16" s="207"/>
      <c r="J16" s="356"/>
      <c r="K16" s="207"/>
      <c r="L16" s="207"/>
      <c r="M16" s="207"/>
      <c r="N16" s="208"/>
      <c r="O16" s="207"/>
      <c r="P16" s="207"/>
      <c r="Q16" s="236"/>
      <c r="R16" s="236"/>
      <c r="S16" s="236"/>
      <c r="T16" s="237"/>
      <c r="U16" s="236"/>
      <c r="V16" s="236"/>
      <c r="W16" s="236"/>
      <c r="X16" s="236"/>
      <c r="Y16" s="236"/>
      <c r="Z16" s="262"/>
      <c r="AA16" s="263"/>
      <c r="AB16" s="264"/>
      <c r="AC16" s="265"/>
      <c r="AD16" s="262"/>
      <c r="AE16" s="266"/>
      <c r="AF16" s="263"/>
      <c r="AG16" s="265"/>
      <c r="AH16" s="262"/>
      <c r="AI16" s="262"/>
      <c r="AJ16" s="266"/>
      <c r="AK16" s="263"/>
      <c r="AL16" s="264"/>
      <c r="AM16" s="262"/>
      <c r="AN16" s="314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5"/>
      <c r="BB16" s="862"/>
    </row>
    <row r="17" spans="1:54" ht="15.75">
      <c r="A17" s="863" t="s">
        <v>36</v>
      </c>
      <c r="B17" s="864"/>
      <c r="C17" s="864"/>
      <c r="D17" s="864"/>
      <c r="E17" s="864"/>
      <c r="F17" s="864"/>
      <c r="G17" s="864"/>
      <c r="H17" s="864"/>
      <c r="I17" s="864"/>
      <c r="J17" s="864"/>
      <c r="K17" s="864"/>
      <c r="L17" s="864"/>
      <c r="M17" s="864"/>
      <c r="N17" s="864"/>
      <c r="O17" s="864"/>
      <c r="P17" s="864"/>
      <c r="Q17" s="864"/>
      <c r="R17" s="864"/>
      <c r="S17" s="864"/>
      <c r="T17" s="864"/>
      <c r="U17" s="864"/>
      <c r="V17" s="864"/>
      <c r="W17" s="864"/>
      <c r="X17" s="864"/>
      <c r="Y17" s="864"/>
      <c r="Z17" s="864"/>
      <c r="AA17" s="864"/>
      <c r="AB17" s="864"/>
      <c r="AC17" s="864"/>
      <c r="AD17" s="864"/>
      <c r="AE17" s="864"/>
      <c r="AF17" s="864"/>
      <c r="AG17" s="864"/>
      <c r="AH17" s="864"/>
      <c r="AI17" s="864"/>
      <c r="AJ17" s="864"/>
      <c r="AK17" s="864"/>
      <c r="AL17" s="864"/>
      <c r="AM17" s="864"/>
      <c r="AN17" s="864"/>
      <c r="AO17" s="864"/>
      <c r="AP17" s="864"/>
      <c r="AQ17" s="864"/>
      <c r="AR17" s="864"/>
      <c r="AS17" s="864"/>
      <c r="AT17" s="864"/>
      <c r="AU17" s="864"/>
      <c r="AV17" s="864"/>
      <c r="AW17" s="864"/>
      <c r="AX17" s="864"/>
      <c r="AY17" s="864"/>
      <c r="AZ17" s="864"/>
      <c r="BA17" s="864"/>
      <c r="BB17" s="865"/>
    </row>
    <row r="18" spans="1:54" ht="18.75" customHeight="1">
      <c r="A18" s="866" t="s">
        <v>296</v>
      </c>
      <c r="B18" s="867"/>
      <c r="C18" s="868"/>
      <c r="D18" s="147" t="s">
        <v>41</v>
      </c>
      <c r="E18" s="544"/>
      <c r="F18" s="544"/>
      <c r="G18" s="548"/>
      <c r="H18" s="216"/>
      <c r="I18" s="217"/>
      <c r="J18" s="359"/>
      <c r="K18" s="217"/>
      <c r="L18" s="219"/>
      <c r="M18" s="218"/>
      <c r="N18" s="217"/>
      <c r="O18" s="217"/>
      <c r="P18" s="218"/>
      <c r="Q18" s="243"/>
      <c r="R18" s="243"/>
      <c r="S18" s="244"/>
      <c r="T18" s="243"/>
      <c r="U18" s="243"/>
      <c r="V18" s="244"/>
      <c r="W18" s="243"/>
      <c r="X18" s="243"/>
      <c r="Y18" s="244"/>
      <c r="Z18" s="279"/>
      <c r="AA18" s="280"/>
      <c r="AB18" s="281"/>
      <c r="AC18" s="282"/>
      <c r="AD18" s="283"/>
      <c r="AE18" s="284"/>
      <c r="AF18" s="280"/>
      <c r="AG18" s="282"/>
      <c r="AH18" s="283"/>
      <c r="AI18" s="283"/>
      <c r="AJ18" s="284"/>
      <c r="AK18" s="280"/>
      <c r="AL18" s="281"/>
      <c r="AM18" s="283"/>
      <c r="AN18" s="317"/>
      <c r="AO18" s="308"/>
      <c r="AP18" s="308"/>
      <c r="AQ18" s="306"/>
      <c r="AR18" s="306"/>
      <c r="AS18" s="306"/>
      <c r="AT18" s="308"/>
      <c r="AU18" s="308"/>
      <c r="AV18" s="306"/>
      <c r="AW18" s="306"/>
      <c r="AX18" s="306"/>
      <c r="AY18" s="308"/>
      <c r="AZ18" s="306"/>
      <c r="BA18" s="306"/>
      <c r="BB18" s="875"/>
    </row>
    <row r="19" spans="1:54" ht="31.5">
      <c r="A19" s="869"/>
      <c r="B19" s="870"/>
      <c r="C19" s="871"/>
      <c r="D19" s="148" t="s">
        <v>37</v>
      </c>
      <c r="E19" s="549"/>
      <c r="F19" s="549"/>
      <c r="G19" s="545"/>
      <c r="H19" s="206"/>
      <c r="I19" s="207"/>
      <c r="J19" s="356"/>
      <c r="K19" s="207"/>
      <c r="L19" s="220"/>
      <c r="M19" s="207"/>
      <c r="N19" s="207"/>
      <c r="O19" s="207"/>
      <c r="P19" s="207"/>
      <c r="Q19" s="236"/>
      <c r="R19" s="236"/>
      <c r="S19" s="236"/>
      <c r="T19" s="236"/>
      <c r="U19" s="236"/>
      <c r="V19" s="236"/>
      <c r="W19" s="236"/>
      <c r="X19" s="236"/>
      <c r="Y19" s="236"/>
      <c r="Z19" s="262"/>
      <c r="AA19" s="263"/>
      <c r="AB19" s="264"/>
      <c r="AC19" s="265"/>
      <c r="AD19" s="262"/>
      <c r="AE19" s="266"/>
      <c r="AF19" s="263"/>
      <c r="AG19" s="265"/>
      <c r="AH19" s="262"/>
      <c r="AI19" s="262"/>
      <c r="AJ19" s="266"/>
      <c r="AK19" s="263"/>
      <c r="AL19" s="264"/>
      <c r="AM19" s="262"/>
      <c r="AN19" s="314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5"/>
      <c r="AZ19" s="305"/>
      <c r="BA19" s="305"/>
      <c r="BB19" s="861"/>
    </row>
    <row r="20" spans="1:54" ht="31.5">
      <c r="A20" s="869"/>
      <c r="B20" s="870"/>
      <c r="C20" s="871"/>
      <c r="D20" s="149" t="s">
        <v>2</v>
      </c>
      <c r="E20" s="547"/>
      <c r="F20" s="547"/>
      <c r="G20" s="546"/>
      <c r="H20" s="209"/>
      <c r="I20" s="210"/>
      <c r="J20" s="357"/>
      <c r="K20" s="210"/>
      <c r="L20" s="221"/>
      <c r="M20" s="211"/>
      <c r="N20" s="210"/>
      <c r="O20" s="210"/>
      <c r="P20" s="211"/>
      <c r="Q20" s="238"/>
      <c r="R20" s="238"/>
      <c r="S20" s="239"/>
      <c r="T20" s="238"/>
      <c r="U20" s="238"/>
      <c r="V20" s="239"/>
      <c r="W20" s="238"/>
      <c r="X20" s="238"/>
      <c r="Y20" s="239"/>
      <c r="Z20" s="267"/>
      <c r="AA20" s="268"/>
      <c r="AB20" s="269"/>
      <c r="AC20" s="270"/>
      <c r="AD20" s="271"/>
      <c r="AE20" s="272"/>
      <c r="AF20" s="268"/>
      <c r="AG20" s="270"/>
      <c r="AH20" s="271"/>
      <c r="AI20" s="271"/>
      <c r="AJ20" s="272"/>
      <c r="AK20" s="268"/>
      <c r="AL20" s="269"/>
      <c r="AM20" s="271"/>
      <c r="AN20" s="315"/>
      <c r="AO20" s="305"/>
      <c r="AP20" s="305"/>
      <c r="AQ20" s="307"/>
      <c r="AR20" s="307"/>
      <c r="AS20" s="307"/>
      <c r="AT20" s="305"/>
      <c r="AU20" s="305"/>
      <c r="AV20" s="307"/>
      <c r="AW20" s="307"/>
      <c r="AX20" s="307"/>
      <c r="AY20" s="305"/>
      <c r="AZ20" s="307"/>
      <c r="BA20" s="307"/>
      <c r="BB20" s="861"/>
    </row>
    <row r="21" spans="1:54" ht="15.75">
      <c r="A21" s="869"/>
      <c r="B21" s="870"/>
      <c r="C21" s="871"/>
      <c r="D21" s="150" t="s">
        <v>289</v>
      </c>
      <c r="E21" s="547"/>
      <c r="F21" s="547"/>
      <c r="G21" s="546"/>
      <c r="H21" s="213"/>
      <c r="I21" s="214"/>
      <c r="J21" s="358"/>
      <c r="K21" s="214"/>
      <c r="L21" s="222"/>
      <c r="M21" s="212"/>
      <c r="N21" s="214"/>
      <c r="O21" s="214"/>
      <c r="P21" s="212"/>
      <c r="Q21" s="240"/>
      <c r="R21" s="240"/>
      <c r="S21" s="241"/>
      <c r="T21" s="240"/>
      <c r="U21" s="240"/>
      <c r="V21" s="241"/>
      <c r="W21" s="240"/>
      <c r="X21" s="240"/>
      <c r="Y21" s="241"/>
      <c r="Z21" s="273"/>
      <c r="AA21" s="274"/>
      <c r="AB21" s="275"/>
      <c r="AC21" s="276"/>
      <c r="AD21" s="277"/>
      <c r="AE21" s="278"/>
      <c r="AF21" s="274"/>
      <c r="AG21" s="276"/>
      <c r="AH21" s="277"/>
      <c r="AI21" s="277"/>
      <c r="AJ21" s="278"/>
      <c r="AK21" s="274"/>
      <c r="AL21" s="275"/>
      <c r="AM21" s="277"/>
      <c r="AN21" s="316"/>
      <c r="AO21" s="305"/>
      <c r="AP21" s="305"/>
      <c r="AQ21" s="307"/>
      <c r="AR21" s="307"/>
      <c r="AS21" s="307"/>
      <c r="AT21" s="305"/>
      <c r="AU21" s="305"/>
      <c r="AV21" s="307"/>
      <c r="AW21" s="307"/>
      <c r="AX21" s="307"/>
      <c r="AY21" s="305"/>
      <c r="AZ21" s="307"/>
      <c r="BA21" s="307"/>
      <c r="BB21" s="861"/>
    </row>
    <row r="22" spans="1:54" ht="84" customHeight="1">
      <c r="A22" s="869"/>
      <c r="B22" s="870"/>
      <c r="C22" s="871"/>
      <c r="D22" s="175" t="s">
        <v>298</v>
      </c>
      <c r="E22" s="547"/>
      <c r="F22" s="547"/>
      <c r="G22" s="546"/>
      <c r="H22" s="213"/>
      <c r="I22" s="214"/>
      <c r="J22" s="358"/>
      <c r="K22" s="214"/>
      <c r="L22" s="222"/>
      <c r="M22" s="212"/>
      <c r="N22" s="214"/>
      <c r="O22" s="214"/>
      <c r="P22" s="212"/>
      <c r="Q22" s="240"/>
      <c r="R22" s="240"/>
      <c r="S22" s="241"/>
      <c r="T22" s="240"/>
      <c r="U22" s="240"/>
      <c r="V22" s="241"/>
      <c r="W22" s="240"/>
      <c r="X22" s="240"/>
      <c r="Y22" s="241"/>
      <c r="Z22" s="273"/>
      <c r="AA22" s="274"/>
      <c r="AB22" s="275"/>
      <c r="AC22" s="276"/>
      <c r="AD22" s="277"/>
      <c r="AE22" s="278"/>
      <c r="AF22" s="274"/>
      <c r="AG22" s="276"/>
      <c r="AH22" s="277"/>
      <c r="AI22" s="277"/>
      <c r="AJ22" s="278"/>
      <c r="AK22" s="274"/>
      <c r="AL22" s="275"/>
      <c r="AM22" s="277"/>
      <c r="AN22" s="316"/>
      <c r="AO22" s="305"/>
      <c r="AP22" s="305"/>
      <c r="AQ22" s="307"/>
      <c r="AR22" s="307"/>
      <c r="AS22" s="307"/>
      <c r="AT22" s="305"/>
      <c r="AU22" s="305"/>
      <c r="AV22" s="307"/>
      <c r="AW22" s="307"/>
      <c r="AX22" s="307"/>
      <c r="AY22" s="305"/>
      <c r="AZ22" s="307"/>
      <c r="BA22" s="307"/>
      <c r="BB22" s="861"/>
    </row>
    <row r="23" spans="1:54" ht="15.75">
      <c r="A23" s="869"/>
      <c r="B23" s="870"/>
      <c r="C23" s="871"/>
      <c r="D23" s="150" t="s">
        <v>290</v>
      </c>
      <c r="E23" s="547"/>
      <c r="F23" s="547"/>
      <c r="G23" s="546"/>
      <c r="H23" s="213"/>
      <c r="I23" s="214"/>
      <c r="J23" s="358"/>
      <c r="K23" s="214"/>
      <c r="L23" s="222"/>
      <c r="M23" s="212"/>
      <c r="N23" s="214"/>
      <c r="O23" s="214"/>
      <c r="P23" s="212"/>
      <c r="Q23" s="240"/>
      <c r="R23" s="240"/>
      <c r="S23" s="241"/>
      <c r="T23" s="240"/>
      <c r="U23" s="240"/>
      <c r="V23" s="241"/>
      <c r="W23" s="240"/>
      <c r="X23" s="240"/>
      <c r="Y23" s="241"/>
      <c r="Z23" s="273"/>
      <c r="AA23" s="274"/>
      <c r="AB23" s="275"/>
      <c r="AC23" s="276"/>
      <c r="AD23" s="277"/>
      <c r="AE23" s="278"/>
      <c r="AF23" s="274"/>
      <c r="AG23" s="276"/>
      <c r="AH23" s="277"/>
      <c r="AI23" s="277"/>
      <c r="AJ23" s="278"/>
      <c r="AK23" s="274"/>
      <c r="AL23" s="275"/>
      <c r="AM23" s="277"/>
      <c r="AN23" s="316"/>
      <c r="AO23" s="305"/>
      <c r="AP23" s="305"/>
      <c r="AQ23" s="307"/>
      <c r="AR23" s="307"/>
      <c r="AS23" s="307"/>
      <c r="AT23" s="305"/>
      <c r="AU23" s="305"/>
      <c r="AV23" s="307"/>
      <c r="AW23" s="307"/>
      <c r="AX23" s="307"/>
      <c r="AY23" s="305"/>
      <c r="AZ23" s="307"/>
      <c r="BA23" s="307"/>
      <c r="BB23" s="861"/>
    </row>
    <row r="24" spans="1:54" ht="31.5">
      <c r="A24" s="872"/>
      <c r="B24" s="873"/>
      <c r="C24" s="874"/>
      <c r="D24" s="148" t="s">
        <v>43</v>
      </c>
      <c r="E24" s="549"/>
      <c r="F24" s="549"/>
      <c r="G24" s="545"/>
      <c r="H24" s="206"/>
      <c r="I24" s="207"/>
      <c r="J24" s="356"/>
      <c r="K24" s="207"/>
      <c r="L24" s="220"/>
      <c r="M24" s="207"/>
      <c r="N24" s="207"/>
      <c r="O24" s="207"/>
      <c r="P24" s="207"/>
      <c r="Q24" s="236"/>
      <c r="R24" s="236"/>
      <c r="S24" s="236"/>
      <c r="T24" s="236"/>
      <c r="U24" s="236"/>
      <c r="V24" s="236"/>
      <c r="W24" s="236"/>
      <c r="X24" s="236"/>
      <c r="Y24" s="236"/>
      <c r="Z24" s="262"/>
      <c r="AA24" s="263"/>
      <c r="AB24" s="264"/>
      <c r="AC24" s="265"/>
      <c r="AD24" s="262"/>
      <c r="AE24" s="266"/>
      <c r="AF24" s="263"/>
      <c r="AG24" s="265"/>
      <c r="AH24" s="262"/>
      <c r="AI24" s="262"/>
      <c r="AJ24" s="266"/>
      <c r="AK24" s="263"/>
      <c r="AL24" s="264"/>
      <c r="AM24" s="262"/>
      <c r="AN24" s="314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5"/>
      <c r="AZ24" s="305"/>
      <c r="BA24" s="305"/>
      <c r="BB24" s="861"/>
    </row>
    <row r="25" spans="1:54" ht="17.25" customHeight="1">
      <c r="A25" s="866" t="s">
        <v>297</v>
      </c>
      <c r="B25" s="867"/>
      <c r="C25" s="868"/>
      <c r="D25" s="147" t="s">
        <v>41</v>
      </c>
      <c r="E25" s="544"/>
      <c r="F25" s="544"/>
      <c r="G25" s="548"/>
      <c r="H25" s="216"/>
      <c r="I25" s="217"/>
      <c r="J25" s="359"/>
      <c r="K25" s="217"/>
      <c r="L25" s="219"/>
      <c r="M25" s="218"/>
      <c r="N25" s="217"/>
      <c r="O25" s="217"/>
      <c r="P25" s="218"/>
      <c r="Q25" s="243"/>
      <c r="R25" s="243"/>
      <c r="S25" s="244"/>
      <c r="T25" s="243"/>
      <c r="U25" s="243"/>
      <c r="V25" s="244"/>
      <c r="W25" s="243"/>
      <c r="X25" s="243"/>
      <c r="Y25" s="244"/>
      <c r="Z25" s="279"/>
      <c r="AA25" s="280"/>
      <c r="AB25" s="281"/>
      <c r="AC25" s="282"/>
      <c r="AD25" s="283"/>
      <c r="AE25" s="284"/>
      <c r="AF25" s="280"/>
      <c r="AG25" s="282"/>
      <c r="AH25" s="283"/>
      <c r="AI25" s="283"/>
      <c r="AJ25" s="284"/>
      <c r="AK25" s="280"/>
      <c r="AL25" s="281"/>
      <c r="AM25" s="283"/>
      <c r="AN25" s="317"/>
      <c r="AO25" s="308"/>
      <c r="AP25" s="308"/>
      <c r="AQ25" s="306"/>
      <c r="AR25" s="306"/>
      <c r="AS25" s="306"/>
      <c r="AT25" s="308"/>
      <c r="AU25" s="308"/>
      <c r="AV25" s="306"/>
      <c r="AW25" s="306"/>
      <c r="AX25" s="306"/>
      <c r="AY25" s="308"/>
      <c r="AZ25" s="306"/>
      <c r="BA25" s="306"/>
      <c r="BB25" s="876"/>
    </row>
    <row r="26" spans="1:54" ht="31.5">
      <c r="A26" s="869"/>
      <c r="B26" s="870"/>
      <c r="C26" s="871"/>
      <c r="D26" s="148" t="s">
        <v>37</v>
      </c>
      <c r="E26" s="550"/>
      <c r="F26" s="550"/>
      <c r="G26" s="545"/>
      <c r="H26" s="206"/>
      <c r="I26" s="207"/>
      <c r="J26" s="356"/>
      <c r="K26" s="207"/>
      <c r="L26" s="220"/>
      <c r="M26" s="207"/>
      <c r="N26" s="207"/>
      <c r="O26" s="207"/>
      <c r="P26" s="207"/>
      <c r="Q26" s="236"/>
      <c r="R26" s="236"/>
      <c r="S26" s="236"/>
      <c r="T26" s="236"/>
      <c r="U26" s="236"/>
      <c r="V26" s="236"/>
      <c r="W26" s="236"/>
      <c r="X26" s="236"/>
      <c r="Y26" s="236"/>
      <c r="Z26" s="262"/>
      <c r="AA26" s="263"/>
      <c r="AB26" s="264"/>
      <c r="AC26" s="265"/>
      <c r="AD26" s="262"/>
      <c r="AE26" s="266"/>
      <c r="AF26" s="263"/>
      <c r="AG26" s="265"/>
      <c r="AH26" s="262"/>
      <c r="AI26" s="262"/>
      <c r="AJ26" s="266"/>
      <c r="AK26" s="263"/>
      <c r="AL26" s="264"/>
      <c r="AM26" s="262"/>
      <c r="AN26" s="314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5"/>
      <c r="AZ26" s="305"/>
      <c r="BA26" s="305"/>
      <c r="BB26" s="876"/>
    </row>
    <row r="27" spans="1:54" ht="31.5">
      <c r="A27" s="869"/>
      <c r="B27" s="870"/>
      <c r="C27" s="871"/>
      <c r="D27" s="149" t="s">
        <v>2</v>
      </c>
      <c r="E27" s="547"/>
      <c r="F27" s="547"/>
      <c r="G27" s="546"/>
      <c r="H27" s="209"/>
      <c r="I27" s="210"/>
      <c r="J27" s="357"/>
      <c r="K27" s="210"/>
      <c r="L27" s="221"/>
      <c r="M27" s="211"/>
      <c r="N27" s="210"/>
      <c r="O27" s="210"/>
      <c r="P27" s="211"/>
      <c r="Q27" s="238"/>
      <c r="R27" s="238"/>
      <c r="S27" s="239"/>
      <c r="T27" s="238"/>
      <c r="U27" s="238"/>
      <c r="V27" s="239"/>
      <c r="W27" s="238"/>
      <c r="X27" s="238"/>
      <c r="Y27" s="239"/>
      <c r="Z27" s="267"/>
      <c r="AA27" s="268"/>
      <c r="AB27" s="269"/>
      <c r="AC27" s="270"/>
      <c r="AD27" s="271"/>
      <c r="AE27" s="272"/>
      <c r="AF27" s="268"/>
      <c r="AG27" s="270"/>
      <c r="AH27" s="271"/>
      <c r="AI27" s="271"/>
      <c r="AJ27" s="272"/>
      <c r="AK27" s="268"/>
      <c r="AL27" s="269"/>
      <c r="AM27" s="271"/>
      <c r="AN27" s="315"/>
      <c r="AO27" s="305"/>
      <c r="AP27" s="305"/>
      <c r="AQ27" s="307"/>
      <c r="AR27" s="307"/>
      <c r="AS27" s="307"/>
      <c r="AT27" s="305"/>
      <c r="AU27" s="305"/>
      <c r="AV27" s="307"/>
      <c r="AW27" s="307"/>
      <c r="AX27" s="307"/>
      <c r="AY27" s="305"/>
      <c r="AZ27" s="307"/>
      <c r="BA27" s="307"/>
      <c r="BB27" s="876"/>
    </row>
    <row r="28" spans="1:54" ht="15.75">
      <c r="A28" s="869"/>
      <c r="B28" s="870"/>
      <c r="C28" s="871"/>
      <c r="D28" s="150" t="s">
        <v>289</v>
      </c>
      <c r="E28" s="547"/>
      <c r="F28" s="547"/>
      <c r="G28" s="546"/>
      <c r="H28" s="213"/>
      <c r="I28" s="214"/>
      <c r="J28" s="358"/>
      <c r="K28" s="214"/>
      <c r="L28" s="222"/>
      <c r="M28" s="212"/>
      <c r="N28" s="214"/>
      <c r="O28" s="214"/>
      <c r="P28" s="212"/>
      <c r="Q28" s="240"/>
      <c r="R28" s="240"/>
      <c r="S28" s="241"/>
      <c r="T28" s="240"/>
      <c r="U28" s="240"/>
      <c r="V28" s="241"/>
      <c r="W28" s="240"/>
      <c r="X28" s="240"/>
      <c r="Y28" s="241"/>
      <c r="Z28" s="273"/>
      <c r="AA28" s="274"/>
      <c r="AB28" s="275"/>
      <c r="AC28" s="276"/>
      <c r="AD28" s="277"/>
      <c r="AE28" s="278"/>
      <c r="AF28" s="274"/>
      <c r="AG28" s="276"/>
      <c r="AH28" s="277"/>
      <c r="AI28" s="277"/>
      <c r="AJ28" s="278"/>
      <c r="AK28" s="274"/>
      <c r="AL28" s="275"/>
      <c r="AM28" s="277"/>
      <c r="AN28" s="316"/>
      <c r="AO28" s="305"/>
      <c r="AP28" s="305"/>
      <c r="AQ28" s="307"/>
      <c r="AR28" s="307"/>
      <c r="AS28" s="307"/>
      <c r="AT28" s="305"/>
      <c r="AU28" s="305"/>
      <c r="AV28" s="307"/>
      <c r="AW28" s="307"/>
      <c r="AX28" s="307"/>
      <c r="AY28" s="305"/>
      <c r="AZ28" s="307"/>
      <c r="BA28" s="307"/>
      <c r="BB28" s="876"/>
    </row>
    <row r="29" spans="1:54" ht="84" customHeight="1">
      <c r="A29" s="869"/>
      <c r="B29" s="870"/>
      <c r="C29" s="871"/>
      <c r="D29" s="175" t="s">
        <v>298</v>
      </c>
      <c r="E29" s="547"/>
      <c r="F29" s="547"/>
      <c r="G29" s="546"/>
      <c r="H29" s="213"/>
      <c r="I29" s="214"/>
      <c r="J29" s="358"/>
      <c r="K29" s="214"/>
      <c r="L29" s="222"/>
      <c r="M29" s="212"/>
      <c r="N29" s="214"/>
      <c r="O29" s="214"/>
      <c r="P29" s="212"/>
      <c r="Q29" s="240"/>
      <c r="R29" s="240"/>
      <c r="S29" s="241"/>
      <c r="T29" s="240"/>
      <c r="U29" s="240"/>
      <c r="V29" s="241"/>
      <c r="W29" s="240"/>
      <c r="X29" s="240"/>
      <c r="Y29" s="241"/>
      <c r="Z29" s="273"/>
      <c r="AA29" s="274"/>
      <c r="AB29" s="275"/>
      <c r="AC29" s="276"/>
      <c r="AD29" s="277"/>
      <c r="AE29" s="278"/>
      <c r="AF29" s="274"/>
      <c r="AG29" s="276"/>
      <c r="AH29" s="277"/>
      <c r="AI29" s="277"/>
      <c r="AJ29" s="278"/>
      <c r="AK29" s="274"/>
      <c r="AL29" s="275"/>
      <c r="AM29" s="277"/>
      <c r="AN29" s="316"/>
      <c r="AO29" s="305"/>
      <c r="AP29" s="305"/>
      <c r="AQ29" s="307"/>
      <c r="AR29" s="307"/>
      <c r="AS29" s="307"/>
      <c r="AT29" s="305"/>
      <c r="AU29" s="305"/>
      <c r="AV29" s="307"/>
      <c r="AW29" s="307"/>
      <c r="AX29" s="307"/>
      <c r="AY29" s="305"/>
      <c r="AZ29" s="307"/>
      <c r="BA29" s="307"/>
      <c r="BB29" s="876"/>
    </row>
    <row r="30" spans="1:54" ht="15.75">
      <c r="A30" s="869"/>
      <c r="B30" s="870"/>
      <c r="C30" s="871"/>
      <c r="D30" s="150" t="s">
        <v>290</v>
      </c>
      <c r="E30" s="547"/>
      <c r="F30" s="547"/>
      <c r="G30" s="546"/>
      <c r="H30" s="213"/>
      <c r="I30" s="214"/>
      <c r="J30" s="358"/>
      <c r="K30" s="214"/>
      <c r="L30" s="222"/>
      <c r="M30" s="212"/>
      <c r="N30" s="214"/>
      <c r="O30" s="214"/>
      <c r="P30" s="212"/>
      <c r="Q30" s="240"/>
      <c r="R30" s="240"/>
      <c r="S30" s="241"/>
      <c r="T30" s="240"/>
      <c r="U30" s="240"/>
      <c r="V30" s="241"/>
      <c r="W30" s="240"/>
      <c r="X30" s="240"/>
      <c r="Y30" s="241"/>
      <c r="Z30" s="273"/>
      <c r="AA30" s="274"/>
      <c r="AB30" s="275"/>
      <c r="AC30" s="276"/>
      <c r="AD30" s="277"/>
      <c r="AE30" s="278"/>
      <c r="AF30" s="274"/>
      <c r="AG30" s="276"/>
      <c r="AH30" s="277"/>
      <c r="AI30" s="277"/>
      <c r="AJ30" s="278"/>
      <c r="AK30" s="274"/>
      <c r="AL30" s="275"/>
      <c r="AM30" s="277"/>
      <c r="AN30" s="316"/>
      <c r="AO30" s="305"/>
      <c r="AP30" s="305"/>
      <c r="AQ30" s="307"/>
      <c r="AR30" s="307"/>
      <c r="AS30" s="307"/>
      <c r="AT30" s="305"/>
      <c r="AU30" s="305"/>
      <c r="AV30" s="307"/>
      <c r="AW30" s="307"/>
      <c r="AX30" s="307"/>
      <c r="AY30" s="305"/>
      <c r="AZ30" s="307"/>
      <c r="BA30" s="307"/>
      <c r="BB30" s="876"/>
    </row>
    <row r="31" spans="1:54" ht="31.5">
      <c r="A31" s="872"/>
      <c r="B31" s="873"/>
      <c r="C31" s="874"/>
      <c r="D31" s="148" t="s">
        <v>43</v>
      </c>
      <c r="E31" s="544"/>
      <c r="F31" s="544"/>
      <c r="G31" s="545"/>
      <c r="H31" s="206"/>
      <c r="I31" s="207"/>
      <c r="J31" s="360"/>
      <c r="K31" s="207"/>
      <c r="L31" s="220"/>
      <c r="M31" s="223"/>
      <c r="N31" s="207"/>
      <c r="O31" s="207"/>
      <c r="P31" s="223"/>
      <c r="Q31" s="236"/>
      <c r="R31" s="236"/>
      <c r="S31" s="245"/>
      <c r="T31" s="236"/>
      <c r="U31" s="236"/>
      <c r="V31" s="245"/>
      <c r="W31" s="236"/>
      <c r="X31" s="236"/>
      <c r="Y31" s="245"/>
      <c r="Z31" s="262"/>
      <c r="AA31" s="263"/>
      <c r="AB31" s="285"/>
      <c r="AC31" s="286"/>
      <c r="AD31" s="287"/>
      <c r="AE31" s="266"/>
      <c r="AF31" s="263"/>
      <c r="AG31" s="286"/>
      <c r="AH31" s="287"/>
      <c r="AI31" s="287"/>
      <c r="AJ31" s="266"/>
      <c r="AK31" s="263"/>
      <c r="AL31" s="285"/>
      <c r="AM31" s="287"/>
      <c r="AN31" s="318"/>
      <c r="AO31" s="305"/>
      <c r="AP31" s="305"/>
      <c r="AQ31" s="307"/>
      <c r="AR31" s="307"/>
      <c r="AS31" s="307"/>
      <c r="AT31" s="305"/>
      <c r="AU31" s="305"/>
      <c r="AV31" s="307"/>
      <c r="AW31" s="307"/>
      <c r="AX31" s="307"/>
      <c r="AY31" s="305"/>
      <c r="AZ31" s="307"/>
      <c r="BA31" s="307"/>
      <c r="BB31" s="877"/>
    </row>
    <row r="32" spans="1:54" s="122" customFormat="1" ht="20.25" customHeight="1">
      <c r="A32" s="847" t="s">
        <v>301</v>
      </c>
      <c r="B32" s="848"/>
      <c r="C32" s="848"/>
      <c r="D32" s="848"/>
      <c r="E32" s="849"/>
      <c r="F32" s="849"/>
      <c r="G32" s="849"/>
      <c r="H32" s="849"/>
      <c r="I32" s="849"/>
      <c r="J32" s="849"/>
      <c r="K32" s="849"/>
      <c r="L32" s="849"/>
      <c r="M32" s="849"/>
      <c r="N32" s="849"/>
      <c r="O32" s="849"/>
      <c r="P32" s="849"/>
      <c r="Q32" s="849"/>
      <c r="R32" s="849"/>
      <c r="S32" s="849"/>
      <c r="T32" s="849"/>
      <c r="U32" s="849"/>
      <c r="V32" s="849"/>
      <c r="W32" s="849"/>
      <c r="X32" s="849"/>
      <c r="Y32" s="849"/>
      <c r="Z32" s="849"/>
      <c r="AA32" s="849"/>
      <c r="AB32" s="849"/>
      <c r="AC32" s="849"/>
      <c r="AD32" s="849"/>
      <c r="AE32" s="849"/>
      <c r="AF32" s="849"/>
      <c r="AG32" s="849"/>
      <c r="AH32" s="849"/>
      <c r="AI32" s="849"/>
      <c r="AJ32" s="849"/>
      <c r="AK32" s="849"/>
      <c r="AL32" s="849"/>
      <c r="AM32" s="849"/>
      <c r="AN32" s="849"/>
      <c r="AO32" s="849"/>
      <c r="AP32" s="849"/>
      <c r="AQ32" s="849"/>
      <c r="AR32" s="849"/>
      <c r="AS32" s="849"/>
      <c r="AT32" s="849"/>
      <c r="AU32" s="849"/>
      <c r="AV32" s="849"/>
      <c r="AW32" s="849"/>
      <c r="AX32" s="849"/>
      <c r="AY32" s="849"/>
      <c r="AZ32" s="849"/>
      <c r="BA32" s="849"/>
      <c r="BB32" s="850"/>
    </row>
    <row r="33" spans="1:54" s="122" customFormat="1" ht="20.25" customHeight="1">
      <c r="A33" s="885" t="s">
        <v>302</v>
      </c>
      <c r="B33" s="886"/>
      <c r="C33" s="886"/>
      <c r="D33" s="886"/>
      <c r="E33" s="886"/>
      <c r="F33" s="886"/>
      <c r="G33" s="886"/>
      <c r="H33" s="886"/>
      <c r="I33" s="886"/>
      <c r="J33" s="886"/>
      <c r="K33" s="886"/>
      <c r="L33" s="886"/>
      <c r="M33" s="886"/>
      <c r="N33" s="886"/>
      <c r="O33" s="886"/>
      <c r="P33" s="886"/>
      <c r="Q33" s="886"/>
      <c r="R33" s="886"/>
      <c r="S33" s="886"/>
      <c r="T33" s="886"/>
      <c r="U33" s="886"/>
      <c r="V33" s="886"/>
      <c r="W33" s="886"/>
      <c r="X33" s="886"/>
      <c r="Y33" s="886"/>
      <c r="Z33" s="886"/>
      <c r="AA33" s="886"/>
      <c r="AB33" s="886"/>
      <c r="AC33" s="886"/>
      <c r="AD33" s="886"/>
      <c r="AE33" s="886"/>
      <c r="AF33" s="886"/>
      <c r="AG33" s="886"/>
      <c r="AH33" s="886"/>
      <c r="AI33" s="886"/>
      <c r="AJ33" s="886"/>
      <c r="AK33" s="886"/>
      <c r="AL33" s="886"/>
      <c r="AM33" s="886"/>
      <c r="AN33" s="886"/>
      <c r="AO33" s="886"/>
      <c r="AP33" s="886"/>
      <c r="AQ33" s="886"/>
      <c r="AR33" s="886"/>
      <c r="AS33" s="886"/>
      <c r="AT33" s="886"/>
      <c r="AU33" s="886"/>
      <c r="AV33" s="886"/>
      <c r="AW33" s="886"/>
      <c r="AX33" s="886"/>
      <c r="AY33" s="886"/>
      <c r="AZ33" s="886"/>
      <c r="BA33" s="886"/>
      <c r="BB33" s="887"/>
    </row>
    <row r="34" spans="1:54" s="122" customFormat="1" ht="15.75">
      <c r="A34" s="888" t="s">
        <v>303</v>
      </c>
      <c r="B34" s="889"/>
      <c r="C34" s="889"/>
      <c r="D34" s="889"/>
      <c r="E34" s="889"/>
      <c r="F34" s="889"/>
      <c r="G34" s="889"/>
      <c r="H34" s="889"/>
      <c r="I34" s="889"/>
      <c r="J34" s="889"/>
      <c r="K34" s="889"/>
      <c r="L34" s="889"/>
      <c r="M34" s="889"/>
      <c r="N34" s="889"/>
      <c r="O34" s="889"/>
      <c r="P34" s="889"/>
      <c r="Q34" s="889"/>
      <c r="R34" s="889"/>
      <c r="S34" s="889"/>
      <c r="T34" s="889"/>
      <c r="U34" s="889"/>
      <c r="V34" s="889"/>
      <c r="W34" s="889"/>
      <c r="X34" s="889"/>
      <c r="Y34" s="889"/>
      <c r="Z34" s="889"/>
      <c r="AA34" s="889"/>
      <c r="AB34" s="889"/>
      <c r="AC34" s="889"/>
      <c r="AD34" s="889"/>
      <c r="AE34" s="889"/>
      <c r="AF34" s="889"/>
      <c r="AG34" s="889"/>
      <c r="AH34" s="889"/>
      <c r="AI34" s="889"/>
      <c r="AJ34" s="889"/>
      <c r="AK34" s="889"/>
      <c r="AL34" s="889"/>
      <c r="AM34" s="889"/>
      <c r="AN34" s="889"/>
      <c r="AO34" s="889"/>
      <c r="AP34" s="889"/>
      <c r="AQ34" s="889"/>
      <c r="AR34" s="889"/>
      <c r="AS34" s="889"/>
      <c r="AT34" s="889"/>
      <c r="AU34" s="889"/>
      <c r="AV34" s="889"/>
      <c r="AW34" s="889"/>
      <c r="AX34" s="889"/>
      <c r="AY34" s="889"/>
      <c r="AZ34" s="889"/>
      <c r="BA34" s="889"/>
      <c r="BB34" s="890"/>
    </row>
    <row r="35" spans="1:54" ht="18.75" customHeight="1">
      <c r="A35" s="184" t="s">
        <v>263</v>
      </c>
      <c r="B35" s="891" t="s">
        <v>346</v>
      </c>
      <c r="C35" s="891" t="s">
        <v>347</v>
      </c>
      <c r="D35" s="151" t="s">
        <v>41</v>
      </c>
      <c r="E35" s="594">
        <f>SUM(H35,K35,N35,Q35,T35,W35,Z35,AE35,AJ35,AO35,AT35,AY35)</f>
        <v>3</v>
      </c>
      <c r="F35" s="594">
        <f>SUM(I35,L35,O35,R35,U35,X35,AA35,AF35,AK35,AP35,AU35,AZ35)</f>
        <v>3</v>
      </c>
      <c r="G35" s="730">
        <f>SUM(F35/E35*100)</f>
        <v>100</v>
      </c>
      <c r="H35" s="217">
        <v>3</v>
      </c>
      <c r="I35" s="217">
        <v>3</v>
      </c>
      <c r="J35" s="727">
        <f>SUM(I35/H35*100%)</f>
        <v>1</v>
      </c>
      <c r="K35" s="217"/>
      <c r="L35" s="217"/>
      <c r="M35" s="218"/>
      <c r="N35" s="217"/>
      <c r="O35" s="217"/>
      <c r="P35" s="224"/>
      <c r="Q35" s="243"/>
      <c r="R35" s="243"/>
      <c r="S35" s="244"/>
      <c r="T35" s="243"/>
      <c r="U35" s="243"/>
      <c r="V35" s="244"/>
      <c r="W35" s="243"/>
      <c r="X35" s="243"/>
      <c r="Y35" s="244"/>
      <c r="Z35" s="279"/>
      <c r="AA35" s="288"/>
      <c r="AB35" s="289"/>
      <c r="AC35" s="283"/>
      <c r="AD35" s="290"/>
      <c r="AE35" s="279"/>
      <c r="AF35" s="288"/>
      <c r="AG35" s="289"/>
      <c r="AH35" s="291"/>
      <c r="AI35" s="290"/>
      <c r="AJ35" s="279"/>
      <c r="AK35" s="288"/>
      <c r="AL35" s="289"/>
      <c r="AM35" s="291"/>
      <c r="AN35" s="290"/>
      <c r="AO35" s="308"/>
      <c r="AP35" s="308"/>
      <c r="AQ35" s="306"/>
      <c r="AR35" s="306"/>
      <c r="AS35" s="306"/>
      <c r="AT35" s="308"/>
      <c r="AU35" s="308"/>
      <c r="AV35" s="306"/>
      <c r="AW35" s="306"/>
      <c r="AX35" s="306"/>
      <c r="AY35" s="308"/>
      <c r="AZ35" s="308"/>
      <c r="BA35" s="306"/>
      <c r="BB35" s="194"/>
    </row>
    <row r="36" spans="1:54" ht="31.5">
      <c r="A36" s="185"/>
      <c r="B36" s="892"/>
      <c r="C36" s="892"/>
      <c r="D36" s="152" t="s">
        <v>37</v>
      </c>
      <c r="E36" s="594"/>
      <c r="F36" s="594"/>
      <c r="G36" s="730"/>
      <c r="H36" s="207"/>
      <c r="I36" s="207"/>
      <c r="J36" s="727"/>
      <c r="K36" s="207"/>
      <c r="L36" s="207"/>
      <c r="M36" s="223"/>
      <c r="N36" s="207"/>
      <c r="O36" s="207"/>
      <c r="P36" s="225"/>
      <c r="Q36" s="236"/>
      <c r="R36" s="236"/>
      <c r="S36" s="245"/>
      <c r="T36" s="236"/>
      <c r="U36" s="236"/>
      <c r="V36" s="245"/>
      <c r="W36" s="236"/>
      <c r="X36" s="236"/>
      <c r="Y36" s="245"/>
      <c r="Z36" s="262"/>
      <c r="AA36" s="263"/>
      <c r="AB36" s="286"/>
      <c r="AC36" s="287"/>
      <c r="AD36" s="292"/>
      <c r="AE36" s="262"/>
      <c r="AF36" s="263"/>
      <c r="AG36" s="286"/>
      <c r="AH36" s="293"/>
      <c r="AI36" s="292"/>
      <c r="AJ36" s="262"/>
      <c r="AK36" s="263"/>
      <c r="AL36" s="286"/>
      <c r="AM36" s="293"/>
      <c r="AN36" s="292"/>
      <c r="AO36" s="305"/>
      <c r="AP36" s="305"/>
      <c r="AQ36" s="307"/>
      <c r="AR36" s="305"/>
      <c r="AS36" s="305"/>
      <c r="AT36" s="305"/>
      <c r="AU36" s="305"/>
      <c r="AV36" s="307"/>
      <c r="AW36" s="307"/>
      <c r="AX36" s="307"/>
      <c r="AY36" s="305"/>
      <c r="AZ36" s="305"/>
      <c r="BA36" s="307"/>
      <c r="BB36" s="195"/>
    </row>
    <row r="37" spans="1:54" ht="31.5">
      <c r="A37" s="185"/>
      <c r="B37" s="892"/>
      <c r="C37" s="892"/>
      <c r="D37" s="153" t="s">
        <v>2</v>
      </c>
      <c r="E37" s="594"/>
      <c r="F37" s="594"/>
      <c r="G37" s="730"/>
      <c r="H37" s="210"/>
      <c r="I37" s="210"/>
      <c r="J37" s="727"/>
      <c r="K37" s="210"/>
      <c r="L37" s="210"/>
      <c r="M37" s="211"/>
      <c r="N37" s="210"/>
      <c r="O37" s="210"/>
      <c r="P37" s="226"/>
      <c r="Q37" s="238"/>
      <c r="R37" s="238"/>
      <c r="S37" s="239"/>
      <c r="T37" s="238"/>
      <c r="U37" s="238"/>
      <c r="V37" s="239"/>
      <c r="W37" s="238"/>
      <c r="X37" s="238"/>
      <c r="Y37" s="239"/>
      <c r="Z37" s="267"/>
      <c r="AA37" s="268"/>
      <c r="AB37" s="270"/>
      <c r="AC37" s="271"/>
      <c r="AD37" s="294"/>
      <c r="AE37" s="267"/>
      <c r="AF37" s="268"/>
      <c r="AG37" s="270"/>
      <c r="AH37" s="295"/>
      <c r="AI37" s="294"/>
      <c r="AJ37" s="267"/>
      <c r="AK37" s="268"/>
      <c r="AL37" s="270"/>
      <c r="AM37" s="295"/>
      <c r="AN37" s="294"/>
      <c r="AO37" s="305"/>
      <c r="AP37" s="305"/>
      <c r="AQ37" s="307"/>
      <c r="AR37" s="307"/>
      <c r="AS37" s="307"/>
      <c r="AT37" s="305"/>
      <c r="AU37" s="305"/>
      <c r="AV37" s="307"/>
      <c r="AW37" s="307"/>
      <c r="AX37" s="307"/>
      <c r="AY37" s="305"/>
      <c r="AZ37" s="305"/>
      <c r="BA37" s="307"/>
      <c r="BB37" s="195"/>
    </row>
    <row r="38" spans="1:54" ht="21.75" customHeight="1">
      <c r="A38" s="185"/>
      <c r="B38" s="892"/>
      <c r="C38" s="892"/>
      <c r="D38" s="183" t="s">
        <v>289</v>
      </c>
      <c r="E38" s="594">
        <f t="shared" ref="E38:E39" si="48">SUM(H38,K38,N38,Q38,T38,W38,Z38,AE38,AJ38,AO38,AT38,AY38)</f>
        <v>3</v>
      </c>
      <c r="F38" s="594">
        <f t="shared" ref="F38:F39" si="49">SUM(I38,L38,O38,R38,U38,X38,AA38,AF38,AK38,AP38,AU38,AZ38)</f>
        <v>3</v>
      </c>
      <c r="G38" s="730">
        <f t="shared" ref="G38:G39" si="50">SUM(F38/E38*100)</f>
        <v>100</v>
      </c>
      <c r="H38" s="210">
        <v>3</v>
      </c>
      <c r="I38" s="210">
        <v>3</v>
      </c>
      <c r="J38" s="727">
        <f t="shared" ref="J38:J39" si="51">SUM(I38/H38*100%)</f>
        <v>1</v>
      </c>
      <c r="K38" s="210"/>
      <c r="L38" s="210"/>
      <c r="M38" s="211"/>
      <c r="N38" s="210"/>
      <c r="O38" s="210"/>
      <c r="P38" s="226"/>
      <c r="Q38" s="238"/>
      <c r="R38" s="238"/>
      <c r="S38" s="239"/>
      <c r="T38" s="238"/>
      <c r="U38" s="238"/>
      <c r="V38" s="239"/>
      <c r="W38" s="238"/>
      <c r="X38" s="238"/>
      <c r="Y38" s="239"/>
      <c r="Z38" s="267"/>
      <c r="AA38" s="268"/>
      <c r="AB38" s="270"/>
      <c r="AC38" s="271"/>
      <c r="AD38" s="294"/>
      <c r="AE38" s="267"/>
      <c r="AF38" s="268"/>
      <c r="AG38" s="270"/>
      <c r="AH38" s="295"/>
      <c r="AI38" s="294"/>
      <c r="AJ38" s="267"/>
      <c r="AK38" s="268"/>
      <c r="AL38" s="270"/>
      <c r="AM38" s="295"/>
      <c r="AN38" s="294"/>
      <c r="AO38" s="305"/>
      <c r="AP38" s="305"/>
      <c r="AQ38" s="307"/>
      <c r="AR38" s="307"/>
      <c r="AS38" s="307"/>
      <c r="AT38" s="305"/>
      <c r="AU38" s="305"/>
      <c r="AV38" s="307"/>
      <c r="AW38" s="307"/>
      <c r="AX38" s="307"/>
      <c r="AY38" s="305"/>
      <c r="AZ38" s="305"/>
      <c r="BA38" s="307"/>
      <c r="BB38" s="195"/>
    </row>
    <row r="39" spans="1:54" ht="87.75" customHeight="1">
      <c r="A39" s="185"/>
      <c r="B39" s="892"/>
      <c r="C39" s="892"/>
      <c r="D39" s="183" t="s">
        <v>298</v>
      </c>
      <c r="E39" s="594">
        <f t="shared" si="48"/>
        <v>3</v>
      </c>
      <c r="F39" s="594">
        <f t="shared" si="49"/>
        <v>3</v>
      </c>
      <c r="G39" s="730">
        <f t="shared" si="50"/>
        <v>100</v>
      </c>
      <c r="H39" s="214">
        <v>3</v>
      </c>
      <c r="I39" s="214">
        <v>3</v>
      </c>
      <c r="J39" s="727">
        <f t="shared" si="51"/>
        <v>1</v>
      </c>
      <c r="K39" s="214"/>
      <c r="L39" s="214"/>
      <c r="M39" s="212"/>
      <c r="N39" s="214"/>
      <c r="O39" s="214"/>
      <c r="P39" s="227"/>
      <c r="Q39" s="240"/>
      <c r="R39" s="240"/>
      <c r="S39" s="241"/>
      <c r="T39" s="240"/>
      <c r="U39" s="240"/>
      <c r="V39" s="241"/>
      <c r="W39" s="240"/>
      <c r="X39" s="240"/>
      <c r="Y39" s="241"/>
      <c r="Z39" s="273"/>
      <c r="AA39" s="274"/>
      <c r="AB39" s="276"/>
      <c r="AC39" s="277"/>
      <c r="AD39" s="296"/>
      <c r="AE39" s="273"/>
      <c r="AF39" s="274"/>
      <c r="AG39" s="276"/>
      <c r="AH39" s="297"/>
      <c r="AI39" s="296"/>
      <c r="AJ39" s="273"/>
      <c r="AK39" s="274"/>
      <c r="AL39" s="276"/>
      <c r="AM39" s="297"/>
      <c r="AN39" s="296"/>
      <c r="AO39" s="305"/>
      <c r="AP39" s="305"/>
      <c r="AQ39" s="307"/>
      <c r="AR39" s="307"/>
      <c r="AS39" s="307"/>
      <c r="AT39" s="305"/>
      <c r="AU39" s="305"/>
      <c r="AV39" s="307"/>
      <c r="AW39" s="307"/>
      <c r="AX39" s="307"/>
      <c r="AY39" s="305"/>
      <c r="AZ39" s="305"/>
      <c r="BA39" s="307"/>
      <c r="BB39" s="195"/>
    </row>
    <row r="40" spans="1:54" ht="21.75" customHeight="1">
      <c r="A40" s="185"/>
      <c r="B40" s="892"/>
      <c r="C40" s="892"/>
      <c r="D40" s="183" t="s">
        <v>290</v>
      </c>
      <c r="E40" s="547"/>
      <c r="F40" s="547"/>
      <c r="G40" s="546"/>
      <c r="H40" s="214"/>
      <c r="I40" s="214"/>
      <c r="J40" s="358"/>
      <c r="K40" s="214"/>
      <c r="L40" s="214"/>
      <c r="M40" s="212"/>
      <c r="N40" s="214"/>
      <c r="O40" s="214"/>
      <c r="P40" s="227"/>
      <c r="Q40" s="240"/>
      <c r="R40" s="240"/>
      <c r="S40" s="241"/>
      <c r="T40" s="240"/>
      <c r="U40" s="240"/>
      <c r="V40" s="241"/>
      <c r="W40" s="240"/>
      <c r="X40" s="240"/>
      <c r="Y40" s="241"/>
      <c r="Z40" s="273"/>
      <c r="AA40" s="274"/>
      <c r="AB40" s="276"/>
      <c r="AC40" s="277"/>
      <c r="AD40" s="296"/>
      <c r="AE40" s="273"/>
      <c r="AF40" s="274"/>
      <c r="AG40" s="276"/>
      <c r="AH40" s="297"/>
      <c r="AI40" s="296"/>
      <c r="AJ40" s="273"/>
      <c r="AK40" s="274"/>
      <c r="AL40" s="276"/>
      <c r="AM40" s="297"/>
      <c r="AN40" s="296"/>
      <c r="AO40" s="305"/>
      <c r="AP40" s="305"/>
      <c r="AQ40" s="307"/>
      <c r="AR40" s="307"/>
      <c r="AS40" s="307"/>
      <c r="AT40" s="305"/>
      <c r="AU40" s="305"/>
      <c r="AV40" s="307"/>
      <c r="AW40" s="307"/>
      <c r="AX40" s="307"/>
      <c r="AY40" s="305"/>
      <c r="AZ40" s="305"/>
      <c r="BA40" s="307"/>
      <c r="BB40" s="195"/>
    </row>
    <row r="41" spans="1:54" ht="33.75" customHeight="1">
      <c r="A41" s="186"/>
      <c r="B41" s="893"/>
      <c r="C41" s="893"/>
      <c r="D41" s="148" t="s">
        <v>43</v>
      </c>
      <c r="E41" s="544"/>
      <c r="F41" s="544"/>
      <c r="G41" s="545"/>
      <c r="H41" s="207"/>
      <c r="I41" s="207"/>
      <c r="J41" s="360"/>
      <c r="K41" s="207"/>
      <c r="L41" s="207"/>
      <c r="M41" s="223"/>
      <c r="N41" s="207"/>
      <c r="O41" s="207"/>
      <c r="P41" s="225"/>
      <c r="Q41" s="236"/>
      <c r="R41" s="236"/>
      <c r="S41" s="245"/>
      <c r="T41" s="236"/>
      <c r="U41" s="236"/>
      <c r="V41" s="245"/>
      <c r="W41" s="236"/>
      <c r="X41" s="236"/>
      <c r="Y41" s="245"/>
      <c r="Z41" s="262"/>
      <c r="AA41" s="263"/>
      <c r="AB41" s="286"/>
      <c r="AC41" s="287"/>
      <c r="AD41" s="292"/>
      <c r="AE41" s="262"/>
      <c r="AF41" s="263"/>
      <c r="AG41" s="286"/>
      <c r="AH41" s="293"/>
      <c r="AI41" s="292"/>
      <c r="AJ41" s="262"/>
      <c r="AK41" s="263"/>
      <c r="AL41" s="286"/>
      <c r="AM41" s="293"/>
      <c r="AN41" s="292"/>
      <c r="AO41" s="305"/>
      <c r="AP41" s="305"/>
      <c r="AQ41" s="307"/>
      <c r="AR41" s="307"/>
      <c r="AS41" s="307"/>
      <c r="AT41" s="305"/>
      <c r="AU41" s="305"/>
      <c r="AV41" s="307"/>
      <c r="AW41" s="307"/>
      <c r="AX41" s="307"/>
      <c r="AY41" s="305"/>
      <c r="AZ41" s="305"/>
      <c r="BA41" s="307"/>
      <c r="BB41" s="196"/>
    </row>
    <row r="42" spans="1:54" ht="15.75">
      <c r="A42" s="185" t="s">
        <v>3</v>
      </c>
      <c r="B42" s="891" t="s">
        <v>348</v>
      </c>
      <c r="C42" s="891" t="s">
        <v>347</v>
      </c>
      <c r="D42" s="151" t="s">
        <v>41</v>
      </c>
      <c r="E42" s="596">
        <f>SUM(H42,K42,N42,Q42,T42,W42,Z42,AE42,AJ42,AO42,AT42,AY42)</f>
        <v>172.5</v>
      </c>
      <c r="F42" s="596">
        <f>SUM(I42,L42,O42,R42,U42,X42,AA42,AF42,AK42,AP42,AU42,AZ42)</f>
        <v>169.5</v>
      </c>
      <c r="G42" s="602">
        <f>SUM(F42/E42*100)</f>
        <v>98.260869565217391</v>
      </c>
      <c r="H42" s="207"/>
      <c r="I42" s="207"/>
      <c r="J42" s="360"/>
      <c r="K42" s="207">
        <v>169.5</v>
      </c>
      <c r="L42" s="207">
        <v>169.5</v>
      </c>
      <c r="M42" s="727">
        <f>SUM(L42/K42*100%)</f>
        <v>1</v>
      </c>
      <c r="N42" s="207">
        <v>3</v>
      </c>
      <c r="O42" s="207"/>
      <c r="P42" s="228"/>
      <c r="Q42" s="236"/>
      <c r="R42" s="236"/>
      <c r="S42" s="245"/>
      <c r="T42" s="236"/>
      <c r="U42" s="236"/>
      <c r="V42" s="245"/>
      <c r="W42" s="236"/>
      <c r="X42" s="236"/>
      <c r="Y42" s="245"/>
      <c r="Z42" s="262"/>
      <c r="AA42" s="298"/>
      <c r="AB42" s="299"/>
      <c r="AC42" s="287"/>
      <c r="AD42" s="300"/>
      <c r="AE42" s="262"/>
      <c r="AF42" s="298"/>
      <c r="AG42" s="299"/>
      <c r="AH42" s="293"/>
      <c r="AI42" s="300"/>
      <c r="AJ42" s="262"/>
      <c r="AK42" s="298"/>
      <c r="AL42" s="299"/>
      <c r="AM42" s="293"/>
      <c r="AN42" s="300"/>
      <c r="AO42" s="305"/>
      <c r="AP42" s="305"/>
      <c r="AQ42" s="307"/>
      <c r="AR42" s="307"/>
      <c r="AS42" s="307"/>
      <c r="AT42" s="305"/>
      <c r="AU42" s="305"/>
      <c r="AV42" s="307"/>
      <c r="AW42" s="307"/>
      <c r="AX42" s="307"/>
      <c r="AY42" s="305"/>
      <c r="AZ42" s="305"/>
      <c r="BA42" s="307"/>
      <c r="BB42" s="195"/>
    </row>
    <row r="43" spans="1:54" ht="33.75" customHeight="1">
      <c r="A43" s="185"/>
      <c r="B43" s="892"/>
      <c r="C43" s="892"/>
      <c r="D43" s="152" t="s">
        <v>37</v>
      </c>
      <c r="E43" s="596"/>
      <c r="F43" s="596"/>
      <c r="G43" s="602"/>
      <c r="H43" s="207"/>
      <c r="I43" s="207"/>
      <c r="J43" s="360"/>
      <c r="K43" s="207"/>
      <c r="L43" s="207"/>
      <c r="M43" s="727"/>
      <c r="N43" s="207"/>
      <c r="O43" s="207"/>
      <c r="P43" s="228"/>
      <c r="Q43" s="236"/>
      <c r="R43" s="236"/>
      <c r="S43" s="245"/>
      <c r="T43" s="236"/>
      <c r="U43" s="236"/>
      <c r="V43" s="245"/>
      <c r="W43" s="236"/>
      <c r="X43" s="236"/>
      <c r="Y43" s="245"/>
      <c r="Z43" s="262"/>
      <c r="AA43" s="298"/>
      <c r="AB43" s="299"/>
      <c r="AC43" s="287"/>
      <c r="AD43" s="300"/>
      <c r="AE43" s="262"/>
      <c r="AF43" s="298"/>
      <c r="AG43" s="299"/>
      <c r="AH43" s="293"/>
      <c r="AI43" s="300"/>
      <c r="AJ43" s="262"/>
      <c r="AK43" s="298"/>
      <c r="AL43" s="299"/>
      <c r="AM43" s="293"/>
      <c r="AN43" s="300"/>
      <c r="AO43" s="305"/>
      <c r="AP43" s="305"/>
      <c r="AQ43" s="307"/>
      <c r="AR43" s="307"/>
      <c r="AS43" s="307"/>
      <c r="AT43" s="305"/>
      <c r="AU43" s="305"/>
      <c r="AV43" s="307"/>
      <c r="AW43" s="307"/>
      <c r="AX43" s="307"/>
      <c r="AY43" s="305"/>
      <c r="AZ43" s="305"/>
      <c r="BA43" s="307"/>
      <c r="BB43" s="195"/>
    </row>
    <row r="44" spans="1:54" ht="33.75" customHeight="1">
      <c r="A44" s="185"/>
      <c r="B44" s="892"/>
      <c r="C44" s="892"/>
      <c r="D44" s="153" t="s">
        <v>2</v>
      </c>
      <c r="E44" s="596"/>
      <c r="F44" s="596"/>
      <c r="G44" s="602"/>
      <c r="H44" s="207"/>
      <c r="I44" s="207"/>
      <c r="J44" s="360"/>
      <c r="K44" s="207"/>
      <c r="L44" s="207"/>
      <c r="M44" s="727"/>
      <c r="N44" s="207"/>
      <c r="O44" s="207"/>
      <c r="P44" s="228"/>
      <c r="Q44" s="236"/>
      <c r="R44" s="236"/>
      <c r="S44" s="245"/>
      <c r="T44" s="236"/>
      <c r="U44" s="236"/>
      <c r="V44" s="245"/>
      <c r="W44" s="236"/>
      <c r="X44" s="236"/>
      <c r="Y44" s="245"/>
      <c r="Z44" s="262"/>
      <c r="AA44" s="298"/>
      <c r="AB44" s="299"/>
      <c r="AC44" s="287"/>
      <c r="AD44" s="300"/>
      <c r="AE44" s="262"/>
      <c r="AF44" s="298"/>
      <c r="AG44" s="299"/>
      <c r="AH44" s="293"/>
      <c r="AI44" s="300"/>
      <c r="AJ44" s="262"/>
      <c r="AK44" s="298"/>
      <c r="AL44" s="299"/>
      <c r="AM44" s="293"/>
      <c r="AN44" s="300"/>
      <c r="AO44" s="305"/>
      <c r="AP44" s="305"/>
      <c r="AQ44" s="307"/>
      <c r="AR44" s="307"/>
      <c r="AS44" s="307"/>
      <c r="AT44" s="305"/>
      <c r="AU44" s="305"/>
      <c r="AV44" s="307"/>
      <c r="AW44" s="307"/>
      <c r="AX44" s="307"/>
      <c r="AY44" s="305"/>
      <c r="AZ44" s="305"/>
      <c r="BA44" s="307"/>
      <c r="BB44" s="195"/>
    </row>
    <row r="45" spans="1:54" ht="15.75">
      <c r="A45" s="185"/>
      <c r="B45" s="892"/>
      <c r="C45" s="892"/>
      <c r="D45" s="183" t="s">
        <v>289</v>
      </c>
      <c r="E45" s="596">
        <f t="shared" ref="E45:E46" si="52">SUM(H45,K45,N45,Q45,T45,W45,Z45,AE45,AJ45,AO45,AT45,AY45)</f>
        <v>172.5</v>
      </c>
      <c r="F45" s="596">
        <f t="shared" ref="F45:F46" si="53">SUM(I45,L45,O45,R45,U45,X45,AA45,AF45,AK45,AP45,AU45,AZ45)</f>
        <v>169.5</v>
      </c>
      <c r="G45" s="602">
        <f t="shared" ref="G45:G46" si="54">SUM(F45/E45*100)</f>
        <v>98.260869565217391</v>
      </c>
      <c r="H45" s="207"/>
      <c r="I45" s="207"/>
      <c r="J45" s="360"/>
      <c r="K45" s="207">
        <v>169.5</v>
      </c>
      <c r="L45" s="207">
        <v>169.5</v>
      </c>
      <c r="M45" s="727">
        <f t="shared" ref="M45:M46" si="55">SUM(L45/K45*100%)</f>
        <v>1</v>
      </c>
      <c r="N45" s="207">
        <v>3</v>
      </c>
      <c r="O45" s="207"/>
      <c r="P45" s="228"/>
      <c r="Q45" s="236"/>
      <c r="R45" s="236"/>
      <c r="S45" s="245"/>
      <c r="T45" s="236"/>
      <c r="U45" s="236"/>
      <c r="V45" s="245"/>
      <c r="W45" s="236"/>
      <c r="X45" s="236"/>
      <c r="Y45" s="245"/>
      <c r="Z45" s="262"/>
      <c r="AA45" s="298"/>
      <c r="AB45" s="299"/>
      <c r="AC45" s="287"/>
      <c r="AD45" s="300"/>
      <c r="AE45" s="262"/>
      <c r="AF45" s="298"/>
      <c r="AG45" s="299"/>
      <c r="AH45" s="293"/>
      <c r="AI45" s="300"/>
      <c r="AJ45" s="262"/>
      <c r="AK45" s="298"/>
      <c r="AL45" s="299"/>
      <c r="AM45" s="293"/>
      <c r="AN45" s="300"/>
      <c r="AO45" s="305"/>
      <c r="AP45" s="305"/>
      <c r="AQ45" s="307"/>
      <c r="AR45" s="307"/>
      <c r="AS45" s="307"/>
      <c r="AT45" s="305"/>
      <c r="AU45" s="305"/>
      <c r="AV45" s="307"/>
      <c r="AW45" s="307"/>
      <c r="AX45" s="307"/>
      <c r="AY45" s="305"/>
      <c r="AZ45" s="305"/>
      <c r="BA45" s="307"/>
      <c r="BB45" s="195"/>
    </row>
    <row r="46" spans="1:54" ht="33.75" customHeight="1">
      <c r="A46" s="185"/>
      <c r="B46" s="892"/>
      <c r="C46" s="892"/>
      <c r="D46" s="183" t="s">
        <v>298</v>
      </c>
      <c r="E46" s="596">
        <f t="shared" si="52"/>
        <v>172.5</v>
      </c>
      <c r="F46" s="596">
        <f t="shared" si="53"/>
        <v>169.5</v>
      </c>
      <c r="G46" s="602">
        <f t="shared" si="54"/>
        <v>98.260869565217391</v>
      </c>
      <c r="H46" s="207"/>
      <c r="I46" s="207"/>
      <c r="J46" s="360"/>
      <c r="K46" s="207">
        <v>169.5</v>
      </c>
      <c r="L46" s="207">
        <v>169.5</v>
      </c>
      <c r="M46" s="727">
        <f t="shared" si="55"/>
        <v>1</v>
      </c>
      <c r="N46" s="207">
        <v>3</v>
      </c>
      <c r="O46" s="207"/>
      <c r="P46" s="228"/>
      <c r="Q46" s="236"/>
      <c r="R46" s="236"/>
      <c r="S46" s="245"/>
      <c r="T46" s="236"/>
      <c r="U46" s="236"/>
      <c r="V46" s="245"/>
      <c r="W46" s="236"/>
      <c r="X46" s="236"/>
      <c r="Y46" s="245"/>
      <c r="Z46" s="262"/>
      <c r="AA46" s="298"/>
      <c r="AB46" s="299"/>
      <c r="AC46" s="287"/>
      <c r="AD46" s="300"/>
      <c r="AE46" s="262"/>
      <c r="AF46" s="298"/>
      <c r="AG46" s="299"/>
      <c r="AH46" s="293"/>
      <c r="AI46" s="300"/>
      <c r="AJ46" s="262"/>
      <c r="AK46" s="298"/>
      <c r="AL46" s="299"/>
      <c r="AM46" s="293"/>
      <c r="AN46" s="300"/>
      <c r="AO46" s="305"/>
      <c r="AP46" s="305"/>
      <c r="AQ46" s="307"/>
      <c r="AR46" s="307"/>
      <c r="AS46" s="307"/>
      <c r="AT46" s="305"/>
      <c r="AU46" s="305"/>
      <c r="AV46" s="307"/>
      <c r="AW46" s="307"/>
      <c r="AX46" s="307"/>
      <c r="AY46" s="305"/>
      <c r="AZ46" s="305"/>
      <c r="BA46" s="307"/>
      <c r="BB46" s="195"/>
    </row>
    <row r="47" spans="1:54" ht="15.75">
      <c r="A47" s="185"/>
      <c r="B47" s="892"/>
      <c r="C47" s="892"/>
      <c r="D47" s="183" t="s">
        <v>290</v>
      </c>
      <c r="E47" s="596"/>
      <c r="F47" s="596"/>
      <c r="G47" s="597"/>
      <c r="H47" s="207"/>
      <c r="I47" s="207"/>
      <c r="J47" s="360"/>
      <c r="K47" s="207"/>
      <c r="L47" s="207"/>
      <c r="M47" s="223"/>
      <c r="N47" s="207"/>
      <c r="O47" s="207"/>
      <c r="P47" s="228"/>
      <c r="Q47" s="236"/>
      <c r="R47" s="236"/>
      <c r="S47" s="245"/>
      <c r="T47" s="236"/>
      <c r="U47" s="236"/>
      <c r="V47" s="245"/>
      <c r="W47" s="236"/>
      <c r="X47" s="236"/>
      <c r="Y47" s="245"/>
      <c r="Z47" s="262"/>
      <c r="AA47" s="298"/>
      <c r="AB47" s="299"/>
      <c r="AC47" s="287"/>
      <c r="AD47" s="300"/>
      <c r="AE47" s="262"/>
      <c r="AF47" s="298"/>
      <c r="AG47" s="299"/>
      <c r="AH47" s="293"/>
      <c r="AI47" s="300"/>
      <c r="AJ47" s="262"/>
      <c r="AK47" s="298"/>
      <c r="AL47" s="299"/>
      <c r="AM47" s="293"/>
      <c r="AN47" s="300"/>
      <c r="AO47" s="305"/>
      <c r="AP47" s="305"/>
      <c r="AQ47" s="307"/>
      <c r="AR47" s="307"/>
      <c r="AS47" s="307"/>
      <c r="AT47" s="305"/>
      <c r="AU47" s="305"/>
      <c r="AV47" s="307"/>
      <c r="AW47" s="307"/>
      <c r="AX47" s="307"/>
      <c r="AY47" s="305"/>
      <c r="AZ47" s="305"/>
      <c r="BA47" s="307"/>
      <c r="BB47" s="195"/>
    </row>
    <row r="48" spans="1:54" ht="33.75" customHeight="1">
      <c r="A48" s="185"/>
      <c r="B48" s="893"/>
      <c r="C48" s="893"/>
      <c r="D48" s="148" t="s">
        <v>43</v>
      </c>
      <c r="E48" s="543"/>
      <c r="F48" s="543"/>
      <c r="G48" s="551"/>
      <c r="H48" s="207"/>
      <c r="I48" s="207"/>
      <c r="J48" s="360"/>
      <c r="K48" s="207"/>
      <c r="L48" s="207"/>
      <c r="M48" s="223"/>
      <c r="N48" s="207"/>
      <c r="O48" s="207"/>
      <c r="P48" s="228"/>
      <c r="Q48" s="236"/>
      <c r="R48" s="236"/>
      <c r="S48" s="245"/>
      <c r="T48" s="236"/>
      <c r="U48" s="236"/>
      <c r="V48" s="245"/>
      <c r="W48" s="236"/>
      <c r="X48" s="236"/>
      <c r="Y48" s="245"/>
      <c r="Z48" s="262"/>
      <c r="AA48" s="298"/>
      <c r="AB48" s="299"/>
      <c r="AC48" s="287"/>
      <c r="AD48" s="300"/>
      <c r="AE48" s="262"/>
      <c r="AF48" s="298"/>
      <c r="AG48" s="299"/>
      <c r="AH48" s="293"/>
      <c r="AI48" s="300"/>
      <c r="AJ48" s="262"/>
      <c r="AK48" s="298"/>
      <c r="AL48" s="299"/>
      <c r="AM48" s="293"/>
      <c r="AN48" s="300"/>
      <c r="AO48" s="305"/>
      <c r="AP48" s="305"/>
      <c r="AQ48" s="307"/>
      <c r="AR48" s="307"/>
      <c r="AS48" s="307"/>
      <c r="AT48" s="305"/>
      <c r="AU48" s="305"/>
      <c r="AV48" s="307"/>
      <c r="AW48" s="307"/>
      <c r="AX48" s="307"/>
      <c r="AY48" s="305"/>
      <c r="AZ48" s="305"/>
      <c r="BA48" s="307"/>
      <c r="BB48" s="195"/>
    </row>
    <row r="49" spans="1:54" ht="18.75" customHeight="1">
      <c r="A49" s="184" t="s">
        <v>4</v>
      </c>
      <c r="B49" s="891" t="s">
        <v>349</v>
      </c>
      <c r="C49" s="891" t="s">
        <v>347</v>
      </c>
      <c r="D49" s="151" t="s">
        <v>41</v>
      </c>
      <c r="E49" s="594">
        <f>SUM(H49,K49,N49,Q49,T49,W49,Z49,AE49,AJ49,AO49,AT49,AY49)</f>
        <v>6</v>
      </c>
      <c r="F49" s="594">
        <f>SUM(I49,L49,O49,R49,U49,X49,AA49,AF49,AK49,AP49,AU49,AZ49)</f>
        <v>0</v>
      </c>
      <c r="G49" s="595">
        <f>SUM(F49/E49*100)</f>
        <v>0</v>
      </c>
      <c r="H49" s="217"/>
      <c r="I49" s="217"/>
      <c r="J49" s="359"/>
      <c r="K49" s="217"/>
      <c r="L49" s="217"/>
      <c r="M49" s="218"/>
      <c r="N49" s="217"/>
      <c r="O49" s="217"/>
      <c r="P49" s="224"/>
      <c r="Q49" s="243">
        <v>6</v>
      </c>
      <c r="R49" s="243"/>
      <c r="S49" s="709">
        <f>SUM(R49/Q49*100)</f>
        <v>0</v>
      </c>
      <c r="T49" s="243"/>
      <c r="U49" s="243"/>
      <c r="V49" s="244"/>
      <c r="W49" s="243"/>
      <c r="X49" s="243"/>
      <c r="Y49" s="244"/>
      <c r="Z49" s="279"/>
      <c r="AA49" s="288"/>
      <c r="AB49" s="289"/>
      <c r="AC49" s="283"/>
      <c r="AD49" s="290"/>
      <c r="AE49" s="279"/>
      <c r="AF49" s="288"/>
      <c r="AG49" s="289"/>
      <c r="AH49" s="291"/>
      <c r="AI49" s="290"/>
      <c r="AJ49" s="279"/>
      <c r="AK49" s="288"/>
      <c r="AL49" s="289"/>
      <c r="AM49" s="291"/>
      <c r="AN49" s="290"/>
      <c r="AO49" s="308"/>
      <c r="AP49" s="308"/>
      <c r="AQ49" s="306"/>
      <c r="AR49" s="306"/>
      <c r="AS49" s="306"/>
      <c r="AT49" s="308"/>
      <c r="AU49" s="308"/>
      <c r="AV49" s="306"/>
      <c r="AW49" s="306"/>
      <c r="AX49" s="306"/>
      <c r="AY49" s="308"/>
      <c r="AZ49" s="308"/>
      <c r="BA49" s="306"/>
      <c r="BB49" s="194"/>
    </row>
    <row r="50" spans="1:54" ht="31.5">
      <c r="A50" s="185"/>
      <c r="B50" s="892"/>
      <c r="C50" s="892"/>
      <c r="D50" s="152" t="s">
        <v>37</v>
      </c>
      <c r="E50" s="594"/>
      <c r="F50" s="594"/>
      <c r="G50" s="595"/>
      <c r="H50" s="207"/>
      <c r="I50" s="207"/>
      <c r="J50" s="360"/>
      <c r="K50" s="207"/>
      <c r="L50" s="207"/>
      <c r="M50" s="223"/>
      <c r="N50" s="207"/>
      <c r="O50" s="207"/>
      <c r="P50" s="225"/>
      <c r="Q50" s="236"/>
      <c r="R50" s="236"/>
      <c r="S50" s="709"/>
      <c r="T50" s="236"/>
      <c r="U50" s="236"/>
      <c r="V50" s="245"/>
      <c r="W50" s="236"/>
      <c r="X50" s="236"/>
      <c r="Y50" s="245"/>
      <c r="Z50" s="262"/>
      <c r="AA50" s="263"/>
      <c r="AB50" s="286"/>
      <c r="AC50" s="287"/>
      <c r="AD50" s="292"/>
      <c r="AE50" s="262"/>
      <c r="AF50" s="263"/>
      <c r="AG50" s="286"/>
      <c r="AH50" s="293"/>
      <c r="AI50" s="292"/>
      <c r="AJ50" s="262"/>
      <c r="AK50" s="263"/>
      <c r="AL50" s="286"/>
      <c r="AM50" s="293"/>
      <c r="AN50" s="292"/>
      <c r="AO50" s="305"/>
      <c r="AP50" s="305"/>
      <c r="AQ50" s="307"/>
      <c r="AR50" s="305"/>
      <c r="AS50" s="305"/>
      <c r="AT50" s="305"/>
      <c r="AU50" s="305"/>
      <c r="AV50" s="307"/>
      <c r="AW50" s="307"/>
      <c r="AX50" s="307"/>
      <c r="AY50" s="305"/>
      <c r="AZ50" s="305"/>
      <c r="BA50" s="307"/>
      <c r="BB50" s="195"/>
    </row>
    <row r="51" spans="1:54" ht="31.5" customHeight="1">
      <c r="A51" s="185"/>
      <c r="B51" s="892"/>
      <c r="C51" s="892"/>
      <c r="D51" s="153" t="s">
        <v>2</v>
      </c>
      <c r="E51" s="594"/>
      <c r="F51" s="594"/>
      <c r="G51" s="595"/>
      <c r="H51" s="210"/>
      <c r="I51" s="210"/>
      <c r="J51" s="357"/>
      <c r="K51" s="210"/>
      <c r="L51" s="210"/>
      <c r="M51" s="211"/>
      <c r="N51" s="210"/>
      <c r="O51" s="210"/>
      <c r="P51" s="226"/>
      <c r="Q51" s="238"/>
      <c r="R51" s="238"/>
      <c r="S51" s="709"/>
      <c r="T51" s="238"/>
      <c r="U51" s="238"/>
      <c r="V51" s="239"/>
      <c r="W51" s="238"/>
      <c r="X51" s="238"/>
      <c r="Y51" s="239"/>
      <c r="Z51" s="267"/>
      <c r="AA51" s="268"/>
      <c r="AB51" s="270"/>
      <c r="AC51" s="271"/>
      <c r="AD51" s="294"/>
      <c r="AE51" s="267"/>
      <c r="AF51" s="268"/>
      <c r="AG51" s="270"/>
      <c r="AH51" s="295"/>
      <c r="AI51" s="294"/>
      <c r="AJ51" s="267"/>
      <c r="AK51" s="268"/>
      <c r="AL51" s="270"/>
      <c r="AM51" s="295"/>
      <c r="AN51" s="294"/>
      <c r="AO51" s="305"/>
      <c r="AP51" s="305"/>
      <c r="AQ51" s="307"/>
      <c r="AR51" s="307"/>
      <c r="AS51" s="307"/>
      <c r="AT51" s="305"/>
      <c r="AU51" s="305"/>
      <c r="AV51" s="307"/>
      <c r="AW51" s="307"/>
      <c r="AX51" s="307"/>
      <c r="AY51" s="305"/>
      <c r="AZ51" s="305"/>
      <c r="BA51" s="307"/>
      <c r="BB51" s="195"/>
    </row>
    <row r="52" spans="1:54" ht="21.75" customHeight="1">
      <c r="A52" s="185"/>
      <c r="B52" s="892"/>
      <c r="C52" s="892"/>
      <c r="D52" s="183" t="s">
        <v>289</v>
      </c>
      <c r="E52" s="594">
        <f t="shared" ref="E52:E53" si="56">SUM(H52,K52,N52,Q52,T52,W52,Z52,AE52,AJ52,AO52,AT52,AY52)</f>
        <v>6</v>
      </c>
      <c r="F52" s="594">
        <f t="shared" ref="F52:F53" si="57">SUM(I52,L52,O52,R52,U52,X52,AA52,AF52,AK52,AP52,AU52,AZ52)</f>
        <v>0</v>
      </c>
      <c r="G52" s="595">
        <f t="shared" ref="G52:G53" si="58">SUM(F52/E52*100)</f>
        <v>0</v>
      </c>
      <c r="H52" s="210"/>
      <c r="I52" s="210"/>
      <c r="J52" s="357"/>
      <c r="K52" s="210"/>
      <c r="L52" s="210"/>
      <c r="M52" s="211"/>
      <c r="N52" s="210"/>
      <c r="O52" s="210"/>
      <c r="P52" s="226"/>
      <c r="Q52" s="238">
        <v>6</v>
      </c>
      <c r="R52" s="238"/>
      <c r="S52" s="709">
        <f t="shared" ref="S52:S53" si="59">SUM(R52/Q52*100)</f>
        <v>0</v>
      </c>
      <c r="T52" s="238"/>
      <c r="U52" s="238"/>
      <c r="V52" s="239"/>
      <c r="W52" s="238"/>
      <c r="X52" s="238"/>
      <c r="Y52" s="239"/>
      <c r="Z52" s="267"/>
      <c r="AA52" s="268"/>
      <c r="AB52" s="270"/>
      <c r="AC52" s="271"/>
      <c r="AD52" s="294"/>
      <c r="AE52" s="267"/>
      <c r="AF52" s="268"/>
      <c r="AG52" s="270"/>
      <c r="AH52" s="295"/>
      <c r="AI52" s="294"/>
      <c r="AJ52" s="267"/>
      <c r="AK52" s="268"/>
      <c r="AL52" s="270"/>
      <c r="AM52" s="295"/>
      <c r="AN52" s="294"/>
      <c r="AO52" s="305"/>
      <c r="AP52" s="305"/>
      <c r="AQ52" s="307"/>
      <c r="AR52" s="307"/>
      <c r="AS52" s="307"/>
      <c r="AT52" s="305"/>
      <c r="AU52" s="305"/>
      <c r="AV52" s="307"/>
      <c r="AW52" s="307"/>
      <c r="AX52" s="307"/>
      <c r="AY52" s="305"/>
      <c r="AZ52" s="305"/>
      <c r="BA52" s="307"/>
      <c r="BB52" s="195"/>
    </row>
    <row r="53" spans="1:54" ht="87.75" customHeight="1">
      <c r="A53" s="185"/>
      <c r="B53" s="892"/>
      <c r="C53" s="892"/>
      <c r="D53" s="183" t="s">
        <v>298</v>
      </c>
      <c r="E53" s="594">
        <f t="shared" si="56"/>
        <v>6</v>
      </c>
      <c r="F53" s="594">
        <f t="shared" si="57"/>
        <v>0</v>
      </c>
      <c r="G53" s="595">
        <f t="shared" si="58"/>
        <v>0</v>
      </c>
      <c r="H53" s="214"/>
      <c r="I53" s="214"/>
      <c r="J53" s="358"/>
      <c r="K53" s="214"/>
      <c r="L53" s="214"/>
      <c r="M53" s="212"/>
      <c r="N53" s="214"/>
      <c r="O53" s="214"/>
      <c r="P53" s="227"/>
      <c r="Q53" s="240">
        <v>6</v>
      </c>
      <c r="R53" s="240"/>
      <c r="S53" s="709">
        <f t="shared" si="59"/>
        <v>0</v>
      </c>
      <c r="T53" s="240"/>
      <c r="U53" s="240"/>
      <c r="V53" s="241"/>
      <c r="W53" s="240"/>
      <c r="X53" s="240"/>
      <c r="Y53" s="241"/>
      <c r="Z53" s="273"/>
      <c r="AA53" s="274"/>
      <c r="AB53" s="276"/>
      <c r="AC53" s="277"/>
      <c r="AD53" s="296"/>
      <c r="AE53" s="273"/>
      <c r="AF53" s="274"/>
      <c r="AG53" s="276"/>
      <c r="AH53" s="297"/>
      <c r="AI53" s="296"/>
      <c r="AJ53" s="273"/>
      <c r="AK53" s="274"/>
      <c r="AL53" s="276"/>
      <c r="AM53" s="297"/>
      <c r="AN53" s="296"/>
      <c r="AO53" s="305"/>
      <c r="AP53" s="305"/>
      <c r="AQ53" s="307"/>
      <c r="AR53" s="307"/>
      <c r="AS53" s="307"/>
      <c r="AT53" s="305"/>
      <c r="AU53" s="305"/>
      <c r="AV53" s="307"/>
      <c r="AW53" s="307"/>
      <c r="AX53" s="307"/>
      <c r="AY53" s="305"/>
      <c r="AZ53" s="305"/>
      <c r="BA53" s="307"/>
      <c r="BB53" s="195"/>
    </row>
    <row r="54" spans="1:54" ht="21.75" customHeight="1">
      <c r="A54" s="185"/>
      <c r="B54" s="892"/>
      <c r="C54" s="892"/>
      <c r="D54" s="183" t="s">
        <v>290</v>
      </c>
      <c r="E54" s="598"/>
      <c r="F54" s="598"/>
      <c r="G54" s="599"/>
      <c r="H54" s="214"/>
      <c r="I54" s="214"/>
      <c r="J54" s="358"/>
      <c r="K54" s="214"/>
      <c r="L54" s="214"/>
      <c r="M54" s="212"/>
      <c r="N54" s="214"/>
      <c r="O54" s="214"/>
      <c r="P54" s="227"/>
      <c r="Q54" s="240"/>
      <c r="R54" s="240"/>
      <c r="S54" s="710"/>
      <c r="T54" s="240"/>
      <c r="U54" s="240"/>
      <c r="V54" s="241"/>
      <c r="W54" s="240"/>
      <c r="X54" s="240"/>
      <c r="Y54" s="241"/>
      <c r="Z54" s="273"/>
      <c r="AA54" s="274"/>
      <c r="AB54" s="276"/>
      <c r="AC54" s="277"/>
      <c r="AD54" s="296"/>
      <c r="AE54" s="273"/>
      <c r="AF54" s="274"/>
      <c r="AG54" s="276"/>
      <c r="AH54" s="297"/>
      <c r="AI54" s="296"/>
      <c r="AJ54" s="273"/>
      <c r="AK54" s="274"/>
      <c r="AL54" s="276"/>
      <c r="AM54" s="297"/>
      <c r="AN54" s="296"/>
      <c r="AO54" s="305"/>
      <c r="AP54" s="305"/>
      <c r="AQ54" s="307"/>
      <c r="AR54" s="307"/>
      <c r="AS54" s="307"/>
      <c r="AT54" s="305"/>
      <c r="AU54" s="305"/>
      <c r="AV54" s="307"/>
      <c r="AW54" s="307"/>
      <c r="AX54" s="307"/>
      <c r="AY54" s="305"/>
      <c r="AZ54" s="305"/>
      <c r="BA54" s="307"/>
      <c r="BB54" s="195"/>
    </row>
    <row r="55" spans="1:54" ht="33.75" customHeight="1">
      <c r="A55" s="186"/>
      <c r="B55" s="893"/>
      <c r="C55" s="893"/>
      <c r="D55" s="148" t="s">
        <v>43</v>
      </c>
      <c r="E55" s="600"/>
      <c r="F55" s="600"/>
      <c r="G55" s="601"/>
      <c r="H55" s="207"/>
      <c r="I55" s="207"/>
      <c r="J55" s="360"/>
      <c r="K55" s="207"/>
      <c r="L55" s="207"/>
      <c r="M55" s="223"/>
      <c r="N55" s="207"/>
      <c r="O55" s="207"/>
      <c r="P55" s="225"/>
      <c r="Q55" s="236"/>
      <c r="R55" s="236"/>
      <c r="S55" s="711"/>
      <c r="T55" s="236"/>
      <c r="U55" s="236"/>
      <c r="V55" s="245"/>
      <c r="W55" s="236"/>
      <c r="X55" s="236"/>
      <c r="Y55" s="245"/>
      <c r="Z55" s="262"/>
      <c r="AA55" s="263"/>
      <c r="AB55" s="286"/>
      <c r="AC55" s="287"/>
      <c r="AD55" s="292"/>
      <c r="AE55" s="262"/>
      <c r="AF55" s="263"/>
      <c r="AG55" s="286"/>
      <c r="AH55" s="293"/>
      <c r="AI55" s="292"/>
      <c r="AJ55" s="262"/>
      <c r="AK55" s="263"/>
      <c r="AL55" s="286"/>
      <c r="AM55" s="293"/>
      <c r="AN55" s="292"/>
      <c r="AO55" s="305"/>
      <c r="AP55" s="305"/>
      <c r="AQ55" s="307"/>
      <c r="AR55" s="307"/>
      <c r="AS55" s="307"/>
      <c r="AT55" s="305"/>
      <c r="AU55" s="305"/>
      <c r="AV55" s="307"/>
      <c r="AW55" s="307"/>
      <c r="AX55" s="307"/>
      <c r="AY55" s="305"/>
      <c r="AZ55" s="305"/>
      <c r="BA55" s="307"/>
      <c r="BB55" s="196"/>
    </row>
    <row r="56" spans="1:54" ht="18.75" customHeight="1">
      <c r="A56" s="184" t="s">
        <v>304</v>
      </c>
      <c r="B56" s="891" t="s">
        <v>350</v>
      </c>
      <c r="C56" s="891" t="s">
        <v>347</v>
      </c>
      <c r="D56" s="151" t="s">
        <v>41</v>
      </c>
      <c r="E56" s="594">
        <f>SUM(H56,K56,N56,Q56,T56,W56,Z56,AE56,AJ56,AO56,AT56,AY56)</f>
        <v>36</v>
      </c>
      <c r="F56" s="594">
        <f>SUM(I56,L56,O56,R56,U56,X56,AA56,AF56,AK56,AP56,AU56,AZ56)</f>
        <v>0</v>
      </c>
      <c r="G56" s="595">
        <f>SUM(F56/E56*100)</f>
        <v>0</v>
      </c>
      <c r="H56" s="217"/>
      <c r="I56" s="217"/>
      <c r="J56" s="359"/>
      <c r="K56" s="217"/>
      <c r="L56" s="217"/>
      <c r="M56" s="218"/>
      <c r="N56" s="217"/>
      <c r="O56" s="217"/>
      <c r="P56" s="224"/>
      <c r="Q56" s="243">
        <v>36</v>
      </c>
      <c r="R56" s="243"/>
      <c r="S56" s="709">
        <f>SUM(R56/Q56*100)</f>
        <v>0</v>
      </c>
      <c r="T56" s="243"/>
      <c r="U56" s="243"/>
      <c r="V56" s="244"/>
      <c r="W56" s="243"/>
      <c r="X56" s="243"/>
      <c r="Y56" s="244"/>
      <c r="Z56" s="279"/>
      <c r="AA56" s="288"/>
      <c r="AB56" s="289"/>
      <c r="AC56" s="283"/>
      <c r="AD56" s="290"/>
      <c r="AE56" s="279"/>
      <c r="AF56" s="288"/>
      <c r="AG56" s="289"/>
      <c r="AH56" s="291"/>
      <c r="AI56" s="290"/>
      <c r="AJ56" s="279"/>
      <c r="AK56" s="288"/>
      <c r="AL56" s="289"/>
      <c r="AM56" s="291"/>
      <c r="AN56" s="290"/>
      <c r="AO56" s="308"/>
      <c r="AP56" s="308"/>
      <c r="AQ56" s="306"/>
      <c r="AR56" s="306"/>
      <c r="AS56" s="306"/>
      <c r="AT56" s="308"/>
      <c r="AU56" s="308"/>
      <c r="AV56" s="306"/>
      <c r="AW56" s="306"/>
      <c r="AX56" s="306"/>
      <c r="AY56" s="308"/>
      <c r="AZ56" s="308"/>
      <c r="BA56" s="306"/>
      <c r="BB56" s="194"/>
    </row>
    <row r="57" spans="1:54" ht="31.5">
      <c r="A57" s="185"/>
      <c r="B57" s="892"/>
      <c r="C57" s="892"/>
      <c r="D57" s="152" t="s">
        <v>37</v>
      </c>
      <c r="E57" s="594"/>
      <c r="F57" s="594"/>
      <c r="G57" s="595"/>
      <c r="H57" s="207"/>
      <c r="I57" s="207"/>
      <c r="J57" s="360"/>
      <c r="K57" s="207"/>
      <c r="L57" s="207"/>
      <c r="M57" s="223"/>
      <c r="N57" s="207"/>
      <c r="O57" s="207"/>
      <c r="P57" s="225"/>
      <c r="Q57" s="236"/>
      <c r="R57" s="236"/>
      <c r="S57" s="709"/>
      <c r="T57" s="236"/>
      <c r="U57" s="236"/>
      <c r="V57" s="245"/>
      <c r="W57" s="236"/>
      <c r="X57" s="236"/>
      <c r="Y57" s="245"/>
      <c r="Z57" s="262"/>
      <c r="AA57" s="263"/>
      <c r="AB57" s="286"/>
      <c r="AC57" s="287"/>
      <c r="AD57" s="292"/>
      <c r="AE57" s="262"/>
      <c r="AF57" s="263"/>
      <c r="AG57" s="286"/>
      <c r="AH57" s="293"/>
      <c r="AI57" s="292"/>
      <c r="AJ57" s="262"/>
      <c r="AK57" s="263"/>
      <c r="AL57" s="286"/>
      <c r="AM57" s="293"/>
      <c r="AN57" s="292"/>
      <c r="AO57" s="305"/>
      <c r="AP57" s="305"/>
      <c r="AQ57" s="307"/>
      <c r="AR57" s="305"/>
      <c r="AS57" s="305"/>
      <c r="AT57" s="305"/>
      <c r="AU57" s="305"/>
      <c r="AV57" s="307"/>
      <c r="AW57" s="307"/>
      <c r="AX57" s="307"/>
      <c r="AY57" s="305"/>
      <c r="AZ57" s="305"/>
      <c r="BA57" s="307"/>
      <c r="BB57" s="195"/>
    </row>
    <row r="58" spans="1:54" ht="31.5" customHeight="1">
      <c r="A58" s="185"/>
      <c r="B58" s="892"/>
      <c r="C58" s="892"/>
      <c r="D58" s="153" t="s">
        <v>2</v>
      </c>
      <c r="E58" s="594"/>
      <c r="F58" s="594"/>
      <c r="G58" s="595"/>
      <c r="H58" s="210"/>
      <c r="I58" s="210"/>
      <c r="J58" s="357"/>
      <c r="K58" s="210"/>
      <c r="L58" s="210"/>
      <c r="M58" s="211"/>
      <c r="N58" s="210"/>
      <c r="O58" s="210"/>
      <c r="P58" s="226"/>
      <c r="Q58" s="238"/>
      <c r="R58" s="238"/>
      <c r="S58" s="709"/>
      <c r="T58" s="238"/>
      <c r="U58" s="238"/>
      <c r="V58" s="239"/>
      <c r="W58" s="238"/>
      <c r="X58" s="238"/>
      <c r="Y58" s="239"/>
      <c r="Z58" s="267"/>
      <c r="AA58" s="268"/>
      <c r="AB58" s="270"/>
      <c r="AC58" s="271"/>
      <c r="AD58" s="294"/>
      <c r="AE58" s="267"/>
      <c r="AF58" s="268"/>
      <c r="AG58" s="270"/>
      <c r="AH58" s="295"/>
      <c r="AI58" s="294"/>
      <c r="AJ58" s="267"/>
      <c r="AK58" s="268"/>
      <c r="AL58" s="270"/>
      <c r="AM58" s="295"/>
      <c r="AN58" s="294"/>
      <c r="AO58" s="305"/>
      <c r="AP58" s="305"/>
      <c r="AQ58" s="307"/>
      <c r="AR58" s="307"/>
      <c r="AS58" s="307"/>
      <c r="AT58" s="305"/>
      <c r="AU58" s="305"/>
      <c r="AV58" s="307"/>
      <c r="AW58" s="307"/>
      <c r="AX58" s="307"/>
      <c r="AY58" s="305"/>
      <c r="AZ58" s="305"/>
      <c r="BA58" s="307"/>
      <c r="BB58" s="195"/>
    </row>
    <row r="59" spans="1:54" ht="21.75" customHeight="1">
      <c r="A59" s="185"/>
      <c r="B59" s="892"/>
      <c r="C59" s="892"/>
      <c r="D59" s="183" t="s">
        <v>289</v>
      </c>
      <c r="E59" s="594">
        <f t="shared" ref="E59:E60" si="60">SUM(H59,K59,N59,Q59,T59,W59,Z59,AE59,AJ59,AO59,AT59,AY59)</f>
        <v>36</v>
      </c>
      <c r="F59" s="594">
        <f t="shared" ref="F59:F60" si="61">SUM(I59,L59,O59,R59,U59,X59,AA59,AF59,AK59,AP59,AU59,AZ59)</f>
        <v>0</v>
      </c>
      <c r="G59" s="595">
        <f t="shared" ref="G59:G60" si="62">SUM(F59/E59*100)</f>
        <v>0</v>
      </c>
      <c r="H59" s="210"/>
      <c r="I59" s="210"/>
      <c r="J59" s="357"/>
      <c r="K59" s="210"/>
      <c r="L59" s="210"/>
      <c r="M59" s="211"/>
      <c r="N59" s="210"/>
      <c r="O59" s="210"/>
      <c r="P59" s="226"/>
      <c r="Q59" s="238">
        <v>36</v>
      </c>
      <c r="R59" s="238"/>
      <c r="S59" s="709">
        <f t="shared" ref="S59:S60" si="63">SUM(R59/Q59*100)</f>
        <v>0</v>
      </c>
      <c r="T59" s="238"/>
      <c r="U59" s="238"/>
      <c r="V59" s="239"/>
      <c r="W59" s="238"/>
      <c r="X59" s="238"/>
      <c r="Y59" s="239"/>
      <c r="Z59" s="267"/>
      <c r="AA59" s="268"/>
      <c r="AB59" s="270"/>
      <c r="AC59" s="271"/>
      <c r="AD59" s="294"/>
      <c r="AE59" s="267"/>
      <c r="AF59" s="268"/>
      <c r="AG59" s="270"/>
      <c r="AH59" s="295"/>
      <c r="AI59" s="294"/>
      <c r="AJ59" s="267"/>
      <c r="AK59" s="268"/>
      <c r="AL59" s="270"/>
      <c r="AM59" s="295"/>
      <c r="AN59" s="294"/>
      <c r="AO59" s="305"/>
      <c r="AP59" s="305"/>
      <c r="AQ59" s="307"/>
      <c r="AR59" s="307"/>
      <c r="AS59" s="307"/>
      <c r="AT59" s="305"/>
      <c r="AU59" s="305"/>
      <c r="AV59" s="307"/>
      <c r="AW59" s="307"/>
      <c r="AX59" s="307"/>
      <c r="AY59" s="305"/>
      <c r="AZ59" s="305"/>
      <c r="BA59" s="307"/>
      <c r="BB59" s="195"/>
    </row>
    <row r="60" spans="1:54" ht="87.75" customHeight="1">
      <c r="A60" s="185"/>
      <c r="B60" s="892"/>
      <c r="C60" s="892"/>
      <c r="D60" s="183" t="s">
        <v>298</v>
      </c>
      <c r="E60" s="594">
        <f t="shared" si="60"/>
        <v>36</v>
      </c>
      <c r="F60" s="594">
        <f t="shared" si="61"/>
        <v>0</v>
      </c>
      <c r="G60" s="595">
        <f t="shared" si="62"/>
        <v>0</v>
      </c>
      <c r="H60" s="214"/>
      <c r="I60" s="214"/>
      <c r="J60" s="358"/>
      <c r="K60" s="214"/>
      <c r="L60" s="214"/>
      <c r="M60" s="212"/>
      <c r="N60" s="214"/>
      <c r="O60" s="214"/>
      <c r="P60" s="227"/>
      <c r="Q60" s="240">
        <v>36</v>
      </c>
      <c r="R60" s="240"/>
      <c r="S60" s="709">
        <f t="shared" si="63"/>
        <v>0</v>
      </c>
      <c r="T60" s="240"/>
      <c r="U60" s="240"/>
      <c r="V60" s="241"/>
      <c r="W60" s="240"/>
      <c r="X60" s="240"/>
      <c r="Y60" s="241"/>
      <c r="Z60" s="273"/>
      <c r="AA60" s="274"/>
      <c r="AB60" s="276"/>
      <c r="AC60" s="277"/>
      <c r="AD60" s="296"/>
      <c r="AE60" s="273"/>
      <c r="AF60" s="274"/>
      <c r="AG60" s="276"/>
      <c r="AH60" s="297"/>
      <c r="AI60" s="296"/>
      <c r="AJ60" s="273"/>
      <c r="AK60" s="274"/>
      <c r="AL60" s="276"/>
      <c r="AM60" s="297"/>
      <c r="AN60" s="296"/>
      <c r="AO60" s="305"/>
      <c r="AP60" s="305"/>
      <c r="AQ60" s="307"/>
      <c r="AR60" s="307"/>
      <c r="AS60" s="307"/>
      <c r="AT60" s="305"/>
      <c r="AU60" s="305"/>
      <c r="AV60" s="307"/>
      <c r="AW60" s="307"/>
      <c r="AX60" s="307"/>
      <c r="AY60" s="305"/>
      <c r="AZ60" s="305"/>
      <c r="BA60" s="307"/>
      <c r="BB60" s="195"/>
    </row>
    <row r="61" spans="1:54" ht="21.75" customHeight="1">
      <c r="A61" s="185"/>
      <c r="B61" s="892"/>
      <c r="C61" s="892"/>
      <c r="D61" s="183" t="s">
        <v>290</v>
      </c>
      <c r="E61" s="547"/>
      <c r="F61" s="547"/>
      <c r="G61" s="546"/>
      <c r="H61" s="214"/>
      <c r="I61" s="214"/>
      <c r="J61" s="358"/>
      <c r="K61" s="214"/>
      <c r="L61" s="214"/>
      <c r="M61" s="212"/>
      <c r="N61" s="214"/>
      <c r="O61" s="214"/>
      <c r="P61" s="227"/>
      <c r="Q61" s="240"/>
      <c r="R61" s="240"/>
      <c r="S61" s="241"/>
      <c r="T61" s="240"/>
      <c r="U61" s="240"/>
      <c r="V61" s="241"/>
      <c r="W61" s="240"/>
      <c r="X61" s="240"/>
      <c r="Y61" s="241"/>
      <c r="Z61" s="273"/>
      <c r="AA61" s="274"/>
      <c r="AB61" s="276"/>
      <c r="AC61" s="277"/>
      <c r="AD61" s="296"/>
      <c r="AE61" s="273"/>
      <c r="AF61" s="274"/>
      <c r="AG61" s="276"/>
      <c r="AH61" s="297"/>
      <c r="AI61" s="296"/>
      <c r="AJ61" s="273"/>
      <c r="AK61" s="274"/>
      <c r="AL61" s="276"/>
      <c r="AM61" s="297"/>
      <c r="AN61" s="296"/>
      <c r="AO61" s="305"/>
      <c r="AP61" s="305"/>
      <c r="AQ61" s="307"/>
      <c r="AR61" s="307"/>
      <c r="AS61" s="307"/>
      <c r="AT61" s="305"/>
      <c r="AU61" s="305"/>
      <c r="AV61" s="307"/>
      <c r="AW61" s="307"/>
      <c r="AX61" s="307"/>
      <c r="AY61" s="305"/>
      <c r="AZ61" s="305"/>
      <c r="BA61" s="307"/>
      <c r="BB61" s="195"/>
    </row>
    <row r="62" spans="1:54" ht="33.75" customHeight="1">
      <c r="A62" s="186"/>
      <c r="B62" s="893"/>
      <c r="C62" s="893"/>
      <c r="D62" s="148" t="s">
        <v>43</v>
      </c>
      <c r="E62" s="544"/>
      <c r="F62" s="544"/>
      <c r="G62" s="545"/>
      <c r="H62" s="207"/>
      <c r="I62" s="207"/>
      <c r="J62" s="360"/>
      <c r="K62" s="207"/>
      <c r="L62" s="207"/>
      <c r="M62" s="223"/>
      <c r="N62" s="207"/>
      <c r="O62" s="207"/>
      <c r="P62" s="225"/>
      <c r="Q62" s="236"/>
      <c r="R62" s="236"/>
      <c r="S62" s="245"/>
      <c r="T62" s="236"/>
      <c r="U62" s="236"/>
      <c r="V62" s="245"/>
      <c r="W62" s="236"/>
      <c r="X62" s="236"/>
      <c r="Y62" s="245"/>
      <c r="Z62" s="262"/>
      <c r="AA62" s="263"/>
      <c r="AB62" s="286"/>
      <c r="AC62" s="287"/>
      <c r="AD62" s="292"/>
      <c r="AE62" s="262"/>
      <c r="AF62" s="263"/>
      <c r="AG62" s="286"/>
      <c r="AH62" s="293"/>
      <c r="AI62" s="292"/>
      <c r="AJ62" s="262"/>
      <c r="AK62" s="263"/>
      <c r="AL62" s="286"/>
      <c r="AM62" s="293"/>
      <c r="AN62" s="292"/>
      <c r="AO62" s="305"/>
      <c r="AP62" s="305"/>
      <c r="AQ62" s="307"/>
      <c r="AR62" s="307"/>
      <c r="AS62" s="307"/>
      <c r="AT62" s="305"/>
      <c r="AU62" s="305"/>
      <c r="AV62" s="307"/>
      <c r="AW62" s="307"/>
      <c r="AX62" s="307"/>
      <c r="AY62" s="305"/>
      <c r="AZ62" s="305"/>
      <c r="BA62" s="307"/>
      <c r="BB62" s="196"/>
    </row>
    <row r="63" spans="1:54" ht="15.75">
      <c r="A63" s="185" t="s">
        <v>9</v>
      </c>
      <c r="B63" s="891" t="s">
        <v>351</v>
      </c>
      <c r="C63" s="891" t="s">
        <v>347</v>
      </c>
      <c r="D63" s="151" t="s">
        <v>41</v>
      </c>
      <c r="E63" s="596">
        <f>SUM(H63,K63,N63,Q63,T63,W63,Z63,AE63,AJ63,AO63,AT63,AY63)</f>
        <v>800</v>
      </c>
      <c r="F63" s="596">
        <f>SUM(I63,L63,O63,R63,U63,X63,AA63,AF63,AK63,AP63,AU63,AZ63)</f>
        <v>0</v>
      </c>
      <c r="G63" s="595">
        <f>SUM(F63/E63*100)</f>
        <v>0</v>
      </c>
      <c r="H63" s="207"/>
      <c r="I63" s="207"/>
      <c r="J63" s="360"/>
      <c r="K63" s="207"/>
      <c r="L63" s="207"/>
      <c r="M63" s="223"/>
      <c r="N63" s="207"/>
      <c r="O63" s="207"/>
      <c r="P63" s="228"/>
      <c r="Q63" s="236"/>
      <c r="R63" s="236"/>
      <c r="S63" s="245"/>
      <c r="T63" s="236">
        <v>800</v>
      </c>
      <c r="U63" s="236"/>
      <c r="V63" s="709">
        <f>SUM(U63/T63*100)</f>
        <v>0</v>
      </c>
      <c r="W63" s="236"/>
      <c r="X63" s="236"/>
      <c r="Y63" s="245"/>
      <c r="Z63" s="262"/>
      <c r="AA63" s="298"/>
      <c r="AB63" s="299"/>
      <c r="AC63" s="287"/>
      <c r="AD63" s="300"/>
      <c r="AE63" s="262"/>
      <c r="AF63" s="298"/>
      <c r="AG63" s="299"/>
      <c r="AH63" s="293"/>
      <c r="AI63" s="300"/>
      <c r="AJ63" s="262"/>
      <c r="AK63" s="298"/>
      <c r="AL63" s="299"/>
      <c r="AM63" s="293"/>
      <c r="AN63" s="300"/>
      <c r="AO63" s="305"/>
      <c r="AP63" s="305"/>
      <c r="AQ63" s="307"/>
      <c r="AR63" s="307"/>
      <c r="AS63" s="307"/>
      <c r="AT63" s="305"/>
      <c r="AU63" s="305"/>
      <c r="AV63" s="307"/>
      <c r="AW63" s="307"/>
      <c r="AX63" s="307"/>
      <c r="AY63" s="305"/>
      <c r="AZ63" s="305"/>
      <c r="BA63" s="307"/>
      <c r="BB63" s="195"/>
    </row>
    <row r="64" spans="1:54" ht="33.75" customHeight="1">
      <c r="A64" s="185"/>
      <c r="B64" s="892"/>
      <c r="C64" s="892"/>
      <c r="D64" s="152" t="s">
        <v>37</v>
      </c>
      <c r="E64" s="596"/>
      <c r="F64" s="596"/>
      <c r="G64" s="595"/>
      <c r="H64" s="207"/>
      <c r="I64" s="207"/>
      <c r="J64" s="360"/>
      <c r="K64" s="207"/>
      <c r="L64" s="207"/>
      <c r="M64" s="223"/>
      <c r="N64" s="207"/>
      <c r="O64" s="207"/>
      <c r="P64" s="228"/>
      <c r="Q64" s="236"/>
      <c r="R64" s="236"/>
      <c r="S64" s="245"/>
      <c r="T64" s="236"/>
      <c r="U64" s="236"/>
      <c r="V64" s="709"/>
      <c r="W64" s="236"/>
      <c r="X64" s="236"/>
      <c r="Y64" s="245"/>
      <c r="Z64" s="262"/>
      <c r="AA64" s="298"/>
      <c r="AB64" s="299"/>
      <c r="AC64" s="287"/>
      <c r="AD64" s="300"/>
      <c r="AE64" s="262"/>
      <c r="AF64" s="298"/>
      <c r="AG64" s="299"/>
      <c r="AH64" s="293"/>
      <c r="AI64" s="300"/>
      <c r="AJ64" s="262"/>
      <c r="AK64" s="298"/>
      <c r="AL64" s="299"/>
      <c r="AM64" s="293"/>
      <c r="AN64" s="300"/>
      <c r="AO64" s="305"/>
      <c r="AP64" s="305"/>
      <c r="AQ64" s="307"/>
      <c r="AR64" s="307"/>
      <c r="AS64" s="307"/>
      <c r="AT64" s="305"/>
      <c r="AU64" s="305"/>
      <c r="AV64" s="307"/>
      <c r="AW64" s="307"/>
      <c r="AX64" s="307"/>
      <c r="AY64" s="305"/>
      <c r="AZ64" s="305"/>
      <c r="BA64" s="307"/>
      <c r="BB64" s="195"/>
    </row>
    <row r="65" spans="1:54" ht="33.75" customHeight="1">
      <c r="A65" s="185"/>
      <c r="B65" s="892"/>
      <c r="C65" s="892"/>
      <c r="D65" s="153" t="s">
        <v>2</v>
      </c>
      <c r="E65" s="596"/>
      <c r="F65" s="596"/>
      <c r="G65" s="595"/>
      <c r="H65" s="207"/>
      <c r="I65" s="207"/>
      <c r="J65" s="360"/>
      <c r="K65" s="207"/>
      <c r="L65" s="207"/>
      <c r="M65" s="223"/>
      <c r="N65" s="207"/>
      <c r="O65" s="207"/>
      <c r="P65" s="228"/>
      <c r="Q65" s="236"/>
      <c r="R65" s="236"/>
      <c r="S65" s="245"/>
      <c r="T65" s="236"/>
      <c r="U65" s="236"/>
      <c r="V65" s="709"/>
      <c r="W65" s="236"/>
      <c r="X65" s="236"/>
      <c r="Y65" s="245"/>
      <c r="Z65" s="262"/>
      <c r="AA65" s="298"/>
      <c r="AB65" s="299"/>
      <c r="AC65" s="287"/>
      <c r="AD65" s="300"/>
      <c r="AE65" s="262"/>
      <c r="AF65" s="298"/>
      <c r="AG65" s="299"/>
      <c r="AH65" s="293"/>
      <c r="AI65" s="300"/>
      <c r="AJ65" s="262"/>
      <c r="AK65" s="298"/>
      <c r="AL65" s="299"/>
      <c r="AM65" s="293"/>
      <c r="AN65" s="300"/>
      <c r="AO65" s="305"/>
      <c r="AP65" s="305"/>
      <c r="AQ65" s="307"/>
      <c r="AR65" s="307"/>
      <c r="AS65" s="307"/>
      <c r="AT65" s="305"/>
      <c r="AU65" s="305"/>
      <c r="AV65" s="307"/>
      <c r="AW65" s="307"/>
      <c r="AX65" s="307"/>
      <c r="AY65" s="305"/>
      <c r="AZ65" s="305"/>
      <c r="BA65" s="307"/>
      <c r="BB65" s="195"/>
    </row>
    <row r="66" spans="1:54" ht="15.75">
      <c r="A66" s="185"/>
      <c r="B66" s="892"/>
      <c r="C66" s="892"/>
      <c r="D66" s="183" t="s">
        <v>289</v>
      </c>
      <c r="E66" s="596">
        <f t="shared" ref="E66:E67" si="64">SUM(H66,K66,N66,Q66,T66,W66,Z66,AE66,AJ66,AO66,AT66,AY66)</f>
        <v>800</v>
      </c>
      <c r="F66" s="596">
        <f t="shared" ref="F66:F67" si="65">SUM(I66,L66,O66,R66,U66,X66,AA66,AF66,AK66,AP66,AU66,AZ66)</f>
        <v>0</v>
      </c>
      <c r="G66" s="595">
        <f t="shared" ref="G66:G67" si="66">SUM(F66/E66*100)</f>
        <v>0</v>
      </c>
      <c r="H66" s="207"/>
      <c r="I66" s="207"/>
      <c r="J66" s="360"/>
      <c r="K66" s="207"/>
      <c r="L66" s="207"/>
      <c r="M66" s="223"/>
      <c r="N66" s="207"/>
      <c r="O66" s="207"/>
      <c r="P66" s="228"/>
      <c r="Q66" s="236"/>
      <c r="R66" s="236"/>
      <c r="S66" s="245"/>
      <c r="T66" s="236">
        <v>800</v>
      </c>
      <c r="U66" s="236"/>
      <c r="V66" s="709">
        <f t="shared" ref="V66:V67" si="67">SUM(U66/T66*100)</f>
        <v>0</v>
      </c>
      <c r="W66" s="236"/>
      <c r="X66" s="236"/>
      <c r="Y66" s="245"/>
      <c r="Z66" s="262"/>
      <c r="AA66" s="298"/>
      <c r="AB66" s="299"/>
      <c r="AC66" s="287"/>
      <c r="AD66" s="300"/>
      <c r="AE66" s="262"/>
      <c r="AF66" s="298"/>
      <c r="AG66" s="299"/>
      <c r="AH66" s="293"/>
      <c r="AI66" s="300"/>
      <c r="AJ66" s="262"/>
      <c r="AK66" s="298"/>
      <c r="AL66" s="299"/>
      <c r="AM66" s="293"/>
      <c r="AN66" s="300"/>
      <c r="AO66" s="305"/>
      <c r="AP66" s="305"/>
      <c r="AQ66" s="307"/>
      <c r="AR66" s="307"/>
      <c r="AS66" s="307"/>
      <c r="AT66" s="305"/>
      <c r="AU66" s="305"/>
      <c r="AV66" s="307"/>
      <c r="AW66" s="307"/>
      <c r="AX66" s="307"/>
      <c r="AY66" s="305"/>
      <c r="AZ66" s="305"/>
      <c r="BA66" s="307"/>
      <c r="BB66" s="195"/>
    </row>
    <row r="67" spans="1:54" ht="33.75" customHeight="1">
      <c r="A67" s="185"/>
      <c r="B67" s="892"/>
      <c r="C67" s="892"/>
      <c r="D67" s="183" t="s">
        <v>298</v>
      </c>
      <c r="E67" s="596">
        <f t="shared" si="64"/>
        <v>800</v>
      </c>
      <c r="F67" s="596">
        <f t="shared" si="65"/>
        <v>0</v>
      </c>
      <c r="G67" s="595">
        <f t="shared" si="66"/>
        <v>0</v>
      </c>
      <c r="H67" s="207"/>
      <c r="I67" s="207"/>
      <c r="J67" s="360"/>
      <c r="K67" s="207"/>
      <c r="L67" s="207"/>
      <c r="M67" s="223"/>
      <c r="N67" s="207"/>
      <c r="O67" s="207"/>
      <c r="P67" s="228"/>
      <c r="Q67" s="236"/>
      <c r="R67" s="236"/>
      <c r="S67" s="245"/>
      <c r="T67" s="236">
        <v>800</v>
      </c>
      <c r="U67" s="236"/>
      <c r="V67" s="709">
        <f t="shared" si="67"/>
        <v>0</v>
      </c>
      <c r="W67" s="236"/>
      <c r="X67" s="236"/>
      <c r="Y67" s="245"/>
      <c r="Z67" s="262"/>
      <c r="AA67" s="298"/>
      <c r="AB67" s="299"/>
      <c r="AC67" s="287"/>
      <c r="AD67" s="300"/>
      <c r="AE67" s="262"/>
      <c r="AF67" s="298"/>
      <c r="AG67" s="299"/>
      <c r="AH67" s="293"/>
      <c r="AI67" s="300"/>
      <c r="AJ67" s="262"/>
      <c r="AK67" s="298"/>
      <c r="AL67" s="299"/>
      <c r="AM67" s="293"/>
      <c r="AN67" s="300"/>
      <c r="AO67" s="305"/>
      <c r="AP67" s="305"/>
      <c r="AQ67" s="307"/>
      <c r="AR67" s="307"/>
      <c r="AS67" s="307"/>
      <c r="AT67" s="305"/>
      <c r="AU67" s="305"/>
      <c r="AV67" s="307"/>
      <c r="AW67" s="307"/>
      <c r="AX67" s="307"/>
      <c r="AY67" s="305"/>
      <c r="AZ67" s="305"/>
      <c r="BA67" s="307"/>
      <c r="BB67" s="195"/>
    </row>
    <row r="68" spans="1:54" ht="15.75">
      <c r="A68" s="185"/>
      <c r="B68" s="892"/>
      <c r="C68" s="892"/>
      <c r="D68" s="183" t="s">
        <v>290</v>
      </c>
      <c r="E68" s="543"/>
      <c r="F68" s="543"/>
      <c r="G68" s="551"/>
      <c r="H68" s="207"/>
      <c r="I68" s="207"/>
      <c r="J68" s="360"/>
      <c r="K68" s="207"/>
      <c r="L68" s="207"/>
      <c r="M68" s="223"/>
      <c r="N68" s="207"/>
      <c r="O68" s="207"/>
      <c r="P68" s="228"/>
      <c r="Q68" s="236"/>
      <c r="R68" s="236"/>
      <c r="S68" s="245"/>
      <c r="T68" s="236"/>
      <c r="U68" s="236"/>
      <c r="V68" s="245"/>
      <c r="W68" s="236"/>
      <c r="X68" s="236"/>
      <c r="Y68" s="245"/>
      <c r="Z68" s="262"/>
      <c r="AA68" s="298"/>
      <c r="AB68" s="299"/>
      <c r="AC68" s="287"/>
      <c r="AD68" s="300"/>
      <c r="AE68" s="262"/>
      <c r="AF68" s="298"/>
      <c r="AG68" s="299"/>
      <c r="AH68" s="293"/>
      <c r="AI68" s="300"/>
      <c r="AJ68" s="262"/>
      <c r="AK68" s="298"/>
      <c r="AL68" s="299"/>
      <c r="AM68" s="293"/>
      <c r="AN68" s="300"/>
      <c r="AO68" s="305"/>
      <c r="AP68" s="305"/>
      <c r="AQ68" s="307"/>
      <c r="AR68" s="307"/>
      <c r="AS68" s="307"/>
      <c r="AT68" s="305"/>
      <c r="AU68" s="305"/>
      <c r="AV68" s="307"/>
      <c r="AW68" s="307"/>
      <c r="AX68" s="307"/>
      <c r="AY68" s="305"/>
      <c r="AZ68" s="305"/>
      <c r="BA68" s="307"/>
      <c r="BB68" s="195"/>
    </row>
    <row r="69" spans="1:54" ht="33.75" customHeight="1">
      <c r="A69" s="185"/>
      <c r="B69" s="893"/>
      <c r="C69" s="893"/>
      <c r="D69" s="148" t="s">
        <v>43</v>
      </c>
      <c r="E69" s="543"/>
      <c r="F69" s="543"/>
      <c r="G69" s="551"/>
      <c r="H69" s="207"/>
      <c r="I69" s="207"/>
      <c r="J69" s="360"/>
      <c r="K69" s="207"/>
      <c r="L69" s="207"/>
      <c r="M69" s="223"/>
      <c r="N69" s="207"/>
      <c r="O69" s="207"/>
      <c r="P69" s="228"/>
      <c r="Q69" s="236"/>
      <c r="R69" s="236"/>
      <c r="S69" s="245"/>
      <c r="T69" s="236"/>
      <c r="U69" s="236"/>
      <c r="V69" s="245"/>
      <c r="W69" s="236"/>
      <c r="X69" s="236"/>
      <c r="Y69" s="245"/>
      <c r="Z69" s="262"/>
      <c r="AA69" s="298"/>
      <c r="AB69" s="299"/>
      <c r="AC69" s="287"/>
      <c r="AD69" s="300"/>
      <c r="AE69" s="262"/>
      <c r="AF69" s="298"/>
      <c r="AG69" s="299"/>
      <c r="AH69" s="293"/>
      <c r="AI69" s="300"/>
      <c r="AJ69" s="262"/>
      <c r="AK69" s="298"/>
      <c r="AL69" s="299"/>
      <c r="AM69" s="293"/>
      <c r="AN69" s="300"/>
      <c r="AO69" s="305"/>
      <c r="AP69" s="305"/>
      <c r="AQ69" s="307"/>
      <c r="AR69" s="307"/>
      <c r="AS69" s="307"/>
      <c r="AT69" s="305"/>
      <c r="AU69" s="305"/>
      <c r="AV69" s="307"/>
      <c r="AW69" s="307"/>
      <c r="AX69" s="307"/>
      <c r="AY69" s="305"/>
      <c r="AZ69" s="305"/>
      <c r="BA69" s="307"/>
      <c r="BB69" s="195"/>
    </row>
    <row r="70" spans="1:54" ht="18.75" customHeight="1">
      <c r="A70" s="184" t="s">
        <v>10</v>
      </c>
      <c r="B70" s="891" t="s">
        <v>435</v>
      </c>
      <c r="C70" s="891" t="s">
        <v>347</v>
      </c>
      <c r="D70" s="151" t="s">
        <v>41</v>
      </c>
      <c r="E70" s="596">
        <f>SUM(H70,K70,N70,Q70,T70,W70,Z70,AE70,AJ70,AO70,AT70,AY70)</f>
        <v>6495</v>
      </c>
      <c r="F70" s="596">
        <f>SUM(I70,L70,O70,R70,U70,X70,AA70,AF70,AK70,AP70,AU70,AZ70)</f>
        <v>0</v>
      </c>
      <c r="G70" s="595">
        <f>SUM(F70/E70*100)</f>
        <v>0</v>
      </c>
      <c r="H70" s="217"/>
      <c r="I70" s="217"/>
      <c r="J70" s="359"/>
      <c r="K70" s="217"/>
      <c r="L70" s="217"/>
      <c r="M70" s="218"/>
      <c r="N70" s="217"/>
      <c r="O70" s="217"/>
      <c r="P70" s="224"/>
      <c r="Q70" s="243"/>
      <c r="R70" s="243"/>
      <c r="S70" s="244"/>
      <c r="T70" s="243"/>
      <c r="U70" s="243"/>
      <c r="V70" s="244"/>
      <c r="W70" s="243">
        <v>6495</v>
      </c>
      <c r="X70" s="243"/>
      <c r="Y70" s="709">
        <f>SUM(X70/W70*100)</f>
        <v>0</v>
      </c>
      <c r="Z70" s="279"/>
      <c r="AA70" s="288"/>
      <c r="AB70" s="289"/>
      <c r="AC70" s="283"/>
      <c r="AD70" s="290"/>
      <c r="AE70" s="279"/>
      <c r="AF70" s="288"/>
      <c r="AG70" s="289"/>
      <c r="AH70" s="291"/>
      <c r="AI70" s="290"/>
      <c r="AJ70" s="279"/>
      <c r="AK70" s="288"/>
      <c r="AL70" s="289"/>
      <c r="AM70" s="291"/>
      <c r="AN70" s="290"/>
      <c r="AO70" s="308"/>
      <c r="AP70" s="308"/>
      <c r="AQ70" s="306"/>
      <c r="AR70" s="306"/>
      <c r="AS70" s="306"/>
      <c r="AT70" s="308"/>
      <c r="AU70" s="308"/>
      <c r="AV70" s="306"/>
      <c r="AW70" s="306"/>
      <c r="AX70" s="306"/>
      <c r="AY70" s="308"/>
      <c r="AZ70" s="308"/>
      <c r="BA70" s="306"/>
      <c r="BB70" s="194"/>
    </row>
    <row r="71" spans="1:54" ht="31.5">
      <c r="A71" s="185"/>
      <c r="B71" s="892"/>
      <c r="C71" s="892"/>
      <c r="D71" s="152" t="s">
        <v>37</v>
      </c>
      <c r="E71" s="596"/>
      <c r="F71" s="596"/>
      <c r="G71" s="595"/>
      <c r="H71" s="207"/>
      <c r="I71" s="207"/>
      <c r="J71" s="360"/>
      <c r="K71" s="207"/>
      <c r="L71" s="207"/>
      <c r="M71" s="223"/>
      <c r="N71" s="207"/>
      <c r="O71" s="207"/>
      <c r="P71" s="225"/>
      <c r="Q71" s="236"/>
      <c r="R71" s="236"/>
      <c r="S71" s="245"/>
      <c r="T71" s="236"/>
      <c r="U71" s="236"/>
      <c r="V71" s="245"/>
      <c r="W71" s="243"/>
      <c r="X71" s="236"/>
      <c r="Y71" s="709"/>
      <c r="Z71" s="262"/>
      <c r="AA71" s="263"/>
      <c r="AB71" s="286"/>
      <c r="AC71" s="287"/>
      <c r="AD71" s="292"/>
      <c r="AE71" s="262"/>
      <c r="AF71" s="263"/>
      <c r="AG71" s="286"/>
      <c r="AH71" s="293"/>
      <c r="AI71" s="292"/>
      <c r="AJ71" s="262"/>
      <c r="AK71" s="263"/>
      <c r="AL71" s="286"/>
      <c r="AM71" s="293"/>
      <c r="AN71" s="292"/>
      <c r="AO71" s="305"/>
      <c r="AP71" s="305"/>
      <c r="AQ71" s="307"/>
      <c r="AR71" s="305"/>
      <c r="AS71" s="305"/>
      <c r="AT71" s="305"/>
      <c r="AU71" s="305"/>
      <c r="AV71" s="307"/>
      <c r="AW71" s="307"/>
      <c r="AX71" s="307"/>
      <c r="AY71" s="305"/>
      <c r="AZ71" s="305"/>
      <c r="BA71" s="307"/>
      <c r="BB71" s="195"/>
    </row>
    <row r="72" spans="1:54" ht="31.5" customHeight="1">
      <c r="A72" s="185"/>
      <c r="B72" s="892"/>
      <c r="C72" s="892"/>
      <c r="D72" s="153" t="s">
        <v>2</v>
      </c>
      <c r="E72" s="596"/>
      <c r="F72" s="596"/>
      <c r="G72" s="595"/>
      <c r="H72" s="210"/>
      <c r="I72" s="210"/>
      <c r="J72" s="357"/>
      <c r="K72" s="210"/>
      <c r="L72" s="210"/>
      <c r="M72" s="211"/>
      <c r="N72" s="210"/>
      <c r="O72" s="210"/>
      <c r="P72" s="226"/>
      <c r="Q72" s="238"/>
      <c r="R72" s="238"/>
      <c r="S72" s="239"/>
      <c r="T72" s="238"/>
      <c r="U72" s="238"/>
      <c r="V72" s="239"/>
      <c r="W72" s="243"/>
      <c r="X72" s="238"/>
      <c r="Y72" s="709"/>
      <c r="Z72" s="267"/>
      <c r="AA72" s="268"/>
      <c r="AB72" s="270"/>
      <c r="AC72" s="271"/>
      <c r="AD72" s="294"/>
      <c r="AE72" s="267"/>
      <c r="AF72" s="268"/>
      <c r="AG72" s="270"/>
      <c r="AH72" s="295"/>
      <c r="AI72" s="294"/>
      <c r="AJ72" s="267"/>
      <c r="AK72" s="268"/>
      <c r="AL72" s="270"/>
      <c r="AM72" s="295"/>
      <c r="AN72" s="294"/>
      <c r="AO72" s="305"/>
      <c r="AP72" s="305"/>
      <c r="AQ72" s="307"/>
      <c r="AR72" s="307"/>
      <c r="AS72" s="307"/>
      <c r="AT72" s="305"/>
      <c r="AU72" s="305"/>
      <c r="AV72" s="307"/>
      <c r="AW72" s="307"/>
      <c r="AX72" s="307"/>
      <c r="AY72" s="305"/>
      <c r="AZ72" s="305"/>
      <c r="BA72" s="307"/>
      <c r="BB72" s="195"/>
    </row>
    <row r="73" spans="1:54" ht="21.75" customHeight="1">
      <c r="A73" s="185"/>
      <c r="B73" s="892"/>
      <c r="C73" s="892"/>
      <c r="D73" s="183" t="s">
        <v>289</v>
      </c>
      <c r="E73" s="596">
        <f t="shared" ref="E73:E74" si="68">SUM(H73,K73,N73,Q73,T73,W73,Z73,AE73,AJ73,AO73,AT73,AY73)</f>
        <v>6495</v>
      </c>
      <c r="F73" s="596">
        <f t="shared" ref="F73:F74" si="69">SUM(I73,L73,O73,R73,U73,X73,AA73,AF73,AK73,AP73,AU73,AZ73)</f>
        <v>0</v>
      </c>
      <c r="G73" s="595">
        <f t="shared" ref="G73:G74" si="70">SUM(F73/E73*100)</f>
        <v>0</v>
      </c>
      <c r="H73" s="210"/>
      <c r="I73" s="210"/>
      <c r="J73" s="357"/>
      <c r="K73" s="210"/>
      <c r="L73" s="210"/>
      <c r="M73" s="211"/>
      <c r="N73" s="210"/>
      <c r="O73" s="210"/>
      <c r="P73" s="226"/>
      <c r="Q73" s="238"/>
      <c r="R73" s="238"/>
      <c r="S73" s="239"/>
      <c r="T73" s="238"/>
      <c r="U73" s="238"/>
      <c r="V73" s="239"/>
      <c r="W73" s="243">
        <v>6495</v>
      </c>
      <c r="X73" s="238"/>
      <c r="Y73" s="709">
        <f t="shared" ref="Y73:Y74" si="71">SUM(X73/W73*100)</f>
        <v>0</v>
      </c>
      <c r="Z73" s="267"/>
      <c r="AA73" s="268"/>
      <c r="AB73" s="270"/>
      <c r="AC73" s="271"/>
      <c r="AD73" s="294"/>
      <c r="AE73" s="267"/>
      <c r="AF73" s="268"/>
      <c r="AG73" s="270"/>
      <c r="AH73" s="295"/>
      <c r="AI73" s="294"/>
      <c r="AJ73" s="267"/>
      <c r="AK73" s="268"/>
      <c r="AL73" s="270"/>
      <c r="AM73" s="295"/>
      <c r="AN73" s="294"/>
      <c r="AO73" s="305"/>
      <c r="AP73" s="305"/>
      <c r="AQ73" s="307"/>
      <c r="AR73" s="307"/>
      <c r="AS73" s="307"/>
      <c r="AT73" s="305"/>
      <c r="AU73" s="305"/>
      <c r="AV73" s="307"/>
      <c r="AW73" s="307"/>
      <c r="AX73" s="307"/>
      <c r="AY73" s="305"/>
      <c r="AZ73" s="305"/>
      <c r="BA73" s="307"/>
      <c r="BB73" s="195"/>
    </row>
    <row r="74" spans="1:54" ht="87.75" customHeight="1">
      <c r="A74" s="185"/>
      <c r="B74" s="892"/>
      <c r="C74" s="892"/>
      <c r="D74" s="183" t="s">
        <v>298</v>
      </c>
      <c r="E74" s="596">
        <f t="shared" si="68"/>
        <v>2269</v>
      </c>
      <c r="F74" s="596">
        <f t="shared" si="69"/>
        <v>0</v>
      </c>
      <c r="G74" s="595">
        <f t="shared" si="70"/>
        <v>0</v>
      </c>
      <c r="H74" s="214"/>
      <c r="I74" s="214"/>
      <c r="J74" s="358"/>
      <c r="K74" s="214"/>
      <c r="L74" s="214"/>
      <c r="M74" s="212"/>
      <c r="N74" s="214"/>
      <c r="O74" s="214"/>
      <c r="P74" s="227"/>
      <c r="Q74" s="240"/>
      <c r="R74" s="240"/>
      <c r="S74" s="241"/>
      <c r="T74" s="240"/>
      <c r="U74" s="240"/>
      <c r="V74" s="241"/>
      <c r="W74" s="243">
        <v>2269</v>
      </c>
      <c r="X74" s="240"/>
      <c r="Y74" s="709">
        <f t="shared" si="71"/>
        <v>0</v>
      </c>
      <c r="Z74" s="273"/>
      <c r="AA74" s="274"/>
      <c r="AB74" s="276"/>
      <c r="AC74" s="277"/>
      <c r="AD74" s="296"/>
      <c r="AE74" s="273"/>
      <c r="AF74" s="274"/>
      <c r="AG74" s="276"/>
      <c r="AH74" s="297"/>
      <c r="AI74" s="296"/>
      <c r="AJ74" s="273"/>
      <c r="AK74" s="274"/>
      <c r="AL74" s="276"/>
      <c r="AM74" s="297"/>
      <c r="AN74" s="296"/>
      <c r="AO74" s="305"/>
      <c r="AP74" s="305"/>
      <c r="AQ74" s="307"/>
      <c r="AR74" s="307"/>
      <c r="AS74" s="307"/>
      <c r="AT74" s="305"/>
      <c r="AU74" s="305"/>
      <c r="AV74" s="307"/>
      <c r="AW74" s="307"/>
      <c r="AX74" s="307"/>
      <c r="AY74" s="305"/>
      <c r="AZ74" s="305"/>
      <c r="BA74" s="307"/>
      <c r="BB74" s="195"/>
    </row>
    <row r="75" spans="1:54" ht="21.75" customHeight="1">
      <c r="A75" s="185"/>
      <c r="B75" s="892"/>
      <c r="C75" s="892"/>
      <c r="D75" s="183" t="s">
        <v>290</v>
      </c>
      <c r="E75" s="547"/>
      <c r="F75" s="547"/>
      <c r="G75" s="546"/>
      <c r="H75" s="214"/>
      <c r="I75" s="214"/>
      <c r="J75" s="358"/>
      <c r="K75" s="214"/>
      <c r="L75" s="214"/>
      <c r="M75" s="212"/>
      <c r="N75" s="214"/>
      <c r="O75" s="214"/>
      <c r="P75" s="227"/>
      <c r="Q75" s="240"/>
      <c r="R75" s="240"/>
      <c r="S75" s="241"/>
      <c r="T75" s="240"/>
      <c r="U75" s="240"/>
      <c r="V75" s="241"/>
      <c r="W75" s="240"/>
      <c r="X75" s="240"/>
      <c r="Y75" s="241"/>
      <c r="Z75" s="273"/>
      <c r="AA75" s="274"/>
      <c r="AB75" s="276"/>
      <c r="AC75" s="277"/>
      <c r="AD75" s="296"/>
      <c r="AE75" s="273"/>
      <c r="AF75" s="274"/>
      <c r="AG75" s="276"/>
      <c r="AH75" s="297"/>
      <c r="AI75" s="296"/>
      <c r="AJ75" s="273"/>
      <c r="AK75" s="274"/>
      <c r="AL75" s="276"/>
      <c r="AM75" s="297"/>
      <c r="AN75" s="296"/>
      <c r="AO75" s="305"/>
      <c r="AP75" s="305"/>
      <c r="AQ75" s="307"/>
      <c r="AR75" s="307"/>
      <c r="AS75" s="307"/>
      <c r="AT75" s="305"/>
      <c r="AU75" s="305"/>
      <c r="AV75" s="307"/>
      <c r="AW75" s="307"/>
      <c r="AX75" s="307"/>
      <c r="AY75" s="305"/>
      <c r="AZ75" s="305"/>
      <c r="BA75" s="307"/>
      <c r="BB75" s="195"/>
    </row>
    <row r="76" spans="1:54" ht="33.75" customHeight="1">
      <c r="A76" s="186"/>
      <c r="B76" s="893"/>
      <c r="C76" s="893"/>
      <c r="D76" s="148" t="s">
        <v>43</v>
      </c>
      <c r="E76" s="544"/>
      <c r="F76" s="544"/>
      <c r="G76" s="545"/>
      <c r="H76" s="207"/>
      <c r="I76" s="207"/>
      <c r="J76" s="360"/>
      <c r="K76" s="207"/>
      <c r="L76" s="207"/>
      <c r="M76" s="223"/>
      <c r="N76" s="207"/>
      <c r="O76" s="207"/>
      <c r="P76" s="225"/>
      <c r="Q76" s="236"/>
      <c r="R76" s="236"/>
      <c r="S76" s="245"/>
      <c r="T76" s="236"/>
      <c r="U76" s="236"/>
      <c r="V76" s="245"/>
      <c r="W76" s="236"/>
      <c r="X76" s="236"/>
      <c r="Y76" s="245"/>
      <c r="Z76" s="262"/>
      <c r="AA76" s="263"/>
      <c r="AB76" s="286"/>
      <c r="AC76" s="287"/>
      <c r="AD76" s="292"/>
      <c r="AE76" s="262"/>
      <c r="AF76" s="263"/>
      <c r="AG76" s="286"/>
      <c r="AH76" s="293"/>
      <c r="AI76" s="292"/>
      <c r="AJ76" s="262"/>
      <c r="AK76" s="263"/>
      <c r="AL76" s="286"/>
      <c r="AM76" s="293"/>
      <c r="AN76" s="292"/>
      <c r="AO76" s="305"/>
      <c r="AP76" s="305"/>
      <c r="AQ76" s="307"/>
      <c r="AR76" s="307"/>
      <c r="AS76" s="307"/>
      <c r="AT76" s="305"/>
      <c r="AU76" s="305"/>
      <c r="AV76" s="307"/>
      <c r="AW76" s="307"/>
      <c r="AX76" s="307"/>
      <c r="AY76" s="305"/>
      <c r="AZ76" s="305"/>
      <c r="BA76" s="307"/>
      <c r="BB76" s="196"/>
    </row>
    <row r="77" spans="1:54" ht="18.75" customHeight="1">
      <c r="A77" s="372" t="s">
        <v>305</v>
      </c>
      <c r="B77" s="788" t="s">
        <v>397</v>
      </c>
      <c r="C77" s="788" t="s">
        <v>347</v>
      </c>
      <c r="D77" s="373" t="s">
        <v>41</v>
      </c>
      <c r="E77" s="594">
        <f>SUM(H77,K77,N77,Q77,T77,W77,Z77,AE77,AJ77,AO77,AT77,AY77)</f>
        <v>0</v>
      </c>
      <c r="F77" s="594">
        <f>SUM(I77,L77,O77,R77,U77,X77,AA77,AF77,AK77,AP77,AU77,AZ77)</f>
        <v>0</v>
      </c>
      <c r="G77" s="602" t="e">
        <f>SUM(F77/E77*100)</f>
        <v>#DIV/0!</v>
      </c>
      <c r="H77" s="374"/>
      <c r="I77" s="374"/>
      <c r="J77" s="375"/>
      <c r="K77" s="374"/>
      <c r="L77" s="374"/>
      <c r="M77" s="374"/>
      <c r="N77" s="374"/>
      <c r="O77" s="374"/>
      <c r="P77" s="376"/>
      <c r="Q77" s="377"/>
      <c r="R77" s="377"/>
      <c r="S77" s="377"/>
      <c r="T77" s="377"/>
      <c r="U77" s="377"/>
      <c r="V77" s="377"/>
      <c r="W77" s="377"/>
      <c r="X77" s="377"/>
      <c r="Y77" s="377"/>
      <c r="Z77" s="378"/>
      <c r="AA77" s="379"/>
      <c r="AB77" s="380"/>
      <c r="AC77" s="378"/>
      <c r="AD77" s="371"/>
      <c r="AE77" s="378"/>
      <c r="AF77" s="379"/>
      <c r="AG77" s="380"/>
      <c r="AH77" s="381"/>
      <c r="AI77" s="371"/>
      <c r="AJ77" s="378">
        <v>0</v>
      </c>
      <c r="AK77" s="379"/>
      <c r="AL77" s="380"/>
      <c r="AM77" s="381"/>
      <c r="AN77" s="371" t="e">
        <f>SUM(AM77/AJ77*100)</f>
        <v>#DIV/0!</v>
      </c>
      <c r="AO77" s="369"/>
      <c r="AP77" s="369"/>
      <c r="AQ77" s="369"/>
      <c r="AR77" s="369"/>
      <c r="AS77" s="369"/>
      <c r="AT77" s="369"/>
      <c r="AU77" s="369"/>
      <c r="AV77" s="369"/>
      <c r="AW77" s="369"/>
      <c r="AX77" s="369"/>
      <c r="AY77" s="369"/>
      <c r="AZ77" s="369"/>
      <c r="BA77" s="369"/>
      <c r="BB77" s="382"/>
    </row>
    <row r="78" spans="1:54" ht="31.5">
      <c r="A78" s="383"/>
      <c r="B78" s="789"/>
      <c r="C78" s="789"/>
      <c r="D78" s="384" t="s">
        <v>37</v>
      </c>
      <c r="E78" s="594"/>
      <c r="F78" s="594"/>
      <c r="G78" s="730"/>
      <c r="H78" s="385"/>
      <c r="I78" s="385"/>
      <c r="J78" s="386"/>
      <c r="K78" s="385"/>
      <c r="L78" s="385"/>
      <c r="M78" s="385"/>
      <c r="N78" s="385"/>
      <c r="O78" s="385"/>
      <c r="P78" s="387"/>
      <c r="Q78" s="388"/>
      <c r="R78" s="388"/>
      <c r="S78" s="388"/>
      <c r="T78" s="388"/>
      <c r="U78" s="388"/>
      <c r="V78" s="388"/>
      <c r="W78" s="388"/>
      <c r="X78" s="388"/>
      <c r="Y78" s="388"/>
      <c r="Z78" s="389"/>
      <c r="AA78" s="390"/>
      <c r="AB78" s="391"/>
      <c r="AC78" s="389"/>
      <c r="AD78" s="392"/>
      <c r="AE78" s="389"/>
      <c r="AF78" s="390"/>
      <c r="AG78" s="391"/>
      <c r="AH78" s="393"/>
      <c r="AI78" s="392"/>
      <c r="AJ78" s="389"/>
      <c r="AK78" s="390"/>
      <c r="AL78" s="391"/>
      <c r="AM78" s="393"/>
      <c r="AN78" s="371"/>
      <c r="AO78" s="370"/>
      <c r="AP78" s="370"/>
      <c r="AQ78" s="370"/>
      <c r="AR78" s="370"/>
      <c r="AS78" s="369"/>
      <c r="AT78" s="370"/>
      <c r="AU78" s="370"/>
      <c r="AV78" s="370"/>
      <c r="AW78" s="370"/>
      <c r="AX78" s="370"/>
      <c r="AY78" s="370"/>
      <c r="AZ78" s="370"/>
      <c r="BA78" s="370"/>
      <c r="BB78" s="394"/>
    </row>
    <row r="79" spans="1:54" ht="31.5" customHeight="1">
      <c r="A79" s="383"/>
      <c r="B79" s="789"/>
      <c r="C79" s="789"/>
      <c r="D79" s="395" t="s">
        <v>2</v>
      </c>
      <c r="E79" s="594"/>
      <c r="F79" s="594"/>
      <c r="G79" s="730"/>
      <c r="H79" s="396"/>
      <c r="I79" s="396"/>
      <c r="J79" s="397"/>
      <c r="K79" s="396"/>
      <c r="L79" s="396"/>
      <c r="M79" s="396"/>
      <c r="N79" s="396"/>
      <c r="O79" s="396"/>
      <c r="P79" s="398"/>
      <c r="Q79" s="399"/>
      <c r="R79" s="399"/>
      <c r="S79" s="399"/>
      <c r="T79" s="399"/>
      <c r="U79" s="399"/>
      <c r="V79" s="399"/>
      <c r="W79" s="399"/>
      <c r="X79" s="399"/>
      <c r="Y79" s="399"/>
      <c r="Z79" s="400"/>
      <c r="AA79" s="401"/>
      <c r="AB79" s="402"/>
      <c r="AC79" s="400"/>
      <c r="AD79" s="403"/>
      <c r="AE79" s="400"/>
      <c r="AF79" s="401"/>
      <c r="AG79" s="402"/>
      <c r="AH79" s="404"/>
      <c r="AI79" s="403"/>
      <c r="AJ79" s="400"/>
      <c r="AK79" s="401"/>
      <c r="AL79" s="402"/>
      <c r="AM79" s="404"/>
      <c r="AN79" s="371"/>
      <c r="AO79" s="370"/>
      <c r="AP79" s="370"/>
      <c r="AQ79" s="370"/>
      <c r="AR79" s="370"/>
      <c r="AS79" s="369"/>
      <c r="AT79" s="370"/>
      <c r="AU79" s="370"/>
      <c r="AV79" s="370"/>
      <c r="AW79" s="370"/>
      <c r="AX79" s="370"/>
      <c r="AY79" s="370"/>
      <c r="AZ79" s="370"/>
      <c r="BA79" s="370"/>
      <c r="BB79" s="394"/>
    </row>
    <row r="80" spans="1:54" ht="21.75" customHeight="1">
      <c r="A80" s="383"/>
      <c r="B80" s="789"/>
      <c r="C80" s="789"/>
      <c r="D80" s="405" t="s">
        <v>289</v>
      </c>
      <c r="E80" s="594">
        <f t="shared" ref="E80:E81" si="72">SUM(H80,K80,N80,Q80,T80,W80,Z80,AE80,AJ80,AO80,AT80,AY80)</f>
        <v>0</v>
      </c>
      <c r="F80" s="594">
        <f t="shared" ref="F80:F81" si="73">SUM(I80,L80,O80,R80,U80,X80,AA80,AF80,AK80,AP80,AU80,AZ80)</f>
        <v>0</v>
      </c>
      <c r="G80" s="602" t="e">
        <f t="shared" ref="G80:G81" si="74">SUM(F80/E80*100)</f>
        <v>#DIV/0!</v>
      </c>
      <c r="H80" s="396"/>
      <c r="I80" s="396"/>
      <c r="J80" s="397"/>
      <c r="K80" s="396"/>
      <c r="L80" s="396"/>
      <c r="M80" s="396"/>
      <c r="N80" s="396"/>
      <c r="O80" s="396"/>
      <c r="P80" s="398"/>
      <c r="Q80" s="399"/>
      <c r="R80" s="399"/>
      <c r="S80" s="399"/>
      <c r="T80" s="399"/>
      <c r="U80" s="399"/>
      <c r="V80" s="399"/>
      <c r="W80" s="399"/>
      <c r="X80" s="399"/>
      <c r="Y80" s="399"/>
      <c r="Z80" s="400"/>
      <c r="AA80" s="401"/>
      <c r="AB80" s="402"/>
      <c r="AC80" s="400"/>
      <c r="AD80" s="403"/>
      <c r="AE80" s="400"/>
      <c r="AF80" s="401"/>
      <c r="AG80" s="402"/>
      <c r="AH80" s="404"/>
      <c r="AI80" s="403"/>
      <c r="AJ80" s="400">
        <v>0</v>
      </c>
      <c r="AK80" s="401"/>
      <c r="AL80" s="402"/>
      <c r="AM80" s="404"/>
      <c r="AN80" s="371" t="e">
        <f t="shared" ref="AN80:AN81" si="75">SUM(AM80/AJ80*100)</f>
        <v>#DIV/0!</v>
      </c>
      <c r="AO80" s="370"/>
      <c r="AP80" s="370"/>
      <c r="AQ80" s="370"/>
      <c r="AR80" s="370"/>
      <c r="AS80" s="369"/>
      <c r="AT80" s="370"/>
      <c r="AU80" s="370"/>
      <c r="AV80" s="370"/>
      <c r="AW80" s="370"/>
      <c r="AX80" s="370"/>
      <c r="AY80" s="370"/>
      <c r="AZ80" s="370"/>
      <c r="BA80" s="370"/>
      <c r="BB80" s="394"/>
    </row>
    <row r="81" spans="1:54" ht="87.75" customHeight="1">
      <c r="A81" s="383"/>
      <c r="B81" s="789"/>
      <c r="C81" s="789"/>
      <c r="D81" s="405" t="s">
        <v>298</v>
      </c>
      <c r="E81" s="594">
        <f t="shared" si="72"/>
        <v>0</v>
      </c>
      <c r="F81" s="594">
        <f t="shared" si="73"/>
        <v>0</v>
      </c>
      <c r="G81" s="602" t="e">
        <f t="shared" si="74"/>
        <v>#DIV/0!</v>
      </c>
      <c r="H81" s="406"/>
      <c r="I81" s="406"/>
      <c r="J81" s="407"/>
      <c r="K81" s="406"/>
      <c r="L81" s="406"/>
      <c r="M81" s="406"/>
      <c r="N81" s="406"/>
      <c r="O81" s="406"/>
      <c r="P81" s="408"/>
      <c r="Q81" s="409"/>
      <c r="R81" s="409"/>
      <c r="S81" s="409"/>
      <c r="T81" s="409"/>
      <c r="U81" s="409"/>
      <c r="V81" s="409"/>
      <c r="W81" s="409"/>
      <c r="X81" s="409"/>
      <c r="Y81" s="409"/>
      <c r="Z81" s="410"/>
      <c r="AA81" s="411"/>
      <c r="AB81" s="412"/>
      <c r="AC81" s="410"/>
      <c r="AD81" s="413"/>
      <c r="AE81" s="410"/>
      <c r="AF81" s="411"/>
      <c r="AG81" s="412"/>
      <c r="AH81" s="414"/>
      <c r="AI81" s="413"/>
      <c r="AJ81" s="410">
        <v>0</v>
      </c>
      <c r="AK81" s="411"/>
      <c r="AL81" s="412"/>
      <c r="AM81" s="414"/>
      <c r="AN81" s="371" t="e">
        <f t="shared" si="75"/>
        <v>#DIV/0!</v>
      </c>
      <c r="AO81" s="370"/>
      <c r="AP81" s="370"/>
      <c r="AQ81" s="370"/>
      <c r="AR81" s="370"/>
      <c r="AS81" s="369"/>
      <c r="AT81" s="370"/>
      <c r="AU81" s="370"/>
      <c r="AV81" s="370"/>
      <c r="AW81" s="370"/>
      <c r="AX81" s="370"/>
      <c r="AY81" s="370"/>
      <c r="AZ81" s="370"/>
      <c r="BA81" s="370"/>
      <c r="BB81" s="394"/>
    </row>
    <row r="82" spans="1:54" ht="21.75" customHeight="1">
      <c r="A82" s="383"/>
      <c r="B82" s="789"/>
      <c r="C82" s="789"/>
      <c r="D82" s="405" t="s">
        <v>290</v>
      </c>
      <c r="E82" s="547"/>
      <c r="F82" s="547"/>
      <c r="G82" s="731"/>
      <c r="H82" s="406"/>
      <c r="I82" s="406"/>
      <c r="J82" s="407"/>
      <c r="K82" s="406"/>
      <c r="L82" s="406"/>
      <c r="M82" s="406"/>
      <c r="N82" s="406"/>
      <c r="O82" s="406"/>
      <c r="P82" s="408"/>
      <c r="Q82" s="409"/>
      <c r="R82" s="409"/>
      <c r="S82" s="409"/>
      <c r="T82" s="409"/>
      <c r="U82" s="409"/>
      <c r="V82" s="409"/>
      <c r="W82" s="409"/>
      <c r="X82" s="409"/>
      <c r="Y82" s="409"/>
      <c r="Z82" s="410"/>
      <c r="AA82" s="411"/>
      <c r="AB82" s="412"/>
      <c r="AC82" s="410"/>
      <c r="AD82" s="413"/>
      <c r="AE82" s="410"/>
      <c r="AF82" s="411"/>
      <c r="AG82" s="412"/>
      <c r="AH82" s="414"/>
      <c r="AI82" s="413"/>
      <c r="AJ82" s="410"/>
      <c r="AK82" s="411"/>
      <c r="AL82" s="412"/>
      <c r="AM82" s="414"/>
      <c r="AN82" s="413"/>
      <c r="AO82" s="370"/>
      <c r="AP82" s="370"/>
      <c r="AQ82" s="370"/>
      <c r="AR82" s="370"/>
      <c r="AS82" s="370"/>
      <c r="AT82" s="370"/>
      <c r="AU82" s="370"/>
      <c r="AV82" s="370"/>
      <c r="AW82" s="370"/>
      <c r="AX82" s="370"/>
      <c r="AY82" s="370"/>
      <c r="AZ82" s="370"/>
      <c r="BA82" s="370"/>
      <c r="BB82" s="394"/>
    </row>
    <row r="83" spans="1:54" ht="33.75" customHeight="1">
      <c r="A83" s="415"/>
      <c r="B83" s="790"/>
      <c r="C83" s="790"/>
      <c r="D83" s="416" t="s">
        <v>43</v>
      </c>
      <c r="E83" s="544"/>
      <c r="F83" s="544"/>
      <c r="G83" s="607"/>
      <c r="H83" s="385"/>
      <c r="I83" s="385"/>
      <c r="J83" s="386"/>
      <c r="K83" s="385"/>
      <c r="L83" s="385"/>
      <c r="M83" s="385"/>
      <c r="N83" s="385"/>
      <c r="O83" s="385"/>
      <c r="P83" s="387"/>
      <c r="Q83" s="388"/>
      <c r="R83" s="388"/>
      <c r="S83" s="388"/>
      <c r="T83" s="388"/>
      <c r="U83" s="388"/>
      <c r="V83" s="388"/>
      <c r="W83" s="388"/>
      <c r="X83" s="388"/>
      <c r="Y83" s="388"/>
      <c r="Z83" s="389"/>
      <c r="AA83" s="390"/>
      <c r="AB83" s="391"/>
      <c r="AC83" s="389"/>
      <c r="AD83" s="392"/>
      <c r="AE83" s="389"/>
      <c r="AF83" s="390"/>
      <c r="AG83" s="391"/>
      <c r="AH83" s="393"/>
      <c r="AI83" s="392"/>
      <c r="AJ83" s="389"/>
      <c r="AK83" s="390"/>
      <c r="AL83" s="391"/>
      <c r="AM83" s="393"/>
      <c r="AN83" s="392"/>
      <c r="AO83" s="370"/>
      <c r="AP83" s="370"/>
      <c r="AQ83" s="370"/>
      <c r="AR83" s="370"/>
      <c r="AS83" s="370"/>
      <c r="AT83" s="370"/>
      <c r="AU83" s="370"/>
      <c r="AV83" s="370"/>
      <c r="AW83" s="370"/>
      <c r="AX83" s="370"/>
      <c r="AY83" s="370"/>
      <c r="AZ83" s="370"/>
      <c r="BA83" s="370"/>
      <c r="BB83" s="417"/>
    </row>
    <row r="84" spans="1:54" ht="15.75">
      <c r="A84" s="383" t="s">
        <v>306</v>
      </c>
      <c r="B84" s="788" t="s">
        <v>396</v>
      </c>
      <c r="C84" s="788" t="s">
        <v>347</v>
      </c>
      <c r="D84" s="373" t="s">
        <v>41</v>
      </c>
      <c r="E84" s="594">
        <f>SUM(H84,K84,N84,Q84,T84,W84,Z84,AE84,AJ84,AO84,AT84,AY84)</f>
        <v>0</v>
      </c>
      <c r="F84" s="594">
        <f>SUM(I84,L84,O84,R84,U84,X84,AA84,AF84,AK84,AP84,AU84,AZ84)</f>
        <v>0</v>
      </c>
      <c r="G84" s="602" t="e">
        <f>SUM(F84/E84*100)</f>
        <v>#DIV/0!</v>
      </c>
      <c r="H84" s="385"/>
      <c r="I84" s="385"/>
      <c r="J84" s="386"/>
      <c r="K84" s="385"/>
      <c r="L84" s="385"/>
      <c r="M84" s="385"/>
      <c r="N84" s="385"/>
      <c r="O84" s="385"/>
      <c r="P84" s="418"/>
      <c r="Q84" s="388"/>
      <c r="R84" s="388"/>
      <c r="S84" s="388"/>
      <c r="T84" s="388"/>
      <c r="U84" s="388"/>
      <c r="V84" s="388"/>
      <c r="W84" s="388"/>
      <c r="X84" s="388"/>
      <c r="Y84" s="388"/>
      <c r="Z84" s="389"/>
      <c r="AA84" s="419"/>
      <c r="AB84" s="420"/>
      <c r="AC84" s="389"/>
      <c r="AD84" s="421"/>
      <c r="AE84" s="389"/>
      <c r="AF84" s="419"/>
      <c r="AG84" s="420"/>
      <c r="AH84" s="393"/>
      <c r="AI84" s="421"/>
      <c r="AJ84" s="378">
        <v>0</v>
      </c>
      <c r="AK84" s="379"/>
      <c r="AL84" s="380"/>
      <c r="AM84" s="381"/>
      <c r="AN84" s="371" t="e">
        <f>SUM(AM84/AJ84*100)</f>
        <v>#DIV/0!</v>
      </c>
      <c r="AO84" s="370"/>
      <c r="AP84" s="370"/>
      <c r="AQ84" s="370"/>
      <c r="AR84" s="370"/>
      <c r="AS84" s="370"/>
      <c r="AT84" s="370"/>
      <c r="AU84" s="370"/>
      <c r="AV84" s="370"/>
      <c r="AW84" s="370"/>
      <c r="AX84" s="370"/>
      <c r="AY84" s="370"/>
      <c r="AZ84" s="370"/>
      <c r="BA84" s="370"/>
      <c r="BB84" s="394"/>
    </row>
    <row r="85" spans="1:54" ht="33.75" customHeight="1">
      <c r="A85" s="383"/>
      <c r="B85" s="789"/>
      <c r="C85" s="789"/>
      <c r="D85" s="384" t="s">
        <v>37</v>
      </c>
      <c r="E85" s="594"/>
      <c r="F85" s="594"/>
      <c r="G85" s="602"/>
      <c r="H85" s="385"/>
      <c r="I85" s="385"/>
      <c r="J85" s="386"/>
      <c r="K85" s="385"/>
      <c r="L85" s="385"/>
      <c r="M85" s="385"/>
      <c r="N85" s="385"/>
      <c r="O85" s="385"/>
      <c r="P85" s="418"/>
      <c r="Q85" s="388"/>
      <c r="R85" s="388"/>
      <c r="S85" s="388"/>
      <c r="T85" s="388"/>
      <c r="U85" s="388"/>
      <c r="V85" s="388"/>
      <c r="W85" s="388"/>
      <c r="X85" s="388"/>
      <c r="Y85" s="388"/>
      <c r="Z85" s="389"/>
      <c r="AA85" s="419"/>
      <c r="AB85" s="420"/>
      <c r="AC85" s="389"/>
      <c r="AD85" s="421"/>
      <c r="AE85" s="389"/>
      <c r="AF85" s="419"/>
      <c r="AG85" s="420"/>
      <c r="AH85" s="393"/>
      <c r="AI85" s="421"/>
      <c r="AJ85" s="389"/>
      <c r="AK85" s="390"/>
      <c r="AL85" s="391"/>
      <c r="AM85" s="393"/>
      <c r="AN85" s="371"/>
      <c r="AO85" s="370"/>
      <c r="AP85" s="370"/>
      <c r="AQ85" s="370"/>
      <c r="AR85" s="370"/>
      <c r="AS85" s="370"/>
      <c r="AT85" s="370"/>
      <c r="AU85" s="370"/>
      <c r="AV85" s="370"/>
      <c r="AW85" s="370"/>
      <c r="AX85" s="370"/>
      <c r="AY85" s="370"/>
      <c r="AZ85" s="370"/>
      <c r="BA85" s="370"/>
      <c r="BB85" s="394"/>
    </row>
    <row r="86" spans="1:54" ht="33.75" customHeight="1">
      <c r="A86" s="383"/>
      <c r="B86" s="789"/>
      <c r="C86" s="789"/>
      <c r="D86" s="395" t="s">
        <v>2</v>
      </c>
      <c r="E86" s="594"/>
      <c r="F86" s="594"/>
      <c r="G86" s="602"/>
      <c r="H86" s="385"/>
      <c r="I86" s="385"/>
      <c r="J86" s="386"/>
      <c r="K86" s="385"/>
      <c r="L86" s="385"/>
      <c r="M86" s="385"/>
      <c r="N86" s="385"/>
      <c r="O86" s="385"/>
      <c r="P86" s="418"/>
      <c r="Q86" s="388"/>
      <c r="R86" s="388"/>
      <c r="S86" s="388"/>
      <c r="T86" s="388"/>
      <c r="U86" s="388"/>
      <c r="V86" s="388"/>
      <c r="W86" s="388"/>
      <c r="X86" s="388"/>
      <c r="Y86" s="388"/>
      <c r="Z86" s="389"/>
      <c r="AA86" s="419"/>
      <c r="AB86" s="420"/>
      <c r="AC86" s="389"/>
      <c r="AD86" s="421"/>
      <c r="AE86" s="389"/>
      <c r="AF86" s="419"/>
      <c r="AG86" s="420"/>
      <c r="AH86" s="393"/>
      <c r="AI86" s="421"/>
      <c r="AJ86" s="400"/>
      <c r="AK86" s="401"/>
      <c r="AL86" s="402"/>
      <c r="AM86" s="404"/>
      <c r="AN86" s="371"/>
      <c r="AO86" s="370"/>
      <c r="AP86" s="370"/>
      <c r="AQ86" s="370"/>
      <c r="AR86" s="370"/>
      <c r="AS86" s="370"/>
      <c r="AT86" s="370"/>
      <c r="AU86" s="370"/>
      <c r="AV86" s="370"/>
      <c r="AW86" s="370"/>
      <c r="AX86" s="370"/>
      <c r="AY86" s="370"/>
      <c r="AZ86" s="370"/>
      <c r="BA86" s="370"/>
      <c r="BB86" s="394"/>
    </row>
    <row r="87" spans="1:54" ht="15.75">
      <c r="A87" s="383"/>
      <c r="B87" s="789"/>
      <c r="C87" s="789"/>
      <c r="D87" s="405" t="s">
        <v>289</v>
      </c>
      <c r="E87" s="594">
        <f t="shared" ref="E87:E88" si="76">SUM(H87,K87,N87,Q87,T87,W87,Z87,AE87,AJ87,AO87,AT87,AY87)</f>
        <v>0</v>
      </c>
      <c r="F87" s="594">
        <f t="shared" ref="F87:F88" si="77">SUM(I87,L87,O87,R87,U87,X87,AA87,AF87,AK87,AP87,AU87,AZ87)</f>
        <v>0</v>
      </c>
      <c r="G87" s="602" t="e">
        <f t="shared" ref="G87:G88" si="78">SUM(F87/E87*100)</f>
        <v>#DIV/0!</v>
      </c>
      <c r="H87" s="385"/>
      <c r="I87" s="385"/>
      <c r="J87" s="386"/>
      <c r="K87" s="385"/>
      <c r="L87" s="385"/>
      <c r="M87" s="385"/>
      <c r="N87" s="385"/>
      <c r="O87" s="385"/>
      <c r="P87" s="418"/>
      <c r="Q87" s="388"/>
      <c r="R87" s="388"/>
      <c r="S87" s="388"/>
      <c r="T87" s="388"/>
      <c r="U87" s="388"/>
      <c r="V87" s="388"/>
      <c r="W87" s="388"/>
      <c r="X87" s="388"/>
      <c r="Y87" s="388"/>
      <c r="Z87" s="389"/>
      <c r="AA87" s="419"/>
      <c r="AB87" s="420"/>
      <c r="AC87" s="389"/>
      <c r="AD87" s="421"/>
      <c r="AE87" s="389"/>
      <c r="AF87" s="419"/>
      <c r="AG87" s="420"/>
      <c r="AH87" s="393"/>
      <c r="AI87" s="421"/>
      <c r="AJ87" s="400">
        <v>0</v>
      </c>
      <c r="AK87" s="401"/>
      <c r="AL87" s="402"/>
      <c r="AM87" s="404"/>
      <c r="AN87" s="371" t="e">
        <f t="shared" ref="AN87:AN88" si="79">SUM(AM87/AJ87*100)</f>
        <v>#DIV/0!</v>
      </c>
      <c r="AO87" s="370"/>
      <c r="AP87" s="370"/>
      <c r="AQ87" s="370"/>
      <c r="AR87" s="370"/>
      <c r="AS87" s="370"/>
      <c r="AT87" s="370"/>
      <c r="AU87" s="370"/>
      <c r="AV87" s="370"/>
      <c r="AW87" s="370"/>
      <c r="AX87" s="370"/>
      <c r="AY87" s="370"/>
      <c r="AZ87" s="370"/>
      <c r="BA87" s="370"/>
      <c r="BB87" s="394"/>
    </row>
    <row r="88" spans="1:54" ht="33.75" customHeight="1">
      <c r="A88" s="383"/>
      <c r="B88" s="789"/>
      <c r="C88" s="789"/>
      <c r="D88" s="405" t="s">
        <v>298</v>
      </c>
      <c r="E88" s="594">
        <f t="shared" si="76"/>
        <v>0</v>
      </c>
      <c r="F88" s="594">
        <f t="shared" si="77"/>
        <v>0</v>
      </c>
      <c r="G88" s="602" t="e">
        <f t="shared" si="78"/>
        <v>#DIV/0!</v>
      </c>
      <c r="H88" s="385"/>
      <c r="I88" s="385"/>
      <c r="J88" s="386"/>
      <c r="K88" s="385"/>
      <c r="L88" s="385"/>
      <c r="M88" s="385"/>
      <c r="N88" s="385"/>
      <c r="O88" s="385"/>
      <c r="P88" s="418"/>
      <c r="Q88" s="388"/>
      <c r="R88" s="388"/>
      <c r="S88" s="388"/>
      <c r="T88" s="388"/>
      <c r="U88" s="388"/>
      <c r="V88" s="388"/>
      <c r="W88" s="388"/>
      <c r="X88" s="388"/>
      <c r="Y88" s="388"/>
      <c r="Z88" s="389"/>
      <c r="AA88" s="419"/>
      <c r="AB88" s="420"/>
      <c r="AC88" s="389"/>
      <c r="AD88" s="421"/>
      <c r="AE88" s="389"/>
      <c r="AF88" s="419"/>
      <c r="AG88" s="420"/>
      <c r="AH88" s="393"/>
      <c r="AI88" s="421"/>
      <c r="AJ88" s="410">
        <v>0</v>
      </c>
      <c r="AK88" s="411"/>
      <c r="AL88" s="412"/>
      <c r="AM88" s="414"/>
      <c r="AN88" s="371" t="e">
        <f t="shared" si="79"/>
        <v>#DIV/0!</v>
      </c>
      <c r="AO88" s="370"/>
      <c r="AP88" s="370"/>
      <c r="AQ88" s="370"/>
      <c r="AR88" s="370"/>
      <c r="AS88" s="370"/>
      <c r="AT88" s="370"/>
      <c r="AU88" s="370"/>
      <c r="AV88" s="370"/>
      <c r="AW88" s="370"/>
      <c r="AX88" s="370"/>
      <c r="AY88" s="370"/>
      <c r="AZ88" s="370"/>
      <c r="BA88" s="370"/>
      <c r="BB88" s="394"/>
    </row>
    <row r="89" spans="1:54" ht="15.75">
      <c r="A89" s="383"/>
      <c r="B89" s="789"/>
      <c r="C89" s="789"/>
      <c r="D89" s="405" t="s">
        <v>290</v>
      </c>
      <c r="E89" s="594"/>
      <c r="F89" s="594"/>
      <c r="G89" s="606"/>
      <c r="H89" s="385"/>
      <c r="I89" s="385"/>
      <c r="J89" s="386"/>
      <c r="K89" s="385"/>
      <c r="L89" s="385"/>
      <c r="M89" s="385"/>
      <c r="N89" s="385"/>
      <c r="O89" s="385"/>
      <c r="P89" s="418"/>
      <c r="Q89" s="388"/>
      <c r="R89" s="388"/>
      <c r="S89" s="388"/>
      <c r="T89" s="388"/>
      <c r="U89" s="388"/>
      <c r="V89" s="388"/>
      <c r="W89" s="388"/>
      <c r="X89" s="388"/>
      <c r="Y89" s="388"/>
      <c r="Z89" s="389"/>
      <c r="AA89" s="419"/>
      <c r="AB89" s="420"/>
      <c r="AC89" s="389"/>
      <c r="AD89" s="421"/>
      <c r="AE89" s="389"/>
      <c r="AF89" s="419"/>
      <c r="AG89" s="420"/>
      <c r="AH89" s="393"/>
      <c r="AI89" s="421"/>
      <c r="AJ89" s="389"/>
      <c r="AK89" s="419"/>
      <c r="AL89" s="420"/>
      <c r="AM89" s="393"/>
      <c r="AN89" s="421"/>
      <c r="AO89" s="370"/>
      <c r="AP89" s="370"/>
      <c r="AQ89" s="370"/>
      <c r="AR89" s="370"/>
      <c r="AS89" s="370"/>
      <c r="AT89" s="370"/>
      <c r="AU89" s="370"/>
      <c r="AV89" s="370"/>
      <c r="AW89" s="370"/>
      <c r="AX89" s="370"/>
      <c r="AY89" s="370"/>
      <c r="AZ89" s="370"/>
      <c r="BA89" s="370"/>
      <c r="BB89" s="394"/>
    </row>
    <row r="90" spans="1:54" ht="33.75" customHeight="1">
      <c r="A90" s="383"/>
      <c r="B90" s="790"/>
      <c r="C90" s="790"/>
      <c r="D90" s="416" t="s">
        <v>43</v>
      </c>
      <c r="E90" s="594"/>
      <c r="F90" s="594"/>
      <c r="G90" s="606"/>
      <c r="H90" s="385"/>
      <c r="I90" s="385"/>
      <c r="J90" s="386"/>
      <c r="K90" s="385"/>
      <c r="L90" s="385"/>
      <c r="M90" s="385"/>
      <c r="N90" s="385"/>
      <c r="O90" s="385"/>
      <c r="P90" s="418"/>
      <c r="Q90" s="388"/>
      <c r="R90" s="388"/>
      <c r="S90" s="388"/>
      <c r="T90" s="388"/>
      <c r="U90" s="388"/>
      <c r="V90" s="388"/>
      <c r="W90" s="388"/>
      <c r="X90" s="388"/>
      <c r="Y90" s="388"/>
      <c r="Z90" s="389"/>
      <c r="AA90" s="419"/>
      <c r="AB90" s="420"/>
      <c r="AC90" s="389"/>
      <c r="AD90" s="421"/>
      <c r="AE90" s="389"/>
      <c r="AF90" s="419"/>
      <c r="AG90" s="420"/>
      <c r="AH90" s="393"/>
      <c r="AI90" s="421"/>
      <c r="AJ90" s="389"/>
      <c r="AK90" s="419"/>
      <c r="AL90" s="420"/>
      <c r="AM90" s="393"/>
      <c r="AN90" s="421"/>
      <c r="AO90" s="370"/>
      <c r="AP90" s="370"/>
      <c r="AQ90" s="370"/>
      <c r="AR90" s="370"/>
      <c r="AS90" s="370"/>
      <c r="AT90" s="370"/>
      <c r="AU90" s="370"/>
      <c r="AV90" s="370"/>
      <c r="AW90" s="370"/>
      <c r="AX90" s="370"/>
      <c r="AY90" s="370"/>
      <c r="AZ90" s="370"/>
      <c r="BA90" s="370"/>
      <c r="BB90" s="394"/>
    </row>
    <row r="91" spans="1:54" ht="18.75" customHeight="1">
      <c r="A91" s="372" t="s">
        <v>12</v>
      </c>
      <c r="B91" s="788" t="s">
        <v>394</v>
      </c>
      <c r="C91" s="788" t="s">
        <v>347</v>
      </c>
      <c r="D91" s="373" t="s">
        <v>41</v>
      </c>
      <c r="E91" s="594">
        <f>SUM(H91,K91,N91,Q91,T91,W91,Z91,AE91,AJ91,AO91,AT91,AY91)</f>
        <v>0</v>
      </c>
      <c r="F91" s="594">
        <f>SUM(I91,L91,O91,R91,U91,X91,AA91,AF91,AK91,AP91,AU91,AZ91)</f>
        <v>0</v>
      </c>
      <c r="G91" s="602" t="e">
        <f>SUM(F91/E91*100)</f>
        <v>#DIV/0!</v>
      </c>
      <c r="H91" s="374"/>
      <c r="I91" s="374"/>
      <c r="J91" s="375"/>
      <c r="K91" s="374"/>
      <c r="L91" s="374"/>
      <c r="M91" s="374"/>
      <c r="N91" s="374"/>
      <c r="O91" s="374"/>
      <c r="P91" s="376"/>
      <c r="Q91" s="377"/>
      <c r="R91" s="377"/>
      <c r="S91" s="377"/>
      <c r="T91" s="377"/>
      <c r="U91" s="377"/>
      <c r="V91" s="377"/>
      <c r="W91" s="377"/>
      <c r="X91" s="377"/>
      <c r="Y91" s="377"/>
      <c r="Z91" s="378"/>
      <c r="AA91" s="379"/>
      <c r="AB91" s="380"/>
      <c r="AC91" s="378"/>
      <c r="AD91" s="371"/>
      <c r="AE91" s="378"/>
      <c r="AF91" s="379"/>
      <c r="AG91" s="380"/>
      <c r="AH91" s="381"/>
      <c r="AI91" s="371"/>
      <c r="AJ91" s="378"/>
      <c r="AK91" s="379"/>
      <c r="AL91" s="380"/>
      <c r="AM91" s="381"/>
      <c r="AN91" s="371"/>
      <c r="AO91" s="369"/>
      <c r="AP91" s="369"/>
      <c r="AQ91" s="369"/>
      <c r="AR91" s="369"/>
      <c r="AS91" s="369"/>
      <c r="AT91" s="369">
        <v>0</v>
      </c>
      <c r="AU91" s="369"/>
      <c r="AV91" s="369"/>
      <c r="AW91" s="369"/>
      <c r="AX91" s="369" t="e">
        <f>SUM(AW91/AT91*100)</f>
        <v>#DIV/0!</v>
      </c>
      <c r="AY91" s="369"/>
      <c r="AZ91" s="369"/>
      <c r="BA91" s="369"/>
      <c r="BB91" s="382"/>
    </row>
    <row r="92" spans="1:54" ht="31.5">
      <c r="A92" s="383"/>
      <c r="B92" s="789"/>
      <c r="C92" s="789"/>
      <c r="D92" s="384" t="s">
        <v>37</v>
      </c>
      <c r="E92" s="594"/>
      <c r="F92" s="594"/>
      <c r="G92" s="602"/>
      <c r="H92" s="385"/>
      <c r="I92" s="385"/>
      <c r="J92" s="386"/>
      <c r="K92" s="385"/>
      <c r="L92" s="385"/>
      <c r="M92" s="385"/>
      <c r="N92" s="385"/>
      <c r="O92" s="385"/>
      <c r="P92" s="387"/>
      <c r="Q92" s="388"/>
      <c r="R92" s="388"/>
      <c r="S92" s="388"/>
      <c r="T92" s="388"/>
      <c r="U92" s="388"/>
      <c r="V92" s="388"/>
      <c r="W92" s="388"/>
      <c r="X92" s="388"/>
      <c r="Y92" s="388"/>
      <c r="Z92" s="389"/>
      <c r="AA92" s="390"/>
      <c r="AB92" s="391"/>
      <c r="AC92" s="389"/>
      <c r="AD92" s="392"/>
      <c r="AE92" s="389"/>
      <c r="AF92" s="390"/>
      <c r="AG92" s="391"/>
      <c r="AH92" s="393"/>
      <c r="AI92" s="392"/>
      <c r="AJ92" s="389"/>
      <c r="AK92" s="390"/>
      <c r="AL92" s="391"/>
      <c r="AM92" s="393"/>
      <c r="AN92" s="392"/>
      <c r="AO92" s="370"/>
      <c r="AP92" s="370"/>
      <c r="AQ92" s="370"/>
      <c r="AR92" s="370"/>
      <c r="AS92" s="370"/>
      <c r="AT92" s="370"/>
      <c r="AU92" s="370"/>
      <c r="AV92" s="370"/>
      <c r="AW92" s="370"/>
      <c r="AX92" s="369"/>
      <c r="AY92" s="370"/>
      <c r="AZ92" s="370"/>
      <c r="BA92" s="370"/>
      <c r="BB92" s="394"/>
    </row>
    <row r="93" spans="1:54" ht="31.5" customHeight="1">
      <c r="A93" s="383"/>
      <c r="B93" s="789"/>
      <c r="C93" s="789"/>
      <c r="D93" s="395" t="s">
        <v>2</v>
      </c>
      <c r="E93" s="594"/>
      <c r="F93" s="594"/>
      <c r="G93" s="602"/>
      <c r="H93" s="396"/>
      <c r="I93" s="396"/>
      <c r="J93" s="397"/>
      <c r="K93" s="396"/>
      <c r="L93" s="396"/>
      <c r="M93" s="396"/>
      <c r="N93" s="396"/>
      <c r="O93" s="396"/>
      <c r="P93" s="398"/>
      <c r="Q93" s="399"/>
      <c r="R93" s="399"/>
      <c r="S93" s="399"/>
      <c r="T93" s="399"/>
      <c r="U93" s="399"/>
      <c r="V93" s="399"/>
      <c r="W93" s="399"/>
      <c r="X93" s="399"/>
      <c r="Y93" s="399"/>
      <c r="Z93" s="400"/>
      <c r="AA93" s="401"/>
      <c r="AB93" s="402"/>
      <c r="AC93" s="400"/>
      <c r="AD93" s="403"/>
      <c r="AE93" s="400"/>
      <c r="AF93" s="401"/>
      <c r="AG93" s="402"/>
      <c r="AH93" s="404"/>
      <c r="AI93" s="403"/>
      <c r="AJ93" s="400"/>
      <c r="AK93" s="401"/>
      <c r="AL93" s="402"/>
      <c r="AM93" s="404"/>
      <c r="AN93" s="403"/>
      <c r="AO93" s="370"/>
      <c r="AP93" s="370"/>
      <c r="AQ93" s="370"/>
      <c r="AR93" s="370"/>
      <c r="AS93" s="370"/>
      <c r="AT93" s="370"/>
      <c r="AU93" s="370"/>
      <c r="AV93" s="370"/>
      <c r="AW93" s="370"/>
      <c r="AX93" s="369"/>
      <c r="AY93" s="370"/>
      <c r="AZ93" s="370"/>
      <c r="BA93" s="370"/>
      <c r="BB93" s="394"/>
    </row>
    <row r="94" spans="1:54" ht="21.75" customHeight="1">
      <c r="A94" s="383"/>
      <c r="B94" s="789"/>
      <c r="C94" s="789"/>
      <c r="D94" s="405" t="s">
        <v>289</v>
      </c>
      <c r="E94" s="594">
        <f t="shared" ref="E94:E95" si="80">SUM(H94,K94,N94,Q94,T94,W94,Z94,AE94,AJ94,AO94,AT94,AY94)</f>
        <v>0</v>
      </c>
      <c r="F94" s="594">
        <f t="shared" ref="F94:F95" si="81">SUM(I94,L94,O94,R94,U94,X94,AA94,AF94,AK94,AP94,AU94,AZ94)</f>
        <v>0</v>
      </c>
      <c r="G94" s="602" t="e">
        <f t="shared" ref="G94:G95" si="82">SUM(F94/E94*100)</f>
        <v>#DIV/0!</v>
      </c>
      <c r="H94" s="396"/>
      <c r="I94" s="396"/>
      <c r="J94" s="397"/>
      <c r="K94" s="396"/>
      <c r="L94" s="396"/>
      <c r="M94" s="396"/>
      <c r="N94" s="396"/>
      <c r="O94" s="396"/>
      <c r="P94" s="398"/>
      <c r="Q94" s="399"/>
      <c r="R94" s="399"/>
      <c r="S94" s="399"/>
      <c r="T94" s="399"/>
      <c r="U94" s="399"/>
      <c r="V94" s="399"/>
      <c r="W94" s="399"/>
      <c r="X94" s="399"/>
      <c r="Y94" s="399"/>
      <c r="Z94" s="400"/>
      <c r="AA94" s="401"/>
      <c r="AB94" s="402"/>
      <c r="AC94" s="400"/>
      <c r="AD94" s="403"/>
      <c r="AE94" s="400"/>
      <c r="AF94" s="401"/>
      <c r="AG94" s="402"/>
      <c r="AH94" s="404"/>
      <c r="AI94" s="403"/>
      <c r="AJ94" s="400"/>
      <c r="AK94" s="401"/>
      <c r="AL94" s="402"/>
      <c r="AM94" s="404"/>
      <c r="AN94" s="403"/>
      <c r="AO94" s="370"/>
      <c r="AP94" s="370"/>
      <c r="AQ94" s="370"/>
      <c r="AR94" s="370"/>
      <c r="AS94" s="370"/>
      <c r="AT94" s="370">
        <v>0</v>
      </c>
      <c r="AU94" s="370"/>
      <c r="AV94" s="370"/>
      <c r="AW94" s="370"/>
      <c r="AX94" s="369" t="e">
        <f t="shared" ref="AX94:AX95" si="83">SUM(AW94/AT94*100)</f>
        <v>#DIV/0!</v>
      </c>
      <c r="AY94" s="370"/>
      <c r="AZ94" s="370"/>
      <c r="BA94" s="370"/>
      <c r="BB94" s="394"/>
    </row>
    <row r="95" spans="1:54" ht="87.75" customHeight="1">
      <c r="A95" s="383"/>
      <c r="B95" s="789"/>
      <c r="C95" s="789"/>
      <c r="D95" s="405" t="s">
        <v>298</v>
      </c>
      <c r="E95" s="594">
        <f t="shared" si="80"/>
        <v>0</v>
      </c>
      <c r="F95" s="594">
        <f t="shared" si="81"/>
        <v>0</v>
      </c>
      <c r="G95" s="602" t="e">
        <f t="shared" si="82"/>
        <v>#DIV/0!</v>
      </c>
      <c r="H95" s="406"/>
      <c r="I95" s="406"/>
      <c r="J95" s="407"/>
      <c r="K95" s="406"/>
      <c r="L95" s="406"/>
      <c r="M95" s="406"/>
      <c r="N95" s="406"/>
      <c r="O95" s="406"/>
      <c r="P95" s="408"/>
      <c r="Q95" s="409"/>
      <c r="R95" s="409"/>
      <c r="S95" s="409"/>
      <c r="T95" s="409"/>
      <c r="U95" s="409"/>
      <c r="V95" s="409"/>
      <c r="W95" s="409"/>
      <c r="X95" s="409"/>
      <c r="Y95" s="409"/>
      <c r="Z95" s="410"/>
      <c r="AA95" s="411"/>
      <c r="AB95" s="412"/>
      <c r="AC95" s="410"/>
      <c r="AD95" s="413"/>
      <c r="AE95" s="410"/>
      <c r="AF95" s="411"/>
      <c r="AG95" s="412"/>
      <c r="AH95" s="414"/>
      <c r="AI95" s="413"/>
      <c r="AJ95" s="410"/>
      <c r="AK95" s="411"/>
      <c r="AL95" s="412"/>
      <c r="AM95" s="414"/>
      <c r="AN95" s="413"/>
      <c r="AO95" s="370"/>
      <c r="AP95" s="370"/>
      <c r="AQ95" s="370"/>
      <c r="AR95" s="370"/>
      <c r="AS95" s="370"/>
      <c r="AT95" s="370">
        <v>0</v>
      </c>
      <c r="AU95" s="370"/>
      <c r="AV95" s="370"/>
      <c r="AW95" s="370"/>
      <c r="AX95" s="369" t="e">
        <f t="shared" si="83"/>
        <v>#DIV/0!</v>
      </c>
      <c r="AY95" s="370"/>
      <c r="AZ95" s="370"/>
      <c r="BA95" s="370"/>
      <c r="BB95" s="394"/>
    </row>
    <row r="96" spans="1:54" ht="21.75" customHeight="1">
      <c r="A96" s="383"/>
      <c r="B96" s="789"/>
      <c r="C96" s="789"/>
      <c r="D96" s="405" t="s">
        <v>290</v>
      </c>
      <c r="E96" s="598"/>
      <c r="F96" s="598"/>
      <c r="G96" s="608"/>
      <c r="H96" s="406"/>
      <c r="I96" s="406"/>
      <c r="J96" s="407"/>
      <c r="K96" s="406"/>
      <c r="L96" s="406"/>
      <c r="M96" s="406"/>
      <c r="N96" s="406"/>
      <c r="O96" s="406"/>
      <c r="P96" s="408"/>
      <c r="Q96" s="409"/>
      <c r="R96" s="409"/>
      <c r="S96" s="409"/>
      <c r="T96" s="409"/>
      <c r="U96" s="409"/>
      <c r="V96" s="409"/>
      <c r="W96" s="409"/>
      <c r="X96" s="409"/>
      <c r="Y96" s="409"/>
      <c r="Z96" s="410"/>
      <c r="AA96" s="411"/>
      <c r="AB96" s="412"/>
      <c r="AC96" s="410"/>
      <c r="AD96" s="413"/>
      <c r="AE96" s="410"/>
      <c r="AF96" s="411"/>
      <c r="AG96" s="412"/>
      <c r="AH96" s="414"/>
      <c r="AI96" s="413"/>
      <c r="AJ96" s="410"/>
      <c r="AK96" s="411"/>
      <c r="AL96" s="412"/>
      <c r="AM96" s="414"/>
      <c r="AN96" s="413"/>
      <c r="AO96" s="370"/>
      <c r="AP96" s="370"/>
      <c r="AQ96" s="370"/>
      <c r="AR96" s="370"/>
      <c r="AS96" s="370"/>
      <c r="AT96" s="370"/>
      <c r="AU96" s="370"/>
      <c r="AV96" s="370"/>
      <c r="AW96" s="370"/>
      <c r="AX96" s="370"/>
      <c r="AY96" s="370"/>
      <c r="AZ96" s="370"/>
      <c r="BA96" s="370"/>
      <c r="BB96" s="394"/>
    </row>
    <row r="97" spans="1:55" ht="33.75" customHeight="1">
      <c r="A97" s="415"/>
      <c r="B97" s="790"/>
      <c r="C97" s="790"/>
      <c r="D97" s="416" t="s">
        <v>43</v>
      </c>
      <c r="E97" s="600"/>
      <c r="F97" s="600"/>
      <c r="G97" s="607"/>
      <c r="H97" s="385"/>
      <c r="I97" s="385"/>
      <c r="J97" s="386"/>
      <c r="K97" s="385"/>
      <c r="L97" s="385"/>
      <c r="M97" s="385"/>
      <c r="N97" s="385"/>
      <c r="O97" s="385"/>
      <c r="P97" s="387"/>
      <c r="Q97" s="388"/>
      <c r="R97" s="388"/>
      <c r="S97" s="388"/>
      <c r="T97" s="388"/>
      <c r="U97" s="388"/>
      <c r="V97" s="388"/>
      <c r="W97" s="388"/>
      <c r="X97" s="388"/>
      <c r="Y97" s="388"/>
      <c r="Z97" s="389"/>
      <c r="AA97" s="390"/>
      <c r="AB97" s="391"/>
      <c r="AC97" s="389"/>
      <c r="AD97" s="392"/>
      <c r="AE97" s="389"/>
      <c r="AF97" s="390"/>
      <c r="AG97" s="391"/>
      <c r="AH97" s="393"/>
      <c r="AI97" s="392"/>
      <c r="AJ97" s="389"/>
      <c r="AK97" s="390"/>
      <c r="AL97" s="391"/>
      <c r="AM97" s="393"/>
      <c r="AN97" s="392"/>
      <c r="AO97" s="370"/>
      <c r="AP97" s="370"/>
      <c r="AQ97" s="370"/>
      <c r="AR97" s="370"/>
      <c r="AS97" s="370"/>
      <c r="AT97" s="370"/>
      <c r="AU97" s="370"/>
      <c r="AV97" s="370"/>
      <c r="AW97" s="370"/>
      <c r="AX97" s="370"/>
      <c r="AY97" s="370"/>
      <c r="AZ97" s="370"/>
      <c r="BA97" s="370"/>
      <c r="BB97" s="417"/>
    </row>
    <row r="98" spans="1:55" ht="15.75">
      <c r="A98" s="383" t="s">
        <v>307</v>
      </c>
      <c r="B98" s="788" t="s">
        <v>395</v>
      </c>
      <c r="C98" s="788" t="s">
        <v>347</v>
      </c>
      <c r="D98" s="373" t="s">
        <v>41</v>
      </c>
      <c r="E98" s="594">
        <f>SUM(H98,K98,N98,Q98,T98,W98,Z98,AE98,AJ98,AO98,AT98,AY98)</f>
        <v>0</v>
      </c>
      <c r="F98" s="594">
        <f>SUM(I98,L98,O98,R98,U98,X98,AA98,AF98,AK98,AP98,AU98,AZ98)</f>
        <v>0</v>
      </c>
      <c r="G98" s="602" t="e">
        <f>SUM(F98/E98*100)</f>
        <v>#DIV/0!</v>
      </c>
      <c r="H98" s="385"/>
      <c r="I98" s="385"/>
      <c r="J98" s="386"/>
      <c r="K98" s="385"/>
      <c r="L98" s="385"/>
      <c r="M98" s="385"/>
      <c r="N98" s="385"/>
      <c r="O98" s="385"/>
      <c r="P98" s="418"/>
      <c r="Q98" s="388"/>
      <c r="R98" s="388"/>
      <c r="S98" s="388"/>
      <c r="T98" s="388"/>
      <c r="U98" s="388"/>
      <c r="V98" s="388"/>
      <c r="W98" s="388"/>
      <c r="X98" s="388"/>
      <c r="Y98" s="388"/>
      <c r="Z98" s="389"/>
      <c r="AA98" s="419"/>
      <c r="AB98" s="420"/>
      <c r="AC98" s="389"/>
      <c r="AD98" s="421"/>
      <c r="AE98" s="389"/>
      <c r="AF98" s="419"/>
      <c r="AG98" s="420"/>
      <c r="AH98" s="393"/>
      <c r="AI98" s="421"/>
      <c r="AJ98" s="389"/>
      <c r="AK98" s="419"/>
      <c r="AL98" s="420"/>
      <c r="AM98" s="393"/>
      <c r="AN98" s="421"/>
      <c r="AO98" s="370"/>
      <c r="AP98" s="370"/>
      <c r="AQ98" s="370"/>
      <c r="AR98" s="370"/>
      <c r="AS98" s="370"/>
      <c r="AT98" s="369">
        <v>0</v>
      </c>
      <c r="AU98" s="369"/>
      <c r="AV98" s="369"/>
      <c r="AW98" s="369"/>
      <c r="AX98" s="369" t="e">
        <f>SUM(AW98/AT98*100)</f>
        <v>#DIV/0!</v>
      </c>
      <c r="AY98" s="370"/>
      <c r="AZ98" s="370"/>
      <c r="BA98" s="370"/>
      <c r="BB98" s="394"/>
    </row>
    <row r="99" spans="1:55" ht="33.75" customHeight="1">
      <c r="A99" s="383"/>
      <c r="B99" s="789"/>
      <c r="C99" s="789"/>
      <c r="D99" s="384" t="s">
        <v>37</v>
      </c>
      <c r="E99" s="594"/>
      <c r="F99" s="594"/>
      <c r="G99" s="602"/>
      <c r="H99" s="385"/>
      <c r="I99" s="385"/>
      <c r="J99" s="386"/>
      <c r="K99" s="385"/>
      <c r="L99" s="385"/>
      <c r="M99" s="385"/>
      <c r="N99" s="385"/>
      <c r="O99" s="385"/>
      <c r="P99" s="418"/>
      <c r="Q99" s="388"/>
      <c r="R99" s="388"/>
      <c r="S99" s="388"/>
      <c r="T99" s="388"/>
      <c r="U99" s="388"/>
      <c r="V99" s="388"/>
      <c r="W99" s="388"/>
      <c r="X99" s="388"/>
      <c r="Y99" s="388"/>
      <c r="Z99" s="389"/>
      <c r="AA99" s="419"/>
      <c r="AB99" s="420"/>
      <c r="AC99" s="389"/>
      <c r="AD99" s="421"/>
      <c r="AE99" s="389"/>
      <c r="AF99" s="419"/>
      <c r="AG99" s="420"/>
      <c r="AH99" s="393"/>
      <c r="AI99" s="421"/>
      <c r="AJ99" s="389"/>
      <c r="AK99" s="419"/>
      <c r="AL99" s="420"/>
      <c r="AM99" s="393"/>
      <c r="AN99" s="421"/>
      <c r="AO99" s="370"/>
      <c r="AP99" s="370"/>
      <c r="AQ99" s="370"/>
      <c r="AR99" s="370"/>
      <c r="AS99" s="370"/>
      <c r="AT99" s="370"/>
      <c r="AU99" s="370"/>
      <c r="AV99" s="370"/>
      <c r="AW99" s="370"/>
      <c r="AX99" s="369"/>
      <c r="AY99" s="370"/>
      <c r="AZ99" s="370"/>
      <c r="BA99" s="370"/>
      <c r="BB99" s="394"/>
    </row>
    <row r="100" spans="1:55" ht="33.75" customHeight="1">
      <c r="A100" s="383"/>
      <c r="B100" s="789"/>
      <c r="C100" s="789"/>
      <c r="D100" s="395" t="s">
        <v>2</v>
      </c>
      <c r="E100" s="594"/>
      <c r="F100" s="594"/>
      <c r="G100" s="602"/>
      <c r="H100" s="385"/>
      <c r="I100" s="385"/>
      <c r="J100" s="386"/>
      <c r="K100" s="385"/>
      <c r="L100" s="385"/>
      <c r="M100" s="385"/>
      <c r="N100" s="385"/>
      <c r="O100" s="385"/>
      <c r="P100" s="418"/>
      <c r="Q100" s="388"/>
      <c r="R100" s="388"/>
      <c r="S100" s="388"/>
      <c r="T100" s="388"/>
      <c r="U100" s="388"/>
      <c r="V100" s="388"/>
      <c r="W100" s="388"/>
      <c r="X100" s="388"/>
      <c r="Y100" s="388"/>
      <c r="Z100" s="389"/>
      <c r="AA100" s="419"/>
      <c r="AB100" s="420"/>
      <c r="AC100" s="389"/>
      <c r="AD100" s="421"/>
      <c r="AE100" s="389"/>
      <c r="AF100" s="419"/>
      <c r="AG100" s="420"/>
      <c r="AH100" s="393"/>
      <c r="AI100" s="421"/>
      <c r="AJ100" s="389"/>
      <c r="AK100" s="419"/>
      <c r="AL100" s="420"/>
      <c r="AM100" s="393"/>
      <c r="AN100" s="421"/>
      <c r="AO100" s="370"/>
      <c r="AP100" s="370"/>
      <c r="AQ100" s="370"/>
      <c r="AR100" s="370"/>
      <c r="AS100" s="370"/>
      <c r="AT100" s="370"/>
      <c r="AU100" s="370"/>
      <c r="AV100" s="370"/>
      <c r="AW100" s="370"/>
      <c r="AX100" s="369"/>
      <c r="AY100" s="370"/>
      <c r="AZ100" s="370"/>
      <c r="BA100" s="370"/>
      <c r="BB100" s="394"/>
    </row>
    <row r="101" spans="1:55" ht="15.75">
      <c r="A101" s="383"/>
      <c r="B101" s="789"/>
      <c r="C101" s="789"/>
      <c r="D101" s="405" t="s">
        <v>289</v>
      </c>
      <c r="E101" s="594">
        <f t="shared" ref="E101:E102" si="84">SUM(H101,K101,N101,Q101,T101,W101,Z101,AE101,AJ101,AO101,AT101,AY101)</f>
        <v>0</v>
      </c>
      <c r="F101" s="594">
        <f t="shared" ref="F101:F102" si="85">SUM(I101,L101,O101,R101,U101,X101,AA101,AF101,AK101,AP101,AU101,AZ101)</f>
        <v>0</v>
      </c>
      <c r="G101" s="602" t="e">
        <f t="shared" ref="G101:G102" si="86">SUM(F101/E101*100)</f>
        <v>#DIV/0!</v>
      </c>
      <c r="H101" s="385"/>
      <c r="I101" s="385"/>
      <c r="J101" s="386"/>
      <c r="K101" s="385"/>
      <c r="L101" s="385"/>
      <c r="M101" s="385"/>
      <c r="N101" s="385"/>
      <c r="O101" s="385"/>
      <c r="P101" s="418"/>
      <c r="Q101" s="388"/>
      <c r="R101" s="388"/>
      <c r="S101" s="388"/>
      <c r="T101" s="388"/>
      <c r="U101" s="388"/>
      <c r="V101" s="388"/>
      <c r="W101" s="388"/>
      <c r="X101" s="388"/>
      <c r="Y101" s="388"/>
      <c r="Z101" s="389"/>
      <c r="AA101" s="419"/>
      <c r="AB101" s="420"/>
      <c r="AC101" s="389"/>
      <c r="AD101" s="421"/>
      <c r="AE101" s="389"/>
      <c r="AF101" s="419"/>
      <c r="AG101" s="420"/>
      <c r="AH101" s="393"/>
      <c r="AI101" s="421"/>
      <c r="AJ101" s="389"/>
      <c r="AK101" s="419"/>
      <c r="AL101" s="420"/>
      <c r="AM101" s="393"/>
      <c r="AN101" s="421"/>
      <c r="AO101" s="370"/>
      <c r="AP101" s="370"/>
      <c r="AQ101" s="370"/>
      <c r="AR101" s="370"/>
      <c r="AS101" s="370"/>
      <c r="AT101" s="370">
        <v>0</v>
      </c>
      <c r="AU101" s="370"/>
      <c r="AV101" s="370"/>
      <c r="AW101" s="370"/>
      <c r="AX101" s="369" t="e">
        <f t="shared" ref="AX101:AX102" si="87">SUM(AW101/AT101*100)</f>
        <v>#DIV/0!</v>
      </c>
      <c r="AY101" s="370"/>
      <c r="AZ101" s="370"/>
      <c r="BA101" s="370"/>
      <c r="BB101" s="394"/>
    </row>
    <row r="102" spans="1:55" ht="33.75" customHeight="1">
      <c r="A102" s="383"/>
      <c r="B102" s="789"/>
      <c r="C102" s="789"/>
      <c r="D102" s="405" t="s">
        <v>298</v>
      </c>
      <c r="E102" s="594">
        <f t="shared" si="84"/>
        <v>0</v>
      </c>
      <c r="F102" s="594">
        <f t="shared" si="85"/>
        <v>0</v>
      </c>
      <c r="G102" s="602" t="e">
        <f t="shared" si="86"/>
        <v>#DIV/0!</v>
      </c>
      <c r="H102" s="385"/>
      <c r="I102" s="385"/>
      <c r="J102" s="386"/>
      <c r="K102" s="385"/>
      <c r="L102" s="385"/>
      <c r="M102" s="385"/>
      <c r="N102" s="385"/>
      <c r="O102" s="385"/>
      <c r="P102" s="418"/>
      <c r="Q102" s="388"/>
      <c r="R102" s="388"/>
      <c r="S102" s="388"/>
      <c r="T102" s="388"/>
      <c r="U102" s="388"/>
      <c r="V102" s="388"/>
      <c r="W102" s="388"/>
      <c r="X102" s="388"/>
      <c r="Y102" s="388"/>
      <c r="Z102" s="389"/>
      <c r="AA102" s="419"/>
      <c r="AB102" s="420"/>
      <c r="AC102" s="389"/>
      <c r="AD102" s="421"/>
      <c r="AE102" s="389"/>
      <c r="AF102" s="419"/>
      <c r="AG102" s="420"/>
      <c r="AH102" s="393"/>
      <c r="AI102" s="421"/>
      <c r="AJ102" s="389"/>
      <c r="AK102" s="419"/>
      <c r="AL102" s="420"/>
      <c r="AM102" s="393"/>
      <c r="AN102" s="421"/>
      <c r="AO102" s="370"/>
      <c r="AP102" s="370"/>
      <c r="AQ102" s="370"/>
      <c r="AR102" s="370"/>
      <c r="AS102" s="370"/>
      <c r="AT102" s="370">
        <v>0</v>
      </c>
      <c r="AU102" s="370"/>
      <c r="AV102" s="370"/>
      <c r="AW102" s="370"/>
      <c r="AX102" s="369" t="e">
        <f t="shared" si="87"/>
        <v>#DIV/0!</v>
      </c>
      <c r="AY102" s="370"/>
      <c r="AZ102" s="370"/>
      <c r="BA102" s="370"/>
      <c r="BB102" s="394"/>
    </row>
    <row r="103" spans="1:55" ht="15.75">
      <c r="A103" s="383"/>
      <c r="B103" s="789"/>
      <c r="C103" s="789"/>
      <c r="D103" s="405" t="s">
        <v>290</v>
      </c>
      <c r="E103" s="594"/>
      <c r="F103" s="594"/>
      <c r="G103" s="603"/>
      <c r="H103" s="385"/>
      <c r="I103" s="385"/>
      <c r="J103" s="386"/>
      <c r="K103" s="385"/>
      <c r="L103" s="385"/>
      <c r="M103" s="385"/>
      <c r="N103" s="385"/>
      <c r="O103" s="385"/>
      <c r="P103" s="418"/>
      <c r="Q103" s="388"/>
      <c r="R103" s="388"/>
      <c r="S103" s="388"/>
      <c r="T103" s="388"/>
      <c r="U103" s="388"/>
      <c r="V103" s="388"/>
      <c r="W103" s="388"/>
      <c r="X103" s="388"/>
      <c r="Y103" s="388"/>
      <c r="Z103" s="389"/>
      <c r="AA103" s="419"/>
      <c r="AB103" s="420"/>
      <c r="AC103" s="389"/>
      <c r="AD103" s="421"/>
      <c r="AE103" s="389"/>
      <c r="AF103" s="419"/>
      <c r="AG103" s="420"/>
      <c r="AH103" s="393"/>
      <c r="AI103" s="421"/>
      <c r="AJ103" s="389"/>
      <c r="AK103" s="419"/>
      <c r="AL103" s="420"/>
      <c r="AM103" s="393"/>
      <c r="AN103" s="421"/>
      <c r="AO103" s="370"/>
      <c r="AP103" s="370"/>
      <c r="AQ103" s="370"/>
      <c r="AR103" s="370"/>
      <c r="AS103" s="370"/>
      <c r="AT103" s="370"/>
      <c r="AU103" s="370"/>
      <c r="AV103" s="370"/>
      <c r="AW103" s="370"/>
      <c r="AX103" s="370"/>
      <c r="AY103" s="370"/>
      <c r="AZ103" s="370"/>
      <c r="BA103" s="370"/>
      <c r="BB103" s="394"/>
    </row>
    <row r="104" spans="1:55" ht="33.75" customHeight="1">
      <c r="A104" s="415"/>
      <c r="B104" s="790"/>
      <c r="C104" s="790"/>
      <c r="D104" s="416" t="s">
        <v>43</v>
      </c>
      <c r="E104" s="594"/>
      <c r="F104" s="594"/>
      <c r="G104" s="603"/>
      <c r="H104" s="385"/>
      <c r="I104" s="385"/>
      <c r="J104" s="386"/>
      <c r="K104" s="385"/>
      <c r="L104" s="385"/>
      <c r="M104" s="385"/>
      <c r="N104" s="385"/>
      <c r="O104" s="385"/>
      <c r="P104" s="418"/>
      <c r="Q104" s="388"/>
      <c r="R104" s="388"/>
      <c r="S104" s="388"/>
      <c r="T104" s="388"/>
      <c r="U104" s="388"/>
      <c r="V104" s="388"/>
      <c r="W104" s="388"/>
      <c r="X104" s="388"/>
      <c r="Y104" s="388"/>
      <c r="Z104" s="389"/>
      <c r="AA104" s="419"/>
      <c r="AB104" s="420"/>
      <c r="AC104" s="389"/>
      <c r="AD104" s="421"/>
      <c r="AE104" s="389"/>
      <c r="AF104" s="419"/>
      <c r="AG104" s="420"/>
      <c r="AH104" s="393"/>
      <c r="AI104" s="421"/>
      <c r="AJ104" s="389"/>
      <c r="AK104" s="419"/>
      <c r="AL104" s="420"/>
      <c r="AM104" s="393"/>
      <c r="AN104" s="421"/>
      <c r="AO104" s="370"/>
      <c r="AP104" s="370"/>
      <c r="AQ104" s="370"/>
      <c r="AR104" s="370"/>
      <c r="AS104" s="370"/>
      <c r="AT104" s="370"/>
      <c r="AU104" s="370"/>
      <c r="AV104" s="370"/>
      <c r="AW104" s="370"/>
      <c r="AX104" s="370"/>
      <c r="AY104" s="370"/>
      <c r="AZ104" s="370"/>
      <c r="BA104" s="370"/>
      <c r="BB104" s="394"/>
    </row>
    <row r="105" spans="1:55" s="189" customFormat="1" ht="15.75">
      <c r="A105" s="422"/>
      <c r="B105" s="791" t="s">
        <v>308</v>
      </c>
      <c r="C105" s="791"/>
      <c r="D105" s="423" t="s">
        <v>41</v>
      </c>
      <c r="E105" s="604">
        <f>SUM(E35,E42,E49,E56,E63,E70,E77,E84,E91,E98)</f>
        <v>7512.5</v>
      </c>
      <c r="F105" s="604">
        <f>SUM(F35,F42,F49,F56,F63,F70,F77,F84,F91,F98)</f>
        <v>172.5</v>
      </c>
      <c r="G105" s="605">
        <f>SUM(F105/E105*100)</f>
        <v>2.2961730449251245</v>
      </c>
      <c r="H105" s="580">
        <f>SUM(H35,H42,H49,H56,H63,H70,H77,H84,H91,H98)</f>
        <v>3</v>
      </c>
      <c r="I105" s="580">
        <f>SUM(I35,I42,I49,I56,I63,I70,I77,I84,I91,I98)</f>
        <v>3</v>
      </c>
      <c r="J105" s="727">
        <f>SUM(I105/H105*100%)</f>
        <v>1</v>
      </c>
      <c r="K105" s="580">
        <f>SUM(K35,K42,K49,K56,K63,K70,K77,K84,K91,K98)</f>
        <v>169.5</v>
      </c>
      <c r="L105" s="580">
        <f>SUM(L35,L42,L49,L56,L63,L70,L77,L84,L91,L98)</f>
        <v>169.5</v>
      </c>
      <c r="M105" s="727">
        <f>SUM(L105/K105*100%)</f>
        <v>1</v>
      </c>
      <c r="N105" s="580">
        <f>SUM(N35,N42,N49,N56,N63,N70,N77,N84,N91,N98)</f>
        <v>3</v>
      </c>
      <c r="O105" s="580">
        <f>SUM(O35,O42,O49,O56,O63,O70,O77,O84,O91,O98)</f>
        <v>0</v>
      </c>
      <c r="P105" s="727">
        <f>SUM(O105/N105*100%)</f>
        <v>0</v>
      </c>
      <c r="Q105" s="582">
        <f>SUM(Q35,Q42,Q49,Q56,Q63,Q70,Q77,Q84,Q91,Q98)</f>
        <v>42</v>
      </c>
      <c r="R105" s="582">
        <f>SUM(R35,R42,R49,R56,R63,R70,R77,R84,R91,R98)</f>
        <v>0</v>
      </c>
      <c r="S105" s="583">
        <f>SUM(R105/Q105*100)</f>
        <v>0</v>
      </c>
      <c r="T105" s="582">
        <f>SUM(T35,T42,T49,T56,T63,T70,T77,T84,T91,T98)</f>
        <v>800</v>
      </c>
      <c r="U105" s="582">
        <f>SUM(U35,U42,U49,U56,U63,U70,U77,U84,U91,U98)</f>
        <v>0</v>
      </c>
      <c r="V105" s="583">
        <f>SUM(U105/T105*100)</f>
        <v>0</v>
      </c>
      <c r="W105" s="582">
        <f>SUM(W35,W42,W49,W56,W63,W70,W77,W84,W91,W98)</f>
        <v>6495</v>
      </c>
      <c r="X105" s="582">
        <f>SUM(X35,X42,X49,X56,X63,X70,X77,X84,X91,X98)</f>
        <v>0</v>
      </c>
      <c r="Y105" s="583">
        <f>SUM(X105/W105*100)</f>
        <v>0</v>
      </c>
      <c r="Z105" s="581">
        <f>SUM(Z35,Z42,Z49,Z56,Z63,Z70,Z77,Z84,Z91,Z98)</f>
        <v>0</v>
      </c>
      <c r="AA105" s="581">
        <f t="shared" ref="AA105:AC105" si="88">SUM(AA35,AA42,AA49,AA56,AA63,AA70,AA77,AA84,AA91,AA98)</f>
        <v>0</v>
      </c>
      <c r="AB105" s="581">
        <f t="shared" si="88"/>
        <v>0</v>
      </c>
      <c r="AC105" s="581">
        <f t="shared" si="88"/>
        <v>0</v>
      </c>
      <c r="AD105" s="584" t="e">
        <f>SUM(AC105/AB105*100)</f>
        <v>#DIV/0!</v>
      </c>
      <c r="AE105" s="581">
        <f>SUM(AE35,AE42,AE49,AE56,AE63,AE70,AE77,AE84,AE91,AE98)</f>
        <v>0</v>
      </c>
      <c r="AF105" s="581">
        <f t="shared" ref="AF105:AH105" si="89">SUM(AF35,AF42,AF49,AF56,AF63,AF70,AF77,AF84,AF91,AF98)</f>
        <v>0</v>
      </c>
      <c r="AG105" s="581">
        <f t="shared" si="89"/>
        <v>0</v>
      </c>
      <c r="AH105" s="581">
        <f t="shared" si="89"/>
        <v>0</v>
      </c>
      <c r="AI105" s="584" t="e">
        <f>SUM(AH105/AG105*100)</f>
        <v>#DIV/0!</v>
      </c>
      <c r="AJ105" s="581">
        <f>SUM(AJ35,AJ42,AJ49,AJ56,AJ63,AJ70,AJ77,AJ84,AJ91,AJ98)</f>
        <v>0</v>
      </c>
      <c r="AK105" s="581">
        <f t="shared" ref="AK105:AM105" si="90">SUM(AK35,AK42,AK49,AK56,AK63,AK70,AK77,AK84,AK91,AK98)</f>
        <v>0</v>
      </c>
      <c r="AL105" s="581">
        <f t="shared" si="90"/>
        <v>0</v>
      </c>
      <c r="AM105" s="581">
        <f t="shared" si="90"/>
        <v>0</v>
      </c>
      <c r="AN105" s="584" t="e">
        <f>SUM(AM105/AL105*100)</f>
        <v>#DIV/0!</v>
      </c>
      <c r="AO105" s="592">
        <f>SUM(AO35,AO42,AO49,AO56,AO63,AO70,AO77,AO84,AO91,AO98)</f>
        <v>0</v>
      </c>
      <c r="AP105" s="592">
        <f t="shared" ref="AP105:AR105" si="91">SUM(AP35,AP42,AP49,AP56,AP63,AP70,AP77,AP84,AP91,AP98)</f>
        <v>0</v>
      </c>
      <c r="AQ105" s="592">
        <f t="shared" si="91"/>
        <v>0</v>
      </c>
      <c r="AR105" s="592">
        <f t="shared" si="91"/>
        <v>0</v>
      </c>
      <c r="AS105" s="593" t="e">
        <f>SUM(AR105/AQ105*100)</f>
        <v>#DIV/0!</v>
      </c>
      <c r="AT105" s="592">
        <f>SUM(AT35,AT42,AT49,AT56,AT63,AT70,AT77,AT84,AT91,AT98)</f>
        <v>0</v>
      </c>
      <c r="AU105" s="592">
        <f t="shared" ref="AU105:AW105" si="92">SUM(AU35,AU42,AU49,AU56,AU63,AU70,AU77,AU84,AU91,AU98)</f>
        <v>0</v>
      </c>
      <c r="AV105" s="592">
        <f t="shared" si="92"/>
        <v>0</v>
      </c>
      <c r="AW105" s="592">
        <f t="shared" si="92"/>
        <v>0</v>
      </c>
      <c r="AX105" s="593" t="e">
        <f>SUM(AW105/AV105*100)</f>
        <v>#DIV/0!</v>
      </c>
      <c r="AY105" s="592">
        <f>SUM(AY35,AY42,AY49,AY56,AY63,AY70,AY77,AY84,AY91,AY98)</f>
        <v>0</v>
      </c>
      <c r="AZ105" s="592">
        <f t="shared" ref="AZ105:BA105" si="93">SUM(AZ35,AZ42,AZ49,AZ56,AZ63,AZ70,AZ77,AZ84,AZ91,AZ98)</f>
        <v>0</v>
      </c>
      <c r="BA105" s="592">
        <f t="shared" si="93"/>
        <v>0</v>
      </c>
      <c r="BB105" s="588"/>
      <c r="BC105" s="589"/>
    </row>
    <row r="106" spans="1:55" s="189" customFormat="1" ht="33.75" customHeight="1">
      <c r="A106" s="422"/>
      <c r="B106" s="792"/>
      <c r="C106" s="792"/>
      <c r="D106" s="435" t="s">
        <v>37</v>
      </c>
      <c r="E106" s="604"/>
      <c r="F106" s="604"/>
      <c r="G106" s="605"/>
      <c r="H106" s="580"/>
      <c r="I106" s="580"/>
      <c r="J106" s="727"/>
      <c r="K106" s="580"/>
      <c r="L106" s="580"/>
      <c r="M106" s="727"/>
      <c r="N106" s="580"/>
      <c r="O106" s="580"/>
      <c r="P106" s="727"/>
      <c r="Q106" s="582"/>
      <c r="R106" s="582"/>
      <c r="S106" s="583"/>
      <c r="T106" s="582"/>
      <c r="U106" s="582"/>
      <c r="V106" s="583"/>
      <c r="W106" s="582"/>
      <c r="X106" s="582"/>
      <c r="Y106" s="583"/>
      <c r="Z106" s="581"/>
      <c r="AA106" s="585"/>
      <c r="AB106" s="586"/>
      <c r="AC106" s="587"/>
      <c r="AD106" s="584"/>
      <c r="AE106" s="581"/>
      <c r="AF106" s="585"/>
      <c r="AG106" s="586"/>
      <c r="AH106" s="587"/>
      <c r="AI106" s="584"/>
      <c r="AJ106" s="581"/>
      <c r="AK106" s="585"/>
      <c r="AL106" s="586"/>
      <c r="AM106" s="587"/>
      <c r="AN106" s="584"/>
      <c r="AO106" s="592"/>
      <c r="AP106" s="591"/>
      <c r="AQ106" s="591"/>
      <c r="AR106" s="591"/>
      <c r="AS106" s="716"/>
      <c r="AT106" s="592"/>
      <c r="AU106" s="591"/>
      <c r="AV106" s="591"/>
      <c r="AW106" s="591"/>
      <c r="AX106" s="593"/>
      <c r="AY106" s="592"/>
      <c r="AZ106" s="591"/>
      <c r="BA106" s="591"/>
      <c r="BB106" s="590"/>
      <c r="BC106" s="589"/>
    </row>
    <row r="107" spans="1:55" s="189" customFormat="1" ht="33.75" customHeight="1">
      <c r="A107" s="422"/>
      <c r="B107" s="792"/>
      <c r="C107" s="792"/>
      <c r="D107" s="436" t="s">
        <v>2</v>
      </c>
      <c r="E107" s="604"/>
      <c r="F107" s="604"/>
      <c r="G107" s="605"/>
      <c r="H107" s="580"/>
      <c r="I107" s="580"/>
      <c r="J107" s="727"/>
      <c r="K107" s="580"/>
      <c r="L107" s="580"/>
      <c r="M107" s="727"/>
      <c r="N107" s="580"/>
      <c r="O107" s="580"/>
      <c r="P107" s="727"/>
      <c r="Q107" s="582"/>
      <c r="R107" s="582"/>
      <c r="S107" s="583"/>
      <c r="T107" s="582"/>
      <c r="U107" s="582"/>
      <c r="V107" s="583"/>
      <c r="W107" s="582"/>
      <c r="X107" s="582"/>
      <c r="Y107" s="583"/>
      <c r="Z107" s="581"/>
      <c r="AA107" s="585"/>
      <c r="AB107" s="586"/>
      <c r="AC107" s="587"/>
      <c r="AD107" s="584"/>
      <c r="AE107" s="581"/>
      <c r="AF107" s="585"/>
      <c r="AG107" s="586"/>
      <c r="AH107" s="587"/>
      <c r="AI107" s="584"/>
      <c r="AJ107" s="581"/>
      <c r="AK107" s="585"/>
      <c r="AL107" s="586"/>
      <c r="AM107" s="587"/>
      <c r="AN107" s="584"/>
      <c r="AO107" s="592"/>
      <c r="AP107" s="591"/>
      <c r="AQ107" s="591"/>
      <c r="AR107" s="591"/>
      <c r="AS107" s="716"/>
      <c r="AT107" s="592"/>
      <c r="AU107" s="591"/>
      <c r="AV107" s="591"/>
      <c r="AW107" s="591"/>
      <c r="AX107" s="593"/>
      <c r="AY107" s="592"/>
      <c r="AZ107" s="591"/>
      <c r="BA107" s="591"/>
      <c r="BB107" s="590"/>
      <c r="BC107" s="589"/>
    </row>
    <row r="108" spans="1:55" s="189" customFormat="1" ht="15.75">
      <c r="A108" s="422"/>
      <c r="B108" s="792"/>
      <c r="C108" s="792"/>
      <c r="D108" s="437" t="s">
        <v>289</v>
      </c>
      <c r="E108" s="604">
        <f t="shared" ref="E108:F109" si="94">SUM(E38,E45,E52,E59,E66,E73,E80,E87,E94,E101)</f>
        <v>7512.5</v>
      </c>
      <c r="F108" s="604">
        <f t="shared" si="94"/>
        <v>172.5</v>
      </c>
      <c r="G108" s="605">
        <f t="shared" ref="G108:G109" si="95">SUM(F108/E108*100)</f>
        <v>2.2961730449251245</v>
      </c>
      <c r="H108" s="580">
        <f t="shared" ref="H108:I108" si="96">SUM(H38,H45,H52,H59,H66,H73,H80,H87,H94,H101)</f>
        <v>3</v>
      </c>
      <c r="I108" s="580">
        <f t="shared" si="96"/>
        <v>3</v>
      </c>
      <c r="J108" s="727">
        <f t="shared" ref="J108:J109" si="97">SUM(I108/H108*100%)</f>
        <v>1</v>
      </c>
      <c r="K108" s="580">
        <f t="shared" ref="K108:L108" si="98">SUM(K38,K45,K52,K59,K66,K73,K80,K87,K94,K101)</f>
        <v>169.5</v>
      </c>
      <c r="L108" s="580">
        <f t="shared" si="98"/>
        <v>169.5</v>
      </c>
      <c r="M108" s="727">
        <f t="shared" ref="M108:M109" si="99">SUM(L108/K108*100%)</f>
        <v>1</v>
      </c>
      <c r="N108" s="580">
        <f t="shared" ref="N108:O108" si="100">SUM(N38,N45,N52,N59,N66,N73,N80,N87,N94,N101)</f>
        <v>3</v>
      </c>
      <c r="O108" s="580">
        <f t="shared" si="100"/>
        <v>0</v>
      </c>
      <c r="P108" s="727">
        <f t="shared" ref="P108:P109" si="101">SUM(O108/N108*100%)</f>
        <v>0</v>
      </c>
      <c r="Q108" s="582">
        <f t="shared" ref="Q108:R108" si="102">SUM(Q38,Q45,Q52,Q59,Q66,Q73,Q80,Q87,Q94,Q101)</f>
        <v>42</v>
      </c>
      <c r="R108" s="582">
        <f t="shared" si="102"/>
        <v>0</v>
      </c>
      <c r="S108" s="583">
        <f t="shared" ref="S108:S109" si="103">SUM(R108/Q108*100)</f>
        <v>0</v>
      </c>
      <c r="T108" s="582">
        <f t="shared" ref="T108:U108" si="104">SUM(T38,T45,T52,T59,T66,T73,T80,T87,T94,T101)</f>
        <v>800</v>
      </c>
      <c r="U108" s="582">
        <f t="shared" si="104"/>
        <v>0</v>
      </c>
      <c r="V108" s="583">
        <f t="shared" ref="V108:V109" si="105">SUM(U108/T108*100)</f>
        <v>0</v>
      </c>
      <c r="W108" s="582">
        <f t="shared" ref="W108:X108" si="106">SUM(W38,W45,W52,W59,W66,W73,W80,W87,W94,W101)</f>
        <v>6495</v>
      </c>
      <c r="X108" s="582">
        <f t="shared" si="106"/>
        <v>0</v>
      </c>
      <c r="Y108" s="583">
        <f t="shared" ref="Y108:Y109" si="107">SUM(X108/W108*100)</f>
        <v>0</v>
      </c>
      <c r="Z108" s="581">
        <f t="shared" ref="Z108:AC108" si="108">SUM(Z38,Z45,Z52,Z59,Z66,Z73,Z80,Z87,Z94,Z101)</f>
        <v>0</v>
      </c>
      <c r="AA108" s="581">
        <f t="shared" si="108"/>
        <v>0</v>
      </c>
      <c r="AB108" s="581">
        <f t="shared" si="108"/>
        <v>0</v>
      </c>
      <c r="AC108" s="581">
        <f t="shared" si="108"/>
        <v>0</v>
      </c>
      <c r="AD108" s="584" t="e">
        <f t="shared" ref="AD108:AD109" si="109">SUM(AC108/AB108*100)</f>
        <v>#DIV/0!</v>
      </c>
      <c r="AE108" s="581">
        <f t="shared" ref="AE108:AH108" si="110">SUM(AE38,AE45,AE52,AE59,AE66,AE73,AE80,AE87,AE94,AE101)</f>
        <v>0</v>
      </c>
      <c r="AF108" s="581">
        <f t="shared" si="110"/>
        <v>0</v>
      </c>
      <c r="AG108" s="581">
        <f t="shared" si="110"/>
        <v>0</v>
      </c>
      <c r="AH108" s="581">
        <f t="shared" si="110"/>
        <v>0</v>
      </c>
      <c r="AI108" s="584" t="e">
        <f t="shared" ref="AI108:AI109" si="111">SUM(AH108/AG108*100)</f>
        <v>#DIV/0!</v>
      </c>
      <c r="AJ108" s="581">
        <f t="shared" ref="AJ108:AM108" si="112">SUM(AJ38,AJ45,AJ52,AJ59,AJ66,AJ73,AJ80,AJ87,AJ94,AJ101)</f>
        <v>0</v>
      </c>
      <c r="AK108" s="581">
        <f t="shared" si="112"/>
        <v>0</v>
      </c>
      <c r="AL108" s="581">
        <f t="shared" si="112"/>
        <v>0</v>
      </c>
      <c r="AM108" s="581">
        <f t="shared" si="112"/>
        <v>0</v>
      </c>
      <c r="AN108" s="584" t="e">
        <f t="shared" ref="AN108:AN109" si="113">SUM(AM108/AL108*100)</f>
        <v>#DIV/0!</v>
      </c>
      <c r="AO108" s="592">
        <f t="shared" ref="AO108:AR108" si="114">SUM(AO38,AO45,AO52,AO59,AO66,AO73,AO80,AO87,AO94,AO101)</f>
        <v>0</v>
      </c>
      <c r="AP108" s="592">
        <f t="shared" si="114"/>
        <v>0</v>
      </c>
      <c r="AQ108" s="592">
        <f t="shared" si="114"/>
        <v>0</v>
      </c>
      <c r="AR108" s="592">
        <f t="shared" si="114"/>
        <v>0</v>
      </c>
      <c r="AS108" s="716" t="e">
        <f t="shared" ref="AS108:AS109" si="115">SUM(AR108/AQ108*100)</f>
        <v>#DIV/0!</v>
      </c>
      <c r="AT108" s="592">
        <f t="shared" ref="AT108:AW108" si="116">SUM(AT38,AT45,AT52,AT59,AT66,AT73,AT80,AT87,AT94,AT101)</f>
        <v>0</v>
      </c>
      <c r="AU108" s="592">
        <f t="shared" si="116"/>
        <v>0</v>
      </c>
      <c r="AV108" s="592">
        <f t="shared" si="116"/>
        <v>0</v>
      </c>
      <c r="AW108" s="592">
        <f t="shared" si="116"/>
        <v>0</v>
      </c>
      <c r="AX108" s="593" t="e">
        <f t="shared" ref="AX108:AX109" si="117">SUM(AW108/AV108*100)</f>
        <v>#DIV/0!</v>
      </c>
      <c r="AY108" s="592">
        <f t="shared" ref="AY108:BA108" si="118">SUM(AY38,AY45,AY52,AY59,AY66,AY73,AY80,AY87,AY94,AY101)</f>
        <v>0</v>
      </c>
      <c r="AZ108" s="592">
        <f t="shared" si="118"/>
        <v>0</v>
      </c>
      <c r="BA108" s="592">
        <f t="shared" si="118"/>
        <v>0</v>
      </c>
      <c r="BB108" s="588"/>
      <c r="BC108" s="589"/>
    </row>
    <row r="109" spans="1:55" s="189" customFormat="1" ht="86.25" customHeight="1">
      <c r="A109" s="422"/>
      <c r="B109" s="792"/>
      <c r="C109" s="792"/>
      <c r="D109" s="437" t="s">
        <v>298</v>
      </c>
      <c r="E109" s="604">
        <f t="shared" si="94"/>
        <v>3286.5</v>
      </c>
      <c r="F109" s="604">
        <f t="shared" si="94"/>
        <v>172.5</v>
      </c>
      <c r="G109" s="605">
        <f t="shared" si="95"/>
        <v>5.248744865358284</v>
      </c>
      <c r="H109" s="580">
        <f t="shared" ref="H109:I109" si="119">SUM(H39,H46,H53,H60,H67,H74,H81,H88,H95,H102)</f>
        <v>3</v>
      </c>
      <c r="I109" s="580">
        <f t="shared" si="119"/>
        <v>3</v>
      </c>
      <c r="J109" s="727">
        <f t="shared" si="97"/>
        <v>1</v>
      </c>
      <c r="K109" s="580">
        <f t="shared" ref="K109:L109" si="120">SUM(K39,K46,K53,K60,K67,K74,K81,K88,K95,K102)</f>
        <v>169.5</v>
      </c>
      <c r="L109" s="580">
        <f t="shared" si="120"/>
        <v>169.5</v>
      </c>
      <c r="M109" s="727">
        <f t="shared" si="99"/>
        <v>1</v>
      </c>
      <c r="N109" s="580">
        <f t="shared" ref="N109:O109" si="121">SUM(N39,N46,N53,N60,N67,N74,N81,N88,N95,N102)</f>
        <v>3</v>
      </c>
      <c r="O109" s="580">
        <f t="shared" si="121"/>
        <v>0</v>
      </c>
      <c r="P109" s="727">
        <f t="shared" si="101"/>
        <v>0</v>
      </c>
      <c r="Q109" s="582">
        <f t="shared" ref="Q109:R109" si="122">SUM(Q39,Q46,Q53,Q60,Q67,Q74,Q81,Q88,Q95,Q102)</f>
        <v>42</v>
      </c>
      <c r="R109" s="582">
        <f t="shared" si="122"/>
        <v>0</v>
      </c>
      <c r="S109" s="583">
        <f t="shared" si="103"/>
        <v>0</v>
      </c>
      <c r="T109" s="582">
        <f t="shared" ref="T109:U109" si="123">SUM(T39,T46,T53,T60,T67,T74,T81,T88,T95,T102)</f>
        <v>800</v>
      </c>
      <c r="U109" s="582">
        <f t="shared" si="123"/>
        <v>0</v>
      </c>
      <c r="V109" s="583">
        <f t="shared" si="105"/>
        <v>0</v>
      </c>
      <c r="W109" s="582">
        <f t="shared" ref="W109:X109" si="124">SUM(W39,W46,W53,W60,W67,W74,W81,W88,W95,W102)</f>
        <v>2269</v>
      </c>
      <c r="X109" s="582">
        <f t="shared" si="124"/>
        <v>0</v>
      </c>
      <c r="Y109" s="583">
        <f t="shared" si="107"/>
        <v>0</v>
      </c>
      <c r="Z109" s="581">
        <f t="shared" ref="Z109:AC109" si="125">SUM(Z39,Z46,Z53,Z60,Z67,Z74,Z81,Z88,Z95,Z102)</f>
        <v>0</v>
      </c>
      <c r="AA109" s="581">
        <f t="shared" si="125"/>
        <v>0</v>
      </c>
      <c r="AB109" s="581">
        <f t="shared" si="125"/>
        <v>0</v>
      </c>
      <c r="AC109" s="581">
        <f t="shared" si="125"/>
        <v>0</v>
      </c>
      <c r="AD109" s="584" t="e">
        <f t="shared" si="109"/>
        <v>#DIV/0!</v>
      </c>
      <c r="AE109" s="581">
        <f t="shared" ref="AE109:AH109" si="126">SUM(AE39,AE46,AE53,AE60,AE67,AE74,AE81,AE88,AE95,AE102)</f>
        <v>0</v>
      </c>
      <c r="AF109" s="581">
        <f t="shared" si="126"/>
        <v>0</v>
      </c>
      <c r="AG109" s="581">
        <f t="shared" si="126"/>
        <v>0</v>
      </c>
      <c r="AH109" s="581">
        <f t="shared" si="126"/>
        <v>0</v>
      </c>
      <c r="AI109" s="584" t="e">
        <f t="shared" si="111"/>
        <v>#DIV/0!</v>
      </c>
      <c r="AJ109" s="581">
        <f t="shared" ref="AJ109:AM109" si="127">SUM(AJ39,AJ46,AJ53,AJ60,AJ67,AJ74,AJ81,AJ88,AJ95,AJ102)</f>
        <v>0</v>
      </c>
      <c r="AK109" s="581">
        <f t="shared" si="127"/>
        <v>0</v>
      </c>
      <c r="AL109" s="581">
        <f t="shared" si="127"/>
        <v>0</v>
      </c>
      <c r="AM109" s="581">
        <f t="shared" si="127"/>
        <v>0</v>
      </c>
      <c r="AN109" s="584" t="e">
        <f t="shared" si="113"/>
        <v>#DIV/0!</v>
      </c>
      <c r="AO109" s="592">
        <f t="shared" ref="AO109:AR109" si="128">SUM(AO39,AO46,AO53,AO60,AO67,AO74,AO81,AO88,AO95,AO102)</f>
        <v>0</v>
      </c>
      <c r="AP109" s="592">
        <f t="shared" si="128"/>
        <v>0</v>
      </c>
      <c r="AQ109" s="592">
        <f t="shared" si="128"/>
        <v>0</v>
      </c>
      <c r="AR109" s="592">
        <f t="shared" si="128"/>
        <v>0</v>
      </c>
      <c r="AS109" s="716" t="e">
        <f t="shared" si="115"/>
        <v>#DIV/0!</v>
      </c>
      <c r="AT109" s="592">
        <f t="shared" ref="AT109:AW109" si="129">SUM(AT39,AT46,AT53,AT60,AT67,AT74,AT81,AT88,AT95,AT102)</f>
        <v>0</v>
      </c>
      <c r="AU109" s="592">
        <f t="shared" si="129"/>
        <v>0</v>
      </c>
      <c r="AV109" s="592">
        <f t="shared" si="129"/>
        <v>0</v>
      </c>
      <c r="AW109" s="592">
        <f t="shared" si="129"/>
        <v>0</v>
      </c>
      <c r="AX109" s="593" t="e">
        <f t="shared" si="117"/>
        <v>#DIV/0!</v>
      </c>
      <c r="AY109" s="592">
        <f t="shared" ref="AY109:BA109" si="130">SUM(AY39,AY46,AY53,AY60,AY67,AY74,AY81,AY88,AY95,AY102)</f>
        <v>0</v>
      </c>
      <c r="AZ109" s="592">
        <f t="shared" si="130"/>
        <v>0</v>
      </c>
      <c r="BA109" s="592">
        <f t="shared" si="130"/>
        <v>0</v>
      </c>
      <c r="BB109" s="588"/>
      <c r="BC109" s="589"/>
    </row>
    <row r="110" spans="1:55" s="189" customFormat="1" ht="15.75">
      <c r="A110" s="422"/>
      <c r="B110" s="792"/>
      <c r="C110" s="792"/>
      <c r="D110" s="437" t="s">
        <v>290</v>
      </c>
      <c r="E110" s="604"/>
      <c r="F110" s="604"/>
      <c r="G110" s="605"/>
      <c r="H110" s="424"/>
      <c r="I110" s="424"/>
      <c r="J110" s="425"/>
      <c r="K110" s="424"/>
      <c r="L110" s="424"/>
      <c r="M110" s="424"/>
      <c r="N110" s="424"/>
      <c r="O110" s="424"/>
      <c r="P110" s="426"/>
      <c r="Q110" s="427"/>
      <c r="R110" s="427"/>
      <c r="S110" s="427"/>
      <c r="T110" s="427"/>
      <c r="U110" s="427"/>
      <c r="V110" s="427"/>
      <c r="W110" s="427"/>
      <c r="X110" s="427"/>
      <c r="Y110" s="427"/>
      <c r="Z110" s="428"/>
      <c r="AA110" s="429"/>
      <c r="AB110" s="430"/>
      <c r="AC110" s="428"/>
      <c r="AD110" s="431"/>
      <c r="AE110" s="428"/>
      <c r="AF110" s="429"/>
      <c r="AG110" s="430"/>
      <c r="AH110" s="432"/>
      <c r="AI110" s="431"/>
      <c r="AJ110" s="428"/>
      <c r="AK110" s="429"/>
      <c r="AL110" s="430"/>
      <c r="AM110" s="432"/>
      <c r="AN110" s="431"/>
      <c r="AO110" s="433"/>
      <c r="AP110" s="433"/>
      <c r="AQ110" s="433"/>
      <c r="AR110" s="433"/>
      <c r="AS110" s="433"/>
      <c r="AT110" s="433"/>
      <c r="AU110" s="433"/>
      <c r="AV110" s="433"/>
      <c r="AW110" s="433"/>
      <c r="AX110" s="433"/>
      <c r="AY110" s="433"/>
      <c r="AZ110" s="433"/>
      <c r="BA110" s="433"/>
      <c r="BB110" s="434"/>
    </row>
    <row r="111" spans="1:55" s="189" customFormat="1" ht="33.75" customHeight="1">
      <c r="A111" s="422"/>
      <c r="B111" s="793"/>
      <c r="C111" s="793"/>
      <c r="D111" s="438" t="s">
        <v>43</v>
      </c>
      <c r="E111" s="604"/>
      <c r="F111" s="604"/>
      <c r="G111" s="605"/>
      <c r="H111" s="424"/>
      <c r="I111" s="424"/>
      <c r="J111" s="425"/>
      <c r="K111" s="424"/>
      <c r="L111" s="424"/>
      <c r="M111" s="424"/>
      <c r="N111" s="424"/>
      <c r="O111" s="424"/>
      <c r="P111" s="426"/>
      <c r="Q111" s="427"/>
      <c r="R111" s="427"/>
      <c r="S111" s="427"/>
      <c r="T111" s="427"/>
      <c r="U111" s="427"/>
      <c r="V111" s="427"/>
      <c r="W111" s="427"/>
      <c r="X111" s="427"/>
      <c r="Y111" s="427"/>
      <c r="Z111" s="428"/>
      <c r="AA111" s="429"/>
      <c r="AB111" s="430"/>
      <c r="AC111" s="428"/>
      <c r="AD111" s="431"/>
      <c r="AE111" s="428"/>
      <c r="AF111" s="429"/>
      <c r="AG111" s="430"/>
      <c r="AH111" s="432"/>
      <c r="AI111" s="431"/>
      <c r="AJ111" s="428"/>
      <c r="AK111" s="429"/>
      <c r="AL111" s="430"/>
      <c r="AM111" s="432"/>
      <c r="AN111" s="431"/>
      <c r="AO111" s="433"/>
      <c r="AP111" s="433"/>
      <c r="AQ111" s="433"/>
      <c r="AR111" s="433"/>
      <c r="AS111" s="433"/>
      <c r="AT111" s="433"/>
      <c r="AU111" s="433"/>
      <c r="AV111" s="433"/>
      <c r="AW111" s="433"/>
      <c r="AX111" s="433"/>
      <c r="AY111" s="433"/>
      <c r="AZ111" s="433"/>
      <c r="BA111" s="433"/>
      <c r="BB111" s="434"/>
    </row>
    <row r="112" spans="1:55" ht="20.25" customHeight="1">
      <c r="A112" s="800" t="s">
        <v>309</v>
      </c>
      <c r="B112" s="801"/>
      <c r="C112" s="801"/>
      <c r="D112" s="801"/>
      <c r="E112" s="801"/>
      <c r="F112" s="801"/>
      <c r="G112" s="801"/>
      <c r="H112" s="801"/>
      <c r="I112" s="801"/>
      <c r="J112" s="801"/>
      <c r="K112" s="801"/>
      <c r="L112" s="801"/>
      <c r="M112" s="801"/>
      <c r="N112" s="801"/>
      <c r="O112" s="801"/>
      <c r="P112" s="801"/>
      <c r="Q112" s="801"/>
      <c r="R112" s="801"/>
      <c r="S112" s="801"/>
      <c r="T112" s="801"/>
      <c r="U112" s="801"/>
      <c r="V112" s="801"/>
      <c r="W112" s="801"/>
      <c r="X112" s="801"/>
      <c r="Y112" s="801"/>
      <c r="Z112" s="801"/>
      <c r="AA112" s="801"/>
      <c r="AB112" s="801"/>
      <c r="AC112" s="801"/>
      <c r="AD112" s="801"/>
      <c r="AE112" s="801"/>
      <c r="AF112" s="801"/>
      <c r="AG112" s="801"/>
      <c r="AH112" s="801"/>
      <c r="AI112" s="801"/>
      <c r="AJ112" s="801"/>
      <c r="AK112" s="801"/>
      <c r="AL112" s="801"/>
      <c r="AM112" s="801"/>
      <c r="AN112" s="801"/>
      <c r="AO112" s="801"/>
      <c r="AP112" s="801"/>
      <c r="AQ112" s="801"/>
      <c r="AR112" s="801"/>
      <c r="AS112" s="801"/>
      <c r="AT112" s="801"/>
      <c r="AU112" s="801"/>
      <c r="AV112" s="801"/>
      <c r="AW112" s="801"/>
      <c r="AX112" s="801"/>
      <c r="AY112" s="801"/>
      <c r="AZ112" s="801"/>
      <c r="BA112" s="439"/>
      <c r="BB112" s="440"/>
    </row>
    <row r="113" spans="1:54" ht="15.75">
      <c r="A113" s="372" t="s">
        <v>6</v>
      </c>
      <c r="B113" s="788" t="s">
        <v>352</v>
      </c>
      <c r="C113" s="788" t="s">
        <v>347</v>
      </c>
      <c r="D113" s="373" t="s">
        <v>41</v>
      </c>
      <c r="E113" s="594">
        <f>SUM(H113,K113,N113,Q113,T113,W113,Z113,AE113,AJ113,AO113,AT113,AY113)</f>
        <v>0</v>
      </c>
      <c r="F113" s="594">
        <f>SUM(I113,L113,O113,R113,U113,X113,AA113,AF113,AK113,AP113,AU113,AZ113)</f>
        <v>0</v>
      </c>
      <c r="G113" s="602" t="e">
        <f>SUM(F113/E113*100)</f>
        <v>#DIV/0!</v>
      </c>
      <c r="H113" s="374"/>
      <c r="I113" s="374"/>
      <c r="J113" s="375"/>
      <c r="K113" s="374"/>
      <c r="L113" s="374"/>
      <c r="M113" s="374"/>
      <c r="N113" s="374"/>
      <c r="O113" s="374"/>
      <c r="P113" s="376"/>
      <c r="Q113" s="377"/>
      <c r="R113" s="377"/>
      <c r="S113" s="377"/>
      <c r="T113" s="377"/>
      <c r="U113" s="377"/>
      <c r="V113" s="377"/>
      <c r="W113" s="377"/>
      <c r="X113" s="377"/>
      <c r="Y113" s="377"/>
      <c r="Z113" s="378"/>
      <c r="AA113" s="379"/>
      <c r="AB113" s="380"/>
      <c r="AC113" s="378"/>
      <c r="AD113" s="371"/>
      <c r="AE113" s="378"/>
      <c r="AF113" s="379"/>
      <c r="AG113" s="380"/>
      <c r="AH113" s="381"/>
      <c r="AI113" s="371"/>
      <c r="AJ113" s="378"/>
      <c r="AK113" s="379"/>
      <c r="AL113" s="380"/>
      <c r="AM113" s="381"/>
      <c r="AN113" s="371"/>
      <c r="AO113" s="369"/>
      <c r="AP113" s="369"/>
      <c r="AQ113" s="369"/>
      <c r="AR113" s="369"/>
      <c r="AS113" s="369"/>
      <c r="AT113" s="369"/>
      <c r="AU113" s="369"/>
      <c r="AV113" s="369"/>
      <c r="AW113" s="369"/>
      <c r="AX113" s="369"/>
      <c r="AY113" s="369"/>
      <c r="AZ113" s="369"/>
      <c r="BA113" s="369"/>
      <c r="BB113" s="382"/>
    </row>
    <row r="114" spans="1:54" ht="31.5">
      <c r="A114" s="383"/>
      <c r="B114" s="789"/>
      <c r="C114" s="789"/>
      <c r="D114" s="384" t="s">
        <v>37</v>
      </c>
      <c r="E114" s="594"/>
      <c r="F114" s="594"/>
      <c r="G114" s="602"/>
      <c r="H114" s="385"/>
      <c r="I114" s="385"/>
      <c r="J114" s="386"/>
      <c r="K114" s="385"/>
      <c r="L114" s="385"/>
      <c r="M114" s="385"/>
      <c r="N114" s="385"/>
      <c r="O114" s="385"/>
      <c r="P114" s="387"/>
      <c r="Q114" s="388"/>
      <c r="R114" s="388"/>
      <c r="S114" s="388"/>
      <c r="T114" s="388"/>
      <c r="U114" s="388"/>
      <c r="V114" s="388"/>
      <c r="W114" s="388"/>
      <c r="X114" s="388"/>
      <c r="Y114" s="388"/>
      <c r="Z114" s="389"/>
      <c r="AA114" s="390"/>
      <c r="AB114" s="391"/>
      <c r="AC114" s="389"/>
      <c r="AD114" s="392"/>
      <c r="AE114" s="389"/>
      <c r="AF114" s="390"/>
      <c r="AG114" s="391"/>
      <c r="AH114" s="393"/>
      <c r="AI114" s="392"/>
      <c r="AJ114" s="389"/>
      <c r="AK114" s="390"/>
      <c r="AL114" s="391"/>
      <c r="AM114" s="393"/>
      <c r="AN114" s="392"/>
      <c r="AO114" s="370"/>
      <c r="AP114" s="370"/>
      <c r="AQ114" s="370"/>
      <c r="AR114" s="370"/>
      <c r="AS114" s="370"/>
      <c r="AT114" s="370"/>
      <c r="AU114" s="370"/>
      <c r="AV114" s="370"/>
      <c r="AW114" s="370"/>
      <c r="AX114" s="370"/>
      <c r="AY114" s="370"/>
      <c r="AZ114" s="370"/>
      <c r="BA114" s="370"/>
      <c r="BB114" s="394"/>
    </row>
    <row r="115" spans="1:54" ht="31.5" customHeight="1">
      <c r="A115" s="383"/>
      <c r="B115" s="789"/>
      <c r="C115" s="789"/>
      <c r="D115" s="395" t="s">
        <v>2</v>
      </c>
      <c r="E115" s="594"/>
      <c r="F115" s="594"/>
      <c r="G115" s="602"/>
      <c r="H115" s="396"/>
      <c r="I115" s="396"/>
      <c r="J115" s="397"/>
      <c r="K115" s="396"/>
      <c r="L115" s="396"/>
      <c r="M115" s="396"/>
      <c r="N115" s="396"/>
      <c r="O115" s="396"/>
      <c r="P115" s="398"/>
      <c r="Q115" s="399"/>
      <c r="R115" s="399"/>
      <c r="S115" s="399"/>
      <c r="T115" s="399"/>
      <c r="U115" s="399"/>
      <c r="V115" s="399"/>
      <c r="W115" s="399"/>
      <c r="X115" s="399"/>
      <c r="Y115" s="399"/>
      <c r="Z115" s="400"/>
      <c r="AA115" s="401"/>
      <c r="AB115" s="402"/>
      <c r="AC115" s="400"/>
      <c r="AD115" s="403"/>
      <c r="AE115" s="400"/>
      <c r="AF115" s="401"/>
      <c r="AG115" s="402"/>
      <c r="AH115" s="404"/>
      <c r="AI115" s="403"/>
      <c r="AJ115" s="400"/>
      <c r="AK115" s="401"/>
      <c r="AL115" s="402"/>
      <c r="AM115" s="404"/>
      <c r="AN115" s="403"/>
      <c r="AO115" s="370"/>
      <c r="AP115" s="370"/>
      <c r="AQ115" s="370"/>
      <c r="AR115" s="370"/>
      <c r="AS115" s="370"/>
      <c r="AT115" s="370"/>
      <c r="AU115" s="370"/>
      <c r="AV115" s="370"/>
      <c r="AW115" s="370"/>
      <c r="AX115" s="370"/>
      <c r="AY115" s="370"/>
      <c r="AZ115" s="370"/>
      <c r="BA115" s="370"/>
      <c r="BB115" s="394"/>
    </row>
    <row r="116" spans="1:54" ht="23.25" customHeight="1">
      <c r="A116" s="383"/>
      <c r="B116" s="789"/>
      <c r="C116" s="789"/>
      <c r="D116" s="405" t="s">
        <v>289</v>
      </c>
      <c r="E116" s="594">
        <f t="shared" ref="E116:E117" si="131">SUM(H116,K116,N116,Q116,T116,W116,Z116,AE116,AJ116,AO116,AT116,AY116)</f>
        <v>0</v>
      </c>
      <c r="F116" s="594">
        <f t="shared" ref="F116:F117" si="132">SUM(I116,L116,O116,R116,U116,X116,AA116,AF116,AK116,AP116,AU116,AZ116)</f>
        <v>0</v>
      </c>
      <c r="G116" s="602" t="e">
        <f t="shared" ref="G116:G117" si="133">SUM(F116/E116*100)</f>
        <v>#DIV/0!</v>
      </c>
      <c r="H116" s="396"/>
      <c r="I116" s="396"/>
      <c r="J116" s="397"/>
      <c r="K116" s="396"/>
      <c r="L116" s="396"/>
      <c r="M116" s="396"/>
      <c r="N116" s="396"/>
      <c r="O116" s="396"/>
      <c r="P116" s="398"/>
      <c r="Q116" s="399"/>
      <c r="R116" s="399"/>
      <c r="S116" s="399"/>
      <c r="T116" s="399"/>
      <c r="U116" s="399"/>
      <c r="V116" s="399"/>
      <c r="W116" s="399"/>
      <c r="X116" s="399"/>
      <c r="Y116" s="399"/>
      <c r="Z116" s="400"/>
      <c r="AA116" s="401"/>
      <c r="AB116" s="402"/>
      <c r="AC116" s="400"/>
      <c r="AD116" s="403"/>
      <c r="AE116" s="400"/>
      <c r="AF116" s="401"/>
      <c r="AG116" s="402"/>
      <c r="AH116" s="404"/>
      <c r="AI116" s="403"/>
      <c r="AJ116" s="400"/>
      <c r="AK116" s="401"/>
      <c r="AL116" s="402"/>
      <c r="AM116" s="404"/>
      <c r="AN116" s="403"/>
      <c r="AO116" s="370"/>
      <c r="AP116" s="370"/>
      <c r="AQ116" s="370"/>
      <c r="AR116" s="370"/>
      <c r="AS116" s="370"/>
      <c r="AT116" s="370"/>
      <c r="AU116" s="370"/>
      <c r="AV116" s="370"/>
      <c r="AW116" s="370"/>
      <c r="AX116" s="370"/>
      <c r="AY116" s="370"/>
      <c r="AZ116" s="370"/>
      <c r="BA116" s="370"/>
      <c r="BB116" s="394"/>
    </row>
    <row r="117" spans="1:54" ht="89.25" customHeight="1">
      <c r="A117" s="383"/>
      <c r="B117" s="789"/>
      <c r="C117" s="789"/>
      <c r="D117" s="405" t="s">
        <v>298</v>
      </c>
      <c r="E117" s="594">
        <f t="shared" si="131"/>
        <v>0</v>
      </c>
      <c r="F117" s="594">
        <f t="shared" si="132"/>
        <v>0</v>
      </c>
      <c r="G117" s="602" t="e">
        <f t="shared" si="133"/>
        <v>#DIV/0!</v>
      </c>
      <c r="H117" s="406"/>
      <c r="I117" s="406"/>
      <c r="J117" s="407"/>
      <c r="K117" s="406"/>
      <c r="L117" s="406"/>
      <c r="M117" s="406"/>
      <c r="N117" s="406"/>
      <c r="O117" s="406"/>
      <c r="P117" s="408"/>
      <c r="Q117" s="409"/>
      <c r="R117" s="409"/>
      <c r="S117" s="409"/>
      <c r="T117" s="409"/>
      <c r="U117" s="409"/>
      <c r="V117" s="409"/>
      <c r="W117" s="409"/>
      <c r="X117" s="409"/>
      <c r="Y117" s="409"/>
      <c r="Z117" s="410"/>
      <c r="AA117" s="411"/>
      <c r="AB117" s="412"/>
      <c r="AC117" s="410"/>
      <c r="AD117" s="413"/>
      <c r="AE117" s="410"/>
      <c r="AF117" s="411"/>
      <c r="AG117" s="412"/>
      <c r="AH117" s="414"/>
      <c r="AI117" s="413"/>
      <c r="AJ117" s="410"/>
      <c r="AK117" s="411"/>
      <c r="AL117" s="412"/>
      <c r="AM117" s="414"/>
      <c r="AN117" s="413"/>
      <c r="AO117" s="370"/>
      <c r="AP117" s="370"/>
      <c r="AQ117" s="370"/>
      <c r="AR117" s="370"/>
      <c r="AS117" s="370"/>
      <c r="AT117" s="370"/>
      <c r="AU117" s="370"/>
      <c r="AV117" s="370"/>
      <c r="AW117" s="370"/>
      <c r="AX117" s="370"/>
      <c r="AY117" s="370"/>
      <c r="AZ117" s="370"/>
      <c r="BA117" s="370"/>
      <c r="BB117" s="394"/>
    </row>
    <row r="118" spans="1:54" ht="21.75" customHeight="1">
      <c r="A118" s="383"/>
      <c r="B118" s="789"/>
      <c r="C118" s="789"/>
      <c r="D118" s="405" t="s">
        <v>290</v>
      </c>
      <c r="E118" s="547"/>
      <c r="F118" s="547"/>
      <c r="G118" s="546"/>
      <c r="H118" s="406"/>
      <c r="I118" s="406"/>
      <c r="J118" s="407"/>
      <c r="K118" s="406"/>
      <c r="L118" s="406"/>
      <c r="M118" s="406"/>
      <c r="N118" s="406"/>
      <c r="O118" s="406"/>
      <c r="P118" s="408"/>
      <c r="Q118" s="409"/>
      <c r="R118" s="409"/>
      <c r="S118" s="409"/>
      <c r="T118" s="409"/>
      <c r="U118" s="409"/>
      <c r="V118" s="409"/>
      <c r="W118" s="409"/>
      <c r="X118" s="409"/>
      <c r="Y118" s="409"/>
      <c r="Z118" s="410"/>
      <c r="AA118" s="411"/>
      <c r="AB118" s="412"/>
      <c r="AC118" s="410"/>
      <c r="AD118" s="413"/>
      <c r="AE118" s="410"/>
      <c r="AF118" s="411"/>
      <c r="AG118" s="412"/>
      <c r="AH118" s="414"/>
      <c r="AI118" s="413"/>
      <c r="AJ118" s="410"/>
      <c r="AK118" s="411"/>
      <c r="AL118" s="412"/>
      <c r="AM118" s="414"/>
      <c r="AN118" s="413"/>
      <c r="AO118" s="370"/>
      <c r="AP118" s="370"/>
      <c r="AQ118" s="370"/>
      <c r="AR118" s="370"/>
      <c r="AS118" s="370"/>
      <c r="AT118" s="370"/>
      <c r="AU118" s="370"/>
      <c r="AV118" s="370"/>
      <c r="AW118" s="370"/>
      <c r="AX118" s="370"/>
      <c r="AY118" s="370"/>
      <c r="AZ118" s="370"/>
      <c r="BA118" s="370"/>
      <c r="BB118" s="394"/>
    </row>
    <row r="119" spans="1:54" ht="49.5" customHeight="1">
      <c r="A119" s="415"/>
      <c r="B119" s="790"/>
      <c r="C119" s="790"/>
      <c r="D119" s="416" t="s">
        <v>43</v>
      </c>
      <c r="E119" s="544"/>
      <c r="F119" s="544"/>
      <c r="G119" s="545"/>
      <c r="H119" s="385"/>
      <c r="I119" s="385"/>
      <c r="J119" s="386"/>
      <c r="K119" s="385"/>
      <c r="L119" s="385"/>
      <c r="M119" s="385"/>
      <c r="N119" s="385"/>
      <c r="O119" s="385"/>
      <c r="P119" s="387"/>
      <c r="Q119" s="388"/>
      <c r="R119" s="388"/>
      <c r="S119" s="388"/>
      <c r="T119" s="388"/>
      <c r="U119" s="388"/>
      <c r="V119" s="388"/>
      <c r="W119" s="388"/>
      <c r="X119" s="388"/>
      <c r="Y119" s="388"/>
      <c r="Z119" s="389"/>
      <c r="AA119" s="390"/>
      <c r="AB119" s="391"/>
      <c r="AC119" s="389"/>
      <c r="AD119" s="392"/>
      <c r="AE119" s="389"/>
      <c r="AF119" s="390"/>
      <c r="AG119" s="391"/>
      <c r="AH119" s="393"/>
      <c r="AI119" s="392"/>
      <c r="AJ119" s="389"/>
      <c r="AK119" s="390"/>
      <c r="AL119" s="391"/>
      <c r="AM119" s="393"/>
      <c r="AN119" s="392"/>
      <c r="AO119" s="370"/>
      <c r="AP119" s="370"/>
      <c r="AQ119" s="370"/>
      <c r="AR119" s="370"/>
      <c r="AS119" s="370"/>
      <c r="AT119" s="370"/>
      <c r="AU119" s="370"/>
      <c r="AV119" s="370"/>
      <c r="AW119" s="370"/>
      <c r="AX119" s="370"/>
      <c r="AY119" s="370"/>
      <c r="AZ119" s="370"/>
      <c r="BA119" s="370"/>
      <c r="BB119" s="417"/>
    </row>
    <row r="120" spans="1:54" ht="15.75">
      <c r="A120" s="383" t="s">
        <v>7</v>
      </c>
      <c r="B120" s="788" t="s">
        <v>436</v>
      </c>
      <c r="C120" s="788" t="s">
        <v>347</v>
      </c>
      <c r="D120" s="373" t="s">
        <v>41</v>
      </c>
      <c r="E120" s="594">
        <f>SUM(H120,K120,N120,Q120,T120,W120,Z120,AE120,AJ120,AO120,AT120,AY120)</f>
        <v>2465.5000000000005</v>
      </c>
      <c r="F120" s="594">
        <f>SUM(I120,L120,O120,R120,U120,X120,AA120,AF120,AK120,AP120,AU120,AZ120)</f>
        <v>205.4</v>
      </c>
      <c r="G120" s="602">
        <f>SUM(F120/E120*100)</f>
        <v>8.3309673494220213</v>
      </c>
      <c r="H120" s="729">
        <v>0</v>
      </c>
      <c r="I120" s="385"/>
      <c r="J120" s="747" t="e">
        <f>SUM(I120/H120*100%)</f>
        <v>#DIV/0!</v>
      </c>
      <c r="K120" s="385">
        <v>205.4</v>
      </c>
      <c r="L120" s="385">
        <v>205.4</v>
      </c>
      <c r="M120" s="727">
        <f>SUM(L120/K120*100%)</f>
        <v>1</v>
      </c>
      <c r="N120" s="385">
        <v>205.4</v>
      </c>
      <c r="O120" s="385"/>
      <c r="P120" s="727">
        <f>SUM(O120/N120*100%)</f>
        <v>0</v>
      </c>
      <c r="Q120" s="388">
        <v>205.4</v>
      </c>
      <c r="R120" s="388"/>
      <c r="S120" s="620">
        <f>SUM(R120/Q120*100)</f>
        <v>0</v>
      </c>
      <c r="T120" s="388">
        <v>205.4</v>
      </c>
      <c r="U120" s="388"/>
      <c r="V120" s="620">
        <f>SUM(U120/T120*100)</f>
        <v>0</v>
      </c>
      <c r="W120" s="388">
        <v>205.4</v>
      </c>
      <c r="X120" s="388"/>
      <c r="Y120" s="620">
        <f>SUM(X120/W120*100)</f>
        <v>0</v>
      </c>
      <c r="Z120" s="621">
        <v>205.4</v>
      </c>
      <c r="AA120" s="622"/>
      <c r="AB120" s="623"/>
      <c r="AC120" s="621"/>
      <c r="AD120" s="621">
        <f>SUM(AC120/Z120*100)</f>
        <v>0</v>
      </c>
      <c r="AE120" s="621">
        <v>205.4</v>
      </c>
      <c r="AF120" s="622"/>
      <c r="AG120" s="623"/>
      <c r="AH120" s="624"/>
      <c r="AI120" s="621">
        <f>SUM(AH120/AE120*100)</f>
        <v>0</v>
      </c>
      <c r="AJ120" s="621">
        <v>205.4</v>
      </c>
      <c r="AK120" s="622"/>
      <c r="AL120" s="623"/>
      <c r="AM120" s="624"/>
      <c r="AN120" s="621">
        <f>SUM(AM120/AJ120*100)</f>
        <v>0</v>
      </c>
      <c r="AO120" s="370">
        <v>205.4</v>
      </c>
      <c r="AP120" s="370"/>
      <c r="AQ120" s="370"/>
      <c r="AR120" s="370"/>
      <c r="AS120" s="370">
        <f>SUM(AR120/AO120*100)</f>
        <v>0</v>
      </c>
      <c r="AT120" s="370">
        <v>205.4</v>
      </c>
      <c r="AU120" s="370"/>
      <c r="AV120" s="370"/>
      <c r="AW120" s="370"/>
      <c r="AX120" s="370">
        <f>SUM(AW120/AT120*100)</f>
        <v>0</v>
      </c>
      <c r="AY120" s="370">
        <v>411.5</v>
      </c>
      <c r="AZ120" s="370"/>
      <c r="BA120" s="370">
        <f>SUM(AZ120/AY120*100)</f>
        <v>0</v>
      </c>
      <c r="BB120" s="394"/>
    </row>
    <row r="121" spans="1:54" ht="33.75" customHeight="1">
      <c r="A121" s="383"/>
      <c r="B121" s="789"/>
      <c r="C121" s="789"/>
      <c r="D121" s="384" t="s">
        <v>37</v>
      </c>
      <c r="E121" s="594"/>
      <c r="F121" s="594"/>
      <c r="G121" s="602"/>
      <c r="H121" s="729"/>
      <c r="I121" s="385"/>
      <c r="J121" s="747"/>
      <c r="K121" s="385"/>
      <c r="L121" s="385"/>
      <c r="M121" s="727"/>
      <c r="N121" s="385"/>
      <c r="O121" s="385"/>
      <c r="P121" s="727"/>
      <c r="Q121" s="388"/>
      <c r="R121" s="388"/>
      <c r="S121" s="620"/>
      <c r="T121" s="388"/>
      <c r="U121" s="388"/>
      <c r="V121" s="620"/>
      <c r="W121" s="388"/>
      <c r="X121" s="388"/>
      <c r="Y121" s="620"/>
      <c r="Z121" s="621"/>
      <c r="AA121" s="622"/>
      <c r="AB121" s="623"/>
      <c r="AC121" s="621"/>
      <c r="AD121" s="621"/>
      <c r="AE121" s="621"/>
      <c r="AF121" s="622"/>
      <c r="AG121" s="623"/>
      <c r="AH121" s="624"/>
      <c r="AI121" s="621"/>
      <c r="AJ121" s="621"/>
      <c r="AK121" s="622"/>
      <c r="AL121" s="623"/>
      <c r="AM121" s="624"/>
      <c r="AN121" s="621"/>
      <c r="AO121" s="370"/>
      <c r="AP121" s="370"/>
      <c r="AQ121" s="370"/>
      <c r="AR121" s="370"/>
      <c r="AS121" s="370"/>
      <c r="AT121" s="370"/>
      <c r="AU121" s="370"/>
      <c r="AV121" s="370"/>
      <c r="AW121" s="370"/>
      <c r="AX121" s="370"/>
      <c r="AY121" s="370">
        <v>411.5</v>
      </c>
      <c r="AZ121" s="370"/>
      <c r="BA121" s="370"/>
      <c r="BB121" s="394"/>
    </row>
    <row r="122" spans="1:54" ht="33.75" customHeight="1">
      <c r="A122" s="383"/>
      <c r="B122" s="789"/>
      <c r="C122" s="789"/>
      <c r="D122" s="395" t="s">
        <v>2</v>
      </c>
      <c r="E122" s="594"/>
      <c r="F122" s="594"/>
      <c r="G122" s="602"/>
      <c r="H122" s="729"/>
      <c r="I122" s="385"/>
      <c r="J122" s="747"/>
      <c r="K122" s="385"/>
      <c r="L122" s="385"/>
      <c r="M122" s="727"/>
      <c r="N122" s="385"/>
      <c r="O122" s="385"/>
      <c r="P122" s="727"/>
      <c r="Q122" s="388"/>
      <c r="R122" s="388"/>
      <c r="S122" s="620"/>
      <c r="T122" s="388"/>
      <c r="U122" s="388"/>
      <c r="V122" s="620"/>
      <c r="W122" s="388"/>
      <c r="X122" s="388"/>
      <c r="Y122" s="620"/>
      <c r="Z122" s="621"/>
      <c r="AA122" s="622"/>
      <c r="AB122" s="623"/>
      <c r="AC122" s="621"/>
      <c r="AD122" s="621"/>
      <c r="AE122" s="621"/>
      <c r="AF122" s="622"/>
      <c r="AG122" s="623"/>
      <c r="AH122" s="624"/>
      <c r="AI122" s="621"/>
      <c r="AJ122" s="621"/>
      <c r="AK122" s="622"/>
      <c r="AL122" s="623"/>
      <c r="AM122" s="624"/>
      <c r="AN122" s="621"/>
      <c r="AO122" s="370"/>
      <c r="AP122" s="370"/>
      <c r="AQ122" s="370"/>
      <c r="AR122" s="370"/>
      <c r="AS122" s="370"/>
      <c r="AT122" s="370"/>
      <c r="AU122" s="370"/>
      <c r="AV122" s="370"/>
      <c r="AW122" s="370"/>
      <c r="AX122" s="370"/>
      <c r="AY122" s="370">
        <v>411.5</v>
      </c>
      <c r="AZ122" s="370"/>
      <c r="BA122" s="370"/>
      <c r="BB122" s="394"/>
    </row>
    <row r="123" spans="1:54" ht="15.75">
      <c r="A123" s="383"/>
      <c r="B123" s="789"/>
      <c r="C123" s="789"/>
      <c r="D123" s="405" t="s">
        <v>289</v>
      </c>
      <c r="E123" s="594">
        <f t="shared" ref="E123:E124" si="134">SUM(H123,K123,N123,Q123,T123,W123,Z123,AE123,AJ123,AO123,AT123,AY123)</f>
        <v>2465.5000000000005</v>
      </c>
      <c r="F123" s="594">
        <f t="shared" ref="F123:F124" si="135">SUM(I123,L123,O123,R123,U123,X123,AA123,AF123,AK123,AP123,AU123,AZ123)</f>
        <v>205.4</v>
      </c>
      <c r="G123" s="602">
        <f t="shared" ref="G123:G124" si="136">SUM(F123/E123*100)</f>
        <v>8.3309673494220213</v>
      </c>
      <c r="H123" s="729">
        <v>0</v>
      </c>
      <c r="I123" s="385"/>
      <c r="J123" s="747" t="e">
        <f t="shared" ref="J123:J124" si="137">SUM(I123/H123*100%)</f>
        <v>#DIV/0!</v>
      </c>
      <c r="K123" s="385">
        <v>205.4</v>
      </c>
      <c r="L123" s="385">
        <v>205.4</v>
      </c>
      <c r="M123" s="727">
        <f t="shared" ref="M123:M124" si="138">SUM(L123/K123*100%)</f>
        <v>1</v>
      </c>
      <c r="N123" s="385">
        <v>205.4</v>
      </c>
      <c r="O123" s="385"/>
      <c r="P123" s="727">
        <f t="shared" ref="P123:P124" si="139">SUM(O123/N123*100%)</f>
        <v>0</v>
      </c>
      <c r="Q123" s="388">
        <v>205.4</v>
      </c>
      <c r="R123" s="388"/>
      <c r="S123" s="620">
        <f t="shared" ref="S123:S124" si="140">SUM(R123/Q123*100)</f>
        <v>0</v>
      </c>
      <c r="T123" s="388">
        <v>205.4</v>
      </c>
      <c r="U123" s="388"/>
      <c r="V123" s="620">
        <f t="shared" ref="V123:V124" si="141">SUM(U123/T123*100)</f>
        <v>0</v>
      </c>
      <c r="W123" s="388">
        <v>205.4</v>
      </c>
      <c r="X123" s="388"/>
      <c r="Y123" s="620">
        <f t="shared" ref="Y123:Y124" si="142">SUM(X123/W123*100)</f>
        <v>0</v>
      </c>
      <c r="Z123" s="621">
        <v>205.4</v>
      </c>
      <c r="AA123" s="622"/>
      <c r="AB123" s="623"/>
      <c r="AC123" s="621"/>
      <c r="AD123" s="621">
        <f t="shared" ref="AD123:AD124" si="143">SUM(AC123/Z123*100)</f>
        <v>0</v>
      </c>
      <c r="AE123" s="621">
        <v>205.4</v>
      </c>
      <c r="AF123" s="622"/>
      <c r="AG123" s="623"/>
      <c r="AH123" s="624"/>
      <c r="AI123" s="621">
        <f t="shared" ref="AI123:AI124" si="144">SUM(AH123/AE123*100)</f>
        <v>0</v>
      </c>
      <c r="AJ123" s="621">
        <v>205.4</v>
      </c>
      <c r="AK123" s="622"/>
      <c r="AL123" s="623"/>
      <c r="AM123" s="624"/>
      <c r="AN123" s="621">
        <f t="shared" ref="AN123:AN124" si="145">SUM(AM123/AJ123*100)</f>
        <v>0</v>
      </c>
      <c r="AO123" s="370">
        <v>205.4</v>
      </c>
      <c r="AP123" s="370"/>
      <c r="AQ123" s="370"/>
      <c r="AR123" s="370"/>
      <c r="AS123" s="370">
        <f t="shared" ref="AS123:AS124" si="146">SUM(AR123/AO123*100)</f>
        <v>0</v>
      </c>
      <c r="AT123" s="370">
        <v>205.4</v>
      </c>
      <c r="AU123" s="370"/>
      <c r="AV123" s="370"/>
      <c r="AW123" s="370"/>
      <c r="AX123" s="370">
        <f t="shared" ref="AX123:AX124" si="147">SUM(AW123/AT123*100)</f>
        <v>0</v>
      </c>
      <c r="AY123" s="370">
        <v>411.5</v>
      </c>
      <c r="AZ123" s="370"/>
      <c r="BA123" s="370">
        <f t="shared" ref="BA123:BA124" si="148">SUM(AZ123/AY123*100)</f>
        <v>0</v>
      </c>
      <c r="BB123" s="394"/>
    </row>
    <row r="124" spans="1:54" ht="78.75">
      <c r="A124" s="383"/>
      <c r="B124" s="789"/>
      <c r="C124" s="789"/>
      <c r="D124" s="405" t="s">
        <v>298</v>
      </c>
      <c r="E124" s="594">
        <f t="shared" si="134"/>
        <v>2465.5000000000005</v>
      </c>
      <c r="F124" s="594">
        <f t="shared" si="135"/>
        <v>205.4</v>
      </c>
      <c r="G124" s="602">
        <f t="shared" si="136"/>
        <v>8.3309673494220213</v>
      </c>
      <c r="H124" s="729">
        <v>0</v>
      </c>
      <c r="I124" s="385"/>
      <c r="J124" s="747" t="e">
        <f t="shared" si="137"/>
        <v>#DIV/0!</v>
      </c>
      <c r="K124" s="385">
        <v>205.4</v>
      </c>
      <c r="L124" s="385">
        <v>205.4</v>
      </c>
      <c r="M124" s="727">
        <f t="shared" si="138"/>
        <v>1</v>
      </c>
      <c r="N124" s="385">
        <v>205.4</v>
      </c>
      <c r="O124" s="385"/>
      <c r="P124" s="727">
        <f t="shared" si="139"/>
        <v>0</v>
      </c>
      <c r="Q124" s="388">
        <v>205.4</v>
      </c>
      <c r="R124" s="388"/>
      <c r="S124" s="620">
        <f t="shared" si="140"/>
        <v>0</v>
      </c>
      <c r="T124" s="388">
        <v>205.4</v>
      </c>
      <c r="U124" s="388"/>
      <c r="V124" s="620">
        <f t="shared" si="141"/>
        <v>0</v>
      </c>
      <c r="W124" s="388">
        <v>205.4</v>
      </c>
      <c r="X124" s="388"/>
      <c r="Y124" s="620">
        <f t="shared" si="142"/>
        <v>0</v>
      </c>
      <c r="Z124" s="621">
        <v>205.4</v>
      </c>
      <c r="AA124" s="622"/>
      <c r="AB124" s="623"/>
      <c r="AC124" s="621"/>
      <c r="AD124" s="621">
        <f t="shared" si="143"/>
        <v>0</v>
      </c>
      <c r="AE124" s="621">
        <v>205.4</v>
      </c>
      <c r="AF124" s="622"/>
      <c r="AG124" s="623"/>
      <c r="AH124" s="624"/>
      <c r="AI124" s="621">
        <f t="shared" si="144"/>
        <v>0</v>
      </c>
      <c r="AJ124" s="621">
        <v>205.4</v>
      </c>
      <c r="AK124" s="622"/>
      <c r="AL124" s="623"/>
      <c r="AM124" s="624"/>
      <c r="AN124" s="621">
        <f t="shared" si="145"/>
        <v>0</v>
      </c>
      <c r="AO124" s="370">
        <v>205.4</v>
      </c>
      <c r="AP124" s="370"/>
      <c r="AQ124" s="370"/>
      <c r="AR124" s="370"/>
      <c r="AS124" s="370">
        <f t="shared" si="146"/>
        <v>0</v>
      </c>
      <c r="AT124" s="370">
        <v>205.4</v>
      </c>
      <c r="AU124" s="370"/>
      <c r="AV124" s="370"/>
      <c r="AW124" s="370"/>
      <c r="AX124" s="370">
        <f t="shared" si="147"/>
        <v>0</v>
      </c>
      <c r="AY124" s="370">
        <v>411.5</v>
      </c>
      <c r="AZ124" s="370"/>
      <c r="BA124" s="370">
        <f t="shared" si="148"/>
        <v>0</v>
      </c>
      <c r="BB124" s="394"/>
    </row>
    <row r="125" spans="1:54" ht="15.75">
      <c r="A125" s="383"/>
      <c r="B125" s="789"/>
      <c r="C125" s="789"/>
      <c r="D125" s="405" t="s">
        <v>290</v>
      </c>
      <c r="E125" s="543"/>
      <c r="F125" s="543"/>
      <c r="G125" s="551"/>
      <c r="H125" s="385"/>
      <c r="I125" s="385"/>
      <c r="J125" s="386"/>
      <c r="K125" s="385"/>
      <c r="L125" s="385"/>
      <c r="M125" s="385"/>
      <c r="N125" s="385"/>
      <c r="O125" s="385"/>
      <c r="P125" s="418"/>
      <c r="Q125" s="388"/>
      <c r="R125" s="388"/>
      <c r="S125" s="388"/>
      <c r="T125" s="388"/>
      <c r="U125" s="388"/>
      <c r="V125" s="388"/>
      <c r="W125" s="388"/>
      <c r="X125" s="388"/>
      <c r="Y125" s="388"/>
      <c r="Z125" s="389"/>
      <c r="AA125" s="419"/>
      <c r="AB125" s="420"/>
      <c r="AC125" s="389"/>
      <c r="AD125" s="421"/>
      <c r="AE125" s="389"/>
      <c r="AF125" s="419"/>
      <c r="AG125" s="420"/>
      <c r="AH125" s="393"/>
      <c r="AI125" s="421"/>
      <c r="AJ125" s="389"/>
      <c r="AK125" s="419"/>
      <c r="AL125" s="420"/>
      <c r="AM125" s="393"/>
      <c r="AN125" s="421"/>
      <c r="AO125" s="370"/>
      <c r="AP125" s="370"/>
      <c r="AQ125" s="370"/>
      <c r="AR125" s="370"/>
      <c r="AS125" s="370"/>
      <c r="AT125" s="370"/>
      <c r="AU125" s="370"/>
      <c r="AV125" s="370"/>
      <c r="AW125" s="370"/>
      <c r="AX125" s="370"/>
      <c r="AY125" s="370"/>
      <c r="AZ125" s="370"/>
      <c r="BA125" s="370"/>
      <c r="BB125" s="394"/>
    </row>
    <row r="126" spans="1:54" ht="33.75" customHeight="1">
      <c r="A126" s="383"/>
      <c r="B126" s="790"/>
      <c r="C126" s="790"/>
      <c r="D126" s="416" t="s">
        <v>43</v>
      </c>
      <c r="E126" s="543"/>
      <c r="F126" s="543"/>
      <c r="G126" s="551"/>
      <c r="H126" s="385"/>
      <c r="I126" s="385"/>
      <c r="J126" s="386"/>
      <c r="K126" s="385"/>
      <c r="L126" s="385"/>
      <c r="M126" s="385"/>
      <c r="N126" s="385"/>
      <c r="O126" s="385"/>
      <c r="P126" s="418"/>
      <c r="Q126" s="388"/>
      <c r="R126" s="388"/>
      <c r="S126" s="388"/>
      <c r="T126" s="388"/>
      <c r="U126" s="388"/>
      <c r="V126" s="388"/>
      <c r="W126" s="388"/>
      <c r="X126" s="388"/>
      <c r="Y126" s="388"/>
      <c r="Z126" s="389"/>
      <c r="AA126" s="419"/>
      <c r="AB126" s="420"/>
      <c r="AC126" s="389"/>
      <c r="AD126" s="421"/>
      <c r="AE126" s="389"/>
      <c r="AF126" s="419"/>
      <c r="AG126" s="420"/>
      <c r="AH126" s="393"/>
      <c r="AI126" s="421"/>
      <c r="AJ126" s="389"/>
      <c r="AK126" s="419"/>
      <c r="AL126" s="420"/>
      <c r="AM126" s="393"/>
      <c r="AN126" s="421"/>
      <c r="AO126" s="370"/>
      <c r="AP126" s="370"/>
      <c r="AQ126" s="370"/>
      <c r="AR126" s="370"/>
      <c r="AS126" s="370"/>
      <c r="AT126" s="370"/>
      <c r="AU126" s="370"/>
      <c r="AV126" s="370"/>
      <c r="AW126" s="370"/>
      <c r="AX126" s="370"/>
      <c r="AY126" s="370"/>
      <c r="AZ126" s="370"/>
      <c r="BA126" s="370"/>
      <c r="BB126" s="394"/>
    </row>
    <row r="127" spans="1:54" ht="18.75" customHeight="1">
      <c r="A127" s="372" t="s">
        <v>8</v>
      </c>
      <c r="B127" s="802" t="s">
        <v>353</v>
      </c>
      <c r="C127" s="788" t="s">
        <v>347</v>
      </c>
      <c r="D127" s="373" t="s">
        <v>41</v>
      </c>
      <c r="E127" s="594">
        <f>SUM(H127,K127,N127,Q127,T127,W127,Z127,AE127,AJ127,AO127,AT127,AY127)</f>
        <v>19.997499999999999</v>
      </c>
      <c r="F127" s="594">
        <f>SUM(I127,L127,O127,R127,U127,X127,AA127,AF127,AK127,AP127,AU127,AZ127)</f>
        <v>0.62749999999999995</v>
      </c>
      <c r="G127" s="602">
        <f>SUM(F127/E127*100)</f>
        <v>3.1378922365295656</v>
      </c>
      <c r="H127" s="732">
        <v>7.4999999999999997E-3</v>
      </c>
      <c r="I127" s="732">
        <v>7.4999999999999997E-3</v>
      </c>
      <c r="J127" s="727">
        <f>SUM(I127/H127*100%)</f>
        <v>1</v>
      </c>
      <c r="K127" s="744">
        <v>0.62</v>
      </c>
      <c r="L127" s="374">
        <v>0.62</v>
      </c>
      <c r="M127" s="727">
        <f>SUM(L127/K127*100%)</f>
        <v>1</v>
      </c>
      <c r="N127" s="374">
        <v>0</v>
      </c>
      <c r="O127" s="374"/>
      <c r="P127" s="727" t="e">
        <f>SUM(O127/N127*100%)</f>
        <v>#DIV/0!</v>
      </c>
      <c r="Q127" s="377">
        <v>0.87</v>
      </c>
      <c r="R127" s="377"/>
      <c r="S127" s="620">
        <f>SUM(R127/Q127*100)</f>
        <v>0</v>
      </c>
      <c r="T127" s="377">
        <v>2</v>
      </c>
      <c r="U127" s="377"/>
      <c r="V127" s="620">
        <f>SUM(U127/T127*100)</f>
        <v>0</v>
      </c>
      <c r="W127" s="377">
        <v>16.5</v>
      </c>
      <c r="X127" s="377"/>
      <c r="Y127" s="620">
        <f>SUM(X127/W127*100)</f>
        <v>0</v>
      </c>
      <c r="Z127" s="378"/>
      <c r="AA127" s="379"/>
      <c r="AB127" s="380"/>
      <c r="AC127" s="378"/>
      <c r="AD127" s="371"/>
      <c r="AE127" s="378"/>
      <c r="AF127" s="379"/>
      <c r="AG127" s="380"/>
      <c r="AH127" s="381"/>
      <c r="AI127" s="371"/>
      <c r="AJ127" s="378"/>
      <c r="AK127" s="379"/>
      <c r="AL127" s="380"/>
      <c r="AM127" s="381"/>
      <c r="AN127" s="371"/>
      <c r="AO127" s="369"/>
      <c r="AP127" s="369"/>
      <c r="AQ127" s="369"/>
      <c r="AR127" s="369"/>
      <c r="AS127" s="369"/>
      <c r="AT127" s="369"/>
      <c r="AU127" s="369"/>
      <c r="AV127" s="369"/>
      <c r="AW127" s="369"/>
      <c r="AX127" s="369"/>
      <c r="AY127" s="369"/>
      <c r="AZ127" s="369"/>
      <c r="BA127" s="369"/>
      <c r="BB127" s="382"/>
    </row>
    <row r="128" spans="1:54" ht="31.5">
      <c r="A128" s="383"/>
      <c r="B128" s="803"/>
      <c r="C128" s="789"/>
      <c r="D128" s="384" t="s">
        <v>37</v>
      </c>
      <c r="E128" s="594"/>
      <c r="F128" s="594"/>
      <c r="G128" s="602"/>
      <c r="H128" s="732"/>
      <c r="I128" s="732"/>
      <c r="J128" s="727"/>
      <c r="K128" s="745"/>
      <c r="L128" s="385"/>
      <c r="M128" s="727"/>
      <c r="N128" s="385"/>
      <c r="O128" s="385"/>
      <c r="P128" s="727"/>
      <c r="Q128" s="388"/>
      <c r="R128" s="388"/>
      <c r="S128" s="388"/>
      <c r="T128" s="388"/>
      <c r="U128" s="388"/>
      <c r="V128" s="388"/>
      <c r="W128" s="388"/>
      <c r="X128" s="388"/>
      <c r="Y128" s="388"/>
      <c r="Z128" s="389"/>
      <c r="AA128" s="390"/>
      <c r="AB128" s="391"/>
      <c r="AC128" s="389"/>
      <c r="AD128" s="392"/>
      <c r="AE128" s="389"/>
      <c r="AF128" s="390"/>
      <c r="AG128" s="391"/>
      <c r="AH128" s="393"/>
      <c r="AI128" s="392"/>
      <c r="AJ128" s="389"/>
      <c r="AK128" s="390"/>
      <c r="AL128" s="391"/>
      <c r="AM128" s="393"/>
      <c r="AN128" s="392"/>
      <c r="AO128" s="370"/>
      <c r="AP128" s="370"/>
      <c r="AQ128" s="370"/>
      <c r="AR128" s="370"/>
      <c r="AS128" s="370"/>
      <c r="AT128" s="370"/>
      <c r="AU128" s="370"/>
      <c r="AV128" s="370"/>
      <c r="AW128" s="370"/>
      <c r="AX128" s="370"/>
      <c r="AY128" s="370"/>
      <c r="AZ128" s="370"/>
      <c r="BA128" s="370"/>
      <c r="BB128" s="394"/>
    </row>
    <row r="129" spans="1:54" ht="31.5" customHeight="1">
      <c r="A129" s="383"/>
      <c r="B129" s="803"/>
      <c r="C129" s="789"/>
      <c r="D129" s="395" t="s">
        <v>2</v>
      </c>
      <c r="E129" s="594"/>
      <c r="F129" s="594"/>
      <c r="G129" s="602"/>
      <c r="H129" s="732"/>
      <c r="I129" s="732"/>
      <c r="J129" s="727"/>
      <c r="K129" s="746"/>
      <c r="L129" s="396"/>
      <c r="M129" s="727"/>
      <c r="N129" s="396"/>
      <c r="O129" s="396"/>
      <c r="P129" s="727"/>
      <c r="Q129" s="399"/>
      <c r="R129" s="399"/>
      <c r="S129" s="399"/>
      <c r="T129" s="399"/>
      <c r="U129" s="399"/>
      <c r="V129" s="399"/>
      <c r="W129" s="399"/>
      <c r="X129" s="399"/>
      <c r="Y129" s="399"/>
      <c r="Z129" s="400"/>
      <c r="AA129" s="401"/>
      <c r="AB129" s="402"/>
      <c r="AC129" s="400"/>
      <c r="AD129" s="403"/>
      <c r="AE129" s="400"/>
      <c r="AF129" s="401"/>
      <c r="AG129" s="402"/>
      <c r="AH129" s="404"/>
      <c r="AI129" s="403"/>
      <c r="AJ129" s="400"/>
      <c r="AK129" s="401"/>
      <c r="AL129" s="402"/>
      <c r="AM129" s="404"/>
      <c r="AN129" s="403"/>
      <c r="AO129" s="370"/>
      <c r="AP129" s="370"/>
      <c r="AQ129" s="370"/>
      <c r="AR129" s="370"/>
      <c r="AS129" s="370"/>
      <c r="AT129" s="370"/>
      <c r="AU129" s="370"/>
      <c r="AV129" s="370"/>
      <c r="AW129" s="370"/>
      <c r="AX129" s="370"/>
      <c r="AY129" s="370"/>
      <c r="AZ129" s="370"/>
      <c r="BA129" s="370"/>
      <c r="BB129" s="394"/>
    </row>
    <row r="130" spans="1:54" ht="21.75" customHeight="1">
      <c r="A130" s="383"/>
      <c r="B130" s="803"/>
      <c r="C130" s="789"/>
      <c r="D130" s="405" t="s">
        <v>289</v>
      </c>
      <c r="E130" s="594">
        <f t="shared" ref="E130:E131" si="149">SUM(H130,K130,N130,Q130,T130,W130,Z130,AE130,AJ130,AO130,AT130,AY130)</f>
        <v>19.997499999999999</v>
      </c>
      <c r="F130" s="594">
        <f t="shared" ref="F130:F131" si="150">SUM(I130,L130,O130,R130,U130,X130,AA130,AF130,AK130,AP130,AU130,AZ130)</f>
        <v>0.62749999999999995</v>
      </c>
      <c r="G130" s="602">
        <f t="shared" ref="G130:G131" si="151">SUM(F130/E130*100)</f>
        <v>3.1378922365295656</v>
      </c>
      <c r="H130" s="732">
        <v>7.4999999999999997E-3</v>
      </c>
      <c r="I130" s="732">
        <v>7.4999999999999997E-3</v>
      </c>
      <c r="J130" s="727">
        <f t="shared" ref="J130:J131" si="152">SUM(I130/H130*100%)</f>
        <v>1</v>
      </c>
      <c r="K130" s="744">
        <v>0.62</v>
      </c>
      <c r="L130" s="374">
        <v>0.62</v>
      </c>
      <c r="M130" s="727">
        <f t="shared" ref="M130:M131" si="153">SUM(L130/K130*100%)</f>
        <v>1</v>
      </c>
      <c r="N130" s="374">
        <v>0</v>
      </c>
      <c r="O130" s="374"/>
      <c r="P130" s="727" t="e">
        <f t="shared" ref="P130:P131" si="154">SUM(O130/N130*100%)</f>
        <v>#DIV/0!</v>
      </c>
      <c r="Q130" s="377">
        <v>0.87</v>
      </c>
      <c r="R130" s="377"/>
      <c r="S130" s="620">
        <f>SUM(R130/Q130*100)</f>
        <v>0</v>
      </c>
      <c r="T130" s="377">
        <v>2</v>
      </c>
      <c r="U130" s="377"/>
      <c r="V130" s="620">
        <f>SUM(U130/T130*100)</f>
        <v>0</v>
      </c>
      <c r="W130" s="377">
        <v>16.5</v>
      </c>
      <c r="X130" s="377"/>
      <c r="Y130" s="620">
        <f>SUM(X130/W130*100)</f>
        <v>0</v>
      </c>
      <c r="Z130" s="400"/>
      <c r="AA130" s="401"/>
      <c r="AB130" s="402"/>
      <c r="AC130" s="400"/>
      <c r="AD130" s="403"/>
      <c r="AE130" s="400"/>
      <c r="AF130" s="401"/>
      <c r="AG130" s="402"/>
      <c r="AH130" s="404"/>
      <c r="AI130" s="403"/>
      <c r="AJ130" s="400"/>
      <c r="AK130" s="401"/>
      <c r="AL130" s="402"/>
      <c r="AM130" s="404"/>
      <c r="AN130" s="403"/>
      <c r="AO130" s="370"/>
      <c r="AP130" s="370"/>
      <c r="AQ130" s="370"/>
      <c r="AR130" s="370"/>
      <c r="AS130" s="370"/>
      <c r="AT130" s="370"/>
      <c r="AU130" s="370"/>
      <c r="AV130" s="370"/>
      <c r="AW130" s="370"/>
      <c r="AX130" s="370"/>
      <c r="AY130" s="370"/>
      <c r="AZ130" s="370"/>
      <c r="BA130" s="370"/>
      <c r="BB130" s="394"/>
    </row>
    <row r="131" spans="1:54" ht="87.75" customHeight="1">
      <c r="A131" s="383"/>
      <c r="B131" s="803"/>
      <c r="C131" s="789"/>
      <c r="D131" s="405" t="s">
        <v>298</v>
      </c>
      <c r="E131" s="594">
        <f t="shared" si="149"/>
        <v>19.997499999999999</v>
      </c>
      <c r="F131" s="594">
        <f t="shared" si="150"/>
        <v>0.62749999999999995</v>
      </c>
      <c r="G131" s="602">
        <f t="shared" si="151"/>
        <v>3.1378922365295656</v>
      </c>
      <c r="H131" s="732">
        <v>7.4999999999999997E-3</v>
      </c>
      <c r="I131" s="732">
        <v>7.4999999999999997E-3</v>
      </c>
      <c r="J131" s="727">
        <f t="shared" si="152"/>
        <v>1</v>
      </c>
      <c r="K131" s="744">
        <v>0.62</v>
      </c>
      <c r="L131" s="374">
        <v>0.62</v>
      </c>
      <c r="M131" s="727">
        <f t="shared" si="153"/>
        <v>1</v>
      </c>
      <c r="N131" s="374">
        <v>0</v>
      </c>
      <c r="O131" s="374"/>
      <c r="P131" s="727" t="e">
        <f t="shared" si="154"/>
        <v>#DIV/0!</v>
      </c>
      <c r="Q131" s="377">
        <v>0.87</v>
      </c>
      <c r="R131" s="377"/>
      <c r="S131" s="620">
        <f>SUM(R131/Q131*100)</f>
        <v>0</v>
      </c>
      <c r="T131" s="377">
        <v>2</v>
      </c>
      <c r="U131" s="377"/>
      <c r="V131" s="620">
        <f>SUM(U131/T131*100)</f>
        <v>0</v>
      </c>
      <c r="W131" s="377">
        <v>16.5</v>
      </c>
      <c r="X131" s="377"/>
      <c r="Y131" s="620">
        <f>SUM(X131/W131*100)</f>
        <v>0</v>
      </c>
      <c r="Z131" s="410"/>
      <c r="AA131" s="411"/>
      <c r="AB131" s="412"/>
      <c r="AC131" s="410"/>
      <c r="AD131" s="413"/>
      <c r="AE131" s="410"/>
      <c r="AF131" s="411"/>
      <c r="AG131" s="412"/>
      <c r="AH131" s="414"/>
      <c r="AI131" s="413"/>
      <c r="AJ131" s="410"/>
      <c r="AK131" s="411"/>
      <c r="AL131" s="412"/>
      <c r="AM131" s="414"/>
      <c r="AN131" s="413"/>
      <c r="AO131" s="370"/>
      <c r="AP131" s="370"/>
      <c r="AQ131" s="370"/>
      <c r="AR131" s="370"/>
      <c r="AS131" s="370"/>
      <c r="AT131" s="370"/>
      <c r="AU131" s="370"/>
      <c r="AV131" s="370"/>
      <c r="AW131" s="370"/>
      <c r="AX131" s="370"/>
      <c r="AY131" s="370"/>
      <c r="AZ131" s="370"/>
      <c r="BA131" s="370"/>
      <c r="BB131" s="394"/>
    </row>
    <row r="132" spans="1:54" ht="21.75" customHeight="1">
      <c r="A132" s="383"/>
      <c r="B132" s="803"/>
      <c r="C132" s="789"/>
      <c r="D132" s="405" t="s">
        <v>290</v>
      </c>
      <c r="E132" s="547"/>
      <c r="F132" s="547"/>
      <c r="G132" s="546"/>
      <c r="H132" s="406"/>
      <c r="I132" s="406"/>
      <c r="J132" s="407"/>
      <c r="K132" s="406"/>
      <c r="L132" s="406"/>
      <c r="M132" s="406"/>
      <c r="N132" s="406"/>
      <c r="O132" s="406"/>
      <c r="P132" s="408"/>
      <c r="Q132" s="409"/>
      <c r="R132" s="409"/>
      <c r="S132" s="409"/>
      <c r="T132" s="409"/>
      <c r="U132" s="409"/>
      <c r="V132" s="409"/>
      <c r="W132" s="409"/>
      <c r="X132" s="409"/>
      <c r="Y132" s="409"/>
      <c r="Z132" s="410"/>
      <c r="AA132" s="411"/>
      <c r="AB132" s="412"/>
      <c r="AC132" s="410"/>
      <c r="AD132" s="413"/>
      <c r="AE132" s="410"/>
      <c r="AF132" s="411"/>
      <c r="AG132" s="412"/>
      <c r="AH132" s="414"/>
      <c r="AI132" s="413"/>
      <c r="AJ132" s="410"/>
      <c r="AK132" s="411"/>
      <c r="AL132" s="412"/>
      <c r="AM132" s="414"/>
      <c r="AN132" s="413"/>
      <c r="AO132" s="370"/>
      <c r="AP132" s="370"/>
      <c r="AQ132" s="370"/>
      <c r="AR132" s="370"/>
      <c r="AS132" s="370"/>
      <c r="AT132" s="370"/>
      <c r="AU132" s="370"/>
      <c r="AV132" s="370"/>
      <c r="AW132" s="370"/>
      <c r="AX132" s="370"/>
      <c r="AY132" s="370"/>
      <c r="AZ132" s="370"/>
      <c r="BA132" s="370"/>
      <c r="BB132" s="394"/>
    </row>
    <row r="133" spans="1:54" ht="33.75" customHeight="1">
      <c r="A133" s="415"/>
      <c r="B133" s="804"/>
      <c r="C133" s="790"/>
      <c r="D133" s="416" t="s">
        <v>43</v>
      </c>
      <c r="E133" s="544"/>
      <c r="F133" s="544"/>
      <c r="G133" s="545"/>
      <c r="H133" s="385"/>
      <c r="I133" s="385"/>
      <c r="J133" s="386"/>
      <c r="K133" s="385"/>
      <c r="L133" s="385"/>
      <c r="M133" s="385"/>
      <c r="N133" s="385"/>
      <c r="O133" s="385"/>
      <c r="P133" s="387"/>
      <c r="Q133" s="388"/>
      <c r="R133" s="388"/>
      <c r="S133" s="388"/>
      <c r="T133" s="388"/>
      <c r="U133" s="388"/>
      <c r="V133" s="388"/>
      <c r="W133" s="388"/>
      <c r="X133" s="388"/>
      <c r="Y133" s="388"/>
      <c r="Z133" s="389"/>
      <c r="AA133" s="390"/>
      <c r="AB133" s="391"/>
      <c r="AC133" s="389"/>
      <c r="AD133" s="392"/>
      <c r="AE133" s="389"/>
      <c r="AF133" s="390"/>
      <c r="AG133" s="391"/>
      <c r="AH133" s="393"/>
      <c r="AI133" s="392"/>
      <c r="AJ133" s="389"/>
      <c r="AK133" s="390"/>
      <c r="AL133" s="391"/>
      <c r="AM133" s="393"/>
      <c r="AN133" s="392"/>
      <c r="AO133" s="370"/>
      <c r="AP133" s="370"/>
      <c r="AQ133" s="370"/>
      <c r="AR133" s="370"/>
      <c r="AS133" s="370"/>
      <c r="AT133" s="370"/>
      <c r="AU133" s="370"/>
      <c r="AV133" s="370"/>
      <c r="AW133" s="370"/>
      <c r="AX133" s="370"/>
      <c r="AY133" s="370"/>
      <c r="AZ133" s="370"/>
      <c r="BA133" s="370"/>
      <c r="BB133" s="417"/>
    </row>
    <row r="134" spans="1:54" ht="18.75" customHeight="1">
      <c r="A134" s="372" t="s">
        <v>310</v>
      </c>
      <c r="B134" s="788" t="s">
        <v>388</v>
      </c>
      <c r="C134" s="788" t="s">
        <v>347</v>
      </c>
      <c r="D134" s="373" t="s">
        <v>41</v>
      </c>
      <c r="E134" s="594">
        <f>SUM(H134,K134,N134,Q134,T134,W134,Z134,AE134,AJ134,AO134,AT134,AY134)</f>
        <v>280</v>
      </c>
      <c r="F134" s="594">
        <f>SUM(I134,L134,O134,R134,U134,X134,AA134,AF134,AK134,AP134,AU134,AZ134)</f>
        <v>95</v>
      </c>
      <c r="G134" s="602">
        <f>SUM(F134/E134*100)</f>
        <v>33.928571428571431</v>
      </c>
      <c r="H134" s="374">
        <v>30</v>
      </c>
      <c r="I134" s="374">
        <v>30</v>
      </c>
      <c r="J134" s="727">
        <f>SUM(I134/H134*100%)</f>
        <v>1</v>
      </c>
      <c r="K134" s="374">
        <v>65</v>
      </c>
      <c r="L134" s="374">
        <v>65</v>
      </c>
      <c r="M134" s="728">
        <f>SUM(L134/K134*100%)</f>
        <v>1</v>
      </c>
      <c r="N134" s="374">
        <v>105</v>
      </c>
      <c r="O134" s="374"/>
      <c r="P134" s="727">
        <f>SUM(O134/N134*100%)</f>
        <v>0</v>
      </c>
      <c r="Q134" s="377">
        <v>80</v>
      </c>
      <c r="R134" s="377"/>
      <c r="S134" s="620">
        <f>SUM(R134/Q134*100)</f>
        <v>0</v>
      </c>
      <c r="T134" s="377"/>
      <c r="U134" s="377"/>
      <c r="V134" s="377"/>
      <c r="W134" s="377"/>
      <c r="X134" s="377"/>
      <c r="Y134" s="377"/>
      <c r="Z134" s="378"/>
      <c r="AA134" s="379"/>
      <c r="AB134" s="380"/>
      <c r="AC134" s="378"/>
      <c r="AD134" s="371"/>
      <c r="AE134" s="378"/>
      <c r="AF134" s="379"/>
      <c r="AG134" s="380"/>
      <c r="AH134" s="381"/>
      <c r="AI134" s="371"/>
      <c r="AJ134" s="378"/>
      <c r="AK134" s="379"/>
      <c r="AL134" s="380"/>
      <c r="AM134" s="381"/>
      <c r="AN134" s="371"/>
      <c r="AO134" s="369"/>
      <c r="AP134" s="369"/>
      <c r="AQ134" s="369"/>
      <c r="AR134" s="369"/>
      <c r="AS134" s="369"/>
      <c r="AT134" s="369"/>
      <c r="AU134" s="369"/>
      <c r="AV134" s="369"/>
      <c r="AW134" s="369"/>
      <c r="AX134" s="369"/>
      <c r="AY134" s="369"/>
      <c r="AZ134" s="369"/>
      <c r="BA134" s="369"/>
      <c r="BB134" s="382"/>
    </row>
    <row r="135" spans="1:54" ht="31.5">
      <c r="A135" s="383"/>
      <c r="B135" s="789"/>
      <c r="C135" s="789"/>
      <c r="D135" s="384" t="s">
        <v>37</v>
      </c>
      <c r="E135" s="594"/>
      <c r="F135" s="594"/>
      <c r="G135" s="602"/>
      <c r="H135" s="385"/>
      <c r="I135" s="385"/>
      <c r="J135" s="727"/>
      <c r="K135" s="374"/>
      <c r="L135" s="374"/>
      <c r="M135" s="728"/>
      <c r="N135" s="374"/>
      <c r="O135" s="385"/>
      <c r="P135" s="727"/>
      <c r="Q135" s="388"/>
      <c r="R135" s="388"/>
      <c r="S135" s="388"/>
      <c r="T135" s="388"/>
      <c r="U135" s="388"/>
      <c r="V135" s="388"/>
      <c r="W135" s="388"/>
      <c r="X135" s="388"/>
      <c r="Y135" s="388"/>
      <c r="Z135" s="389"/>
      <c r="AA135" s="390"/>
      <c r="AB135" s="391"/>
      <c r="AC135" s="389"/>
      <c r="AD135" s="392"/>
      <c r="AE135" s="389"/>
      <c r="AF135" s="390"/>
      <c r="AG135" s="391"/>
      <c r="AH135" s="393"/>
      <c r="AI135" s="392"/>
      <c r="AJ135" s="389"/>
      <c r="AK135" s="390"/>
      <c r="AL135" s="391"/>
      <c r="AM135" s="393"/>
      <c r="AN135" s="392"/>
      <c r="AO135" s="370"/>
      <c r="AP135" s="370"/>
      <c r="AQ135" s="370"/>
      <c r="AR135" s="370"/>
      <c r="AS135" s="370"/>
      <c r="AT135" s="370"/>
      <c r="AU135" s="370"/>
      <c r="AV135" s="370"/>
      <c r="AW135" s="370"/>
      <c r="AX135" s="370"/>
      <c r="AY135" s="370"/>
      <c r="AZ135" s="370"/>
      <c r="BA135" s="370"/>
      <c r="BB135" s="394"/>
    </row>
    <row r="136" spans="1:54" ht="31.5" customHeight="1">
      <c r="A136" s="383"/>
      <c r="B136" s="789"/>
      <c r="C136" s="789"/>
      <c r="D136" s="395" t="s">
        <v>2</v>
      </c>
      <c r="E136" s="594"/>
      <c r="F136" s="594"/>
      <c r="G136" s="602"/>
      <c r="H136" s="396"/>
      <c r="I136" s="396"/>
      <c r="J136" s="727"/>
      <c r="K136" s="374"/>
      <c r="L136" s="374"/>
      <c r="M136" s="728"/>
      <c r="N136" s="374"/>
      <c r="O136" s="396"/>
      <c r="P136" s="727"/>
      <c r="Q136" s="399"/>
      <c r="R136" s="399"/>
      <c r="S136" s="399"/>
      <c r="T136" s="399"/>
      <c r="U136" s="399"/>
      <c r="V136" s="399"/>
      <c r="W136" s="399"/>
      <c r="X136" s="399"/>
      <c r="Y136" s="399"/>
      <c r="Z136" s="400"/>
      <c r="AA136" s="401"/>
      <c r="AB136" s="402"/>
      <c r="AC136" s="400"/>
      <c r="AD136" s="403"/>
      <c r="AE136" s="400"/>
      <c r="AF136" s="401"/>
      <c r="AG136" s="402"/>
      <c r="AH136" s="404"/>
      <c r="AI136" s="403"/>
      <c r="AJ136" s="400"/>
      <c r="AK136" s="401"/>
      <c r="AL136" s="402"/>
      <c r="AM136" s="404"/>
      <c r="AN136" s="403"/>
      <c r="AO136" s="370"/>
      <c r="AP136" s="370"/>
      <c r="AQ136" s="370"/>
      <c r="AR136" s="370"/>
      <c r="AS136" s="370"/>
      <c r="AT136" s="370"/>
      <c r="AU136" s="370"/>
      <c r="AV136" s="370"/>
      <c r="AW136" s="370"/>
      <c r="AX136" s="370"/>
      <c r="AY136" s="370"/>
      <c r="AZ136" s="370"/>
      <c r="BA136" s="370"/>
      <c r="BB136" s="394"/>
    </row>
    <row r="137" spans="1:54" ht="21.75" customHeight="1">
      <c r="A137" s="383"/>
      <c r="B137" s="789"/>
      <c r="C137" s="789"/>
      <c r="D137" s="405" t="s">
        <v>289</v>
      </c>
      <c r="E137" s="594">
        <f t="shared" ref="E137:E138" si="155">SUM(H137,K137,N137,Q137,T137,W137,Z137,AE137,AJ137,AO137,AT137,AY137)</f>
        <v>280</v>
      </c>
      <c r="F137" s="594">
        <f t="shared" ref="F137:F138" si="156">SUM(I137,L137,O137,R137,U137,X137,AA137,AF137,AK137,AP137,AU137,AZ137)</f>
        <v>95</v>
      </c>
      <c r="G137" s="602">
        <f t="shared" ref="G137:G138" si="157">SUM(F137/E137*100)</f>
        <v>33.928571428571431</v>
      </c>
      <c r="H137" s="374">
        <v>30</v>
      </c>
      <c r="I137" s="374">
        <v>30</v>
      </c>
      <c r="J137" s="727">
        <f t="shared" ref="J137:J138" si="158">SUM(I137/H137*100%)</f>
        <v>1</v>
      </c>
      <c r="K137" s="374">
        <v>65</v>
      </c>
      <c r="L137" s="374">
        <v>65</v>
      </c>
      <c r="M137" s="728">
        <f t="shared" ref="M137:M138" si="159">SUM(L137/K137*100%)</f>
        <v>1</v>
      </c>
      <c r="N137" s="374">
        <v>105</v>
      </c>
      <c r="O137" s="396"/>
      <c r="P137" s="727">
        <f t="shared" ref="P137:P138" si="160">SUM(O137/N137*100%)</f>
        <v>0</v>
      </c>
      <c r="Q137" s="399">
        <v>80</v>
      </c>
      <c r="R137" s="399"/>
      <c r="S137" s="620">
        <f>SUM(R137/Q137*100)</f>
        <v>0</v>
      </c>
      <c r="T137" s="399"/>
      <c r="U137" s="399"/>
      <c r="V137" s="399"/>
      <c r="W137" s="399"/>
      <c r="X137" s="399"/>
      <c r="Y137" s="399"/>
      <c r="Z137" s="400"/>
      <c r="AA137" s="401"/>
      <c r="AB137" s="402"/>
      <c r="AC137" s="400"/>
      <c r="AD137" s="403"/>
      <c r="AE137" s="400"/>
      <c r="AF137" s="401"/>
      <c r="AG137" s="402"/>
      <c r="AH137" s="404"/>
      <c r="AI137" s="403"/>
      <c r="AJ137" s="400"/>
      <c r="AK137" s="401"/>
      <c r="AL137" s="402"/>
      <c r="AM137" s="404"/>
      <c r="AN137" s="403"/>
      <c r="AO137" s="370"/>
      <c r="AP137" s="370"/>
      <c r="AQ137" s="370"/>
      <c r="AR137" s="370"/>
      <c r="AS137" s="370"/>
      <c r="AT137" s="370"/>
      <c r="AU137" s="370"/>
      <c r="AV137" s="370"/>
      <c r="AW137" s="370"/>
      <c r="AX137" s="370"/>
      <c r="AY137" s="370"/>
      <c r="AZ137" s="370"/>
      <c r="BA137" s="370"/>
      <c r="BB137" s="394"/>
    </row>
    <row r="138" spans="1:54" ht="87.75" customHeight="1">
      <c r="A138" s="383"/>
      <c r="B138" s="789"/>
      <c r="C138" s="789"/>
      <c r="D138" s="405" t="s">
        <v>298</v>
      </c>
      <c r="E138" s="594">
        <f t="shared" si="155"/>
        <v>280</v>
      </c>
      <c r="F138" s="594">
        <f t="shared" si="156"/>
        <v>95</v>
      </c>
      <c r="G138" s="602">
        <f t="shared" si="157"/>
        <v>33.928571428571431</v>
      </c>
      <c r="H138" s="374">
        <v>30</v>
      </c>
      <c r="I138" s="374">
        <v>30</v>
      </c>
      <c r="J138" s="727">
        <f t="shared" si="158"/>
        <v>1</v>
      </c>
      <c r="K138" s="374">
        <v>65</v>
      </c>
      <c r="L138" s="374">
        <v>65</v>
      </c>
      <c r="M138" s="728">
        <f t="shared" si="159"/>
        <v>1</v>
      </c>
      <c r="N138" s="374">
        <v>105</v>
      </c>
      <c r="O138" s="406"/>
      <c r="P138" s="727">
        <f t="shared" si="160"/>
        <v>0</v>
      </c>
      <c r="Q138" s="409">
        <v>80</v>
      </c>
      <c r="R138" s="409"/>
      <c r="S138" s="620">
        <f>SUM(R138/Q138*100)</f>
        <v>0</v>
      </c>
      <c r="T138" s="409"/>
      <c r="U138" s="409"/>
      <c r="V138" s="409"/>
      <c r="W138" s="409"/>
      <c r="X138" s="409"/>
      <c r="Y138" s="409"/>
      <c r="Z138" s="410"/>
      <c r="AA138" s="411"/>
      <c r="AB138" s="412"/>
      <c r="AC138" s="410"/>
      <c r="AD138" s="413"/>
      <c r="AE138" s="410"/>
      <c r="AF138" s="411"/>
      <c r="AG138" s="412"/>
      <c r="AH138" s="414"/>
      <c r="AI138" s="413"/>
      <c r="AJ138" s="410"/>
      <c r="AK138" s="411"/>
      <c r="AL138" s="412"/>
      <c r="AM138" s="414"/>
      <c r="AN138" s="413"/>
      <c r="AO138" s="370"/>
      <c r="AP138" s="370"/>
      <c r="AQ138" s="370"/>
      <c r="AR138" s="370"/>
      <c r="AS138" s="370"/>
      <c r="AT138" s="370"/>
      <c r="AU138" s="370"/>
      <c r="AV138" s="370"/>
      <c r="AW138" s="370"/>
      <c r="AX138" s="370"/>
      <c r="AY138" s="370"/>
      <c r="AZ138" s="370"/>
      <c r="BA138" s="370"/>
      <c r="BB138" s="394"/>
    </row>
    <row r="139" spans="1:54" ht="21.75" customHeight="1">
      <c r="A139" s="383"/>
      <c r="B139" s="789"/>
      <c r="C139" s="789"/>
      <c r="D139" s="405" t="s">
        <v>290</v>
      </c>
      <c r="E139" s="547"/>
      <c r="F139" s="547"/>
      <c r="G139" s="546"/>
      <c r="H139" s="406"/>
      <c r="I139" s="406"/>
      <c r="J139" s="407"/>
      <c r="K139" s="406"/>
      <c r="L139" s="406"/>
      <c r="M139" s="406"/>
      <c r="N139" s="406"/>
      <c r="O139" s="406"/>
      <c r="P139" s="408"/>
      <c r="Q139" s="409"/>
      <c r="R139" s="409"/>
      <c r="S139" s="409"/>
      <c r="T139" s="409"/>
      <c r="U139" s="409"/>
      <c r="V139" s="409"/>
      <c r="W139" s="409"/>
      <c r="X139" s="409"/>
      <c r="Y139" s="409"/>
      <c r="Z139" s="410"/>
      <c r="AA139" s="411"/>
      <c r="AB139" s="412"/>
      <c r="AC139" s="410"/>
      <c r="AD139" s="413"/>
      <c r="AE139" s="410"/>
      <c r="AF139" s="411"/>
      <c r="AG139" s="412"/>
      <c r="AH139" s="414"/>
      <c r="AI139" s="413"/>
      <c r="AJ139" s="410"/>
      <c r="AK139" s="411"/>
      <c r="AL139" s="412"/>
      <c r="AM139" s="414"/>
      <c r="AN139" s="413"/>
      <c r="AO139" s="370"/>
      <c r="AP139" s="370"/>
      <c r="AQ139" s="370"/>
      <c r="AR139" s="370"/>
      <c r="AS139" s="370"/>
      <c r="AT139" s="370"/>
      <c r="AU139" s="370"/>
      <c r="AV139" s="370"/>
      <c r="AW139" s="370"/>
      <c r="AX139" s="370"/>
      <c r="AY139" s="370"/>
      <c r="AZ139" s="370"/>
      <c r="BA139" s="370"/>
      <c r="BB139" s="394"/>
    </row>
    <row r="140" spans="1:54" ht="33.75" customHeight="1">
      <c r="A140" s="415"/>
      <c r="B140" s="790"/>
      <c r="C140" s="790"/>
      <c r="D140" s="416" t="s">
        <v>43</v>
      </c>
      <c r="E140" s="544"/>
      <c r="F140" s="544"/>
      <c r="G140" s="545"/>
      <c r="H140" s="385"/>
      <c r="I140" s="385"/>
      <c r="J140" s="386"/>
      <c r="K140" s="385"/>
      <c r="L140" s="385"/>
      <c r="M140" s="385"/>
      <c r="N140" s="385"/>
      <c r="O140" s="385"/>
      <c r="P140" s="387"/>
      <c r="Q140" s="388"/>
      <c r="R140" s="388"/>
      <c r="S140" s="388"/>
      <c r="T140" s="388"/>
      <c r="U140" s="388"/>
      <c r="V140" s="388"/>
      <c r="W140" s="388"/>
      <c r="X140" s="388"/>
      <c r="Y140" s="388"/>
      <c r="Z140" s="389"/>
      <c r="AA140" s="390"/>
      <c r="AB140" s="391"/>
      <c r="AC140" s="389"/>
      <c r="AD140" s="392"/>
      <c r="AE140" s="389"/>
      <c r="AF140" s="390"/>
      <c r="AG140" s="391"/>
      <c r="AH140" s="393"/>
      <c r="AI140" s="392"/>
      <c r="AJ140" s="389"/>
      <c r="AK140" s="390"/>
      <c r="AL140" s="391"/>
      <c r="AM140" s="393"/>
      <c r="AN140" s="392"/>
      <c r="AO140" s="370"/>
      <c r="AP140" s="370"/>
      <c r="AQ140" s="370"/>
      <c r="AR140" s="370"/>
      <c r="AS140" s="370"/>
      <c r="AT140" s="370"/>
      <c r="AU140" s="370"/>
      <c r="AV140" s="370"/>
      <c r="AW140" s="370"/>
      <c r="AX140" s="370"/>
      <c r="AY140" s="370"/>
      <c r="AZ140" s="370"/>
      <c r="BA140" s="370"/>
      <c r="BB140" s="417"/>
    </row>
    <row r="141" spans="1:54" ht="29.25" customHeight="1">
      <c r="A141" s="383" t="s">
        <v>15</v>
      </c>
      <c r="B141" s="788" t="s">
        <v>354</v>
      </c>
      <c r="C141" s="788" t="s">
        <v>389</v>
      </c>
      <c r="D141" s="373" t="s">
        <v>41</v>
      </c>
      <c r="E141" s="596">
        <f>SUM(H141,K141,N141,Q141,T141,W141,Z141,AE141,AJ141,AO141,AT141,AY141)</f>
        <v>1003.82</v>
      </c>
      <c r="F141" s="594">
        <f>SUM(I141,L141,O141,R141,U141,X141,AA141,AF141,AK141,AP141,AU141,AZ141)</f>
        <v>0</v>
      </c>
      <c r="G141" s="602">
        <f>SUM(F141/E141*100)</f>
        <v>0</v>
      </c>
      <c r="H141" s="385"/>
      <c r="I141" s="385"/>
      <c r="J141" s="386"/>
      <c r="K141" s="385"/>
      <c r="L141" s="385"/>
      <c r="M141" s="385"/>
      <c r="N141" s="385"/>
      <c r="O141" s="385"/>
      <c r="P141" s="418"/>
      <c r="Q141" s="377">
        <v>1003.82</v>
      </c>
      <c r="R141" s="377"/>
      <c r="S141" s="620">
        <f>SUM(R141/Q141*100)</f>
        <v>0</v>
      </c>
      <c r="T141" s="388"/>
      <c r="U141" s="388"/>
      <c r="V141" s="388"/>
      <c r="W141" s="388"/>
      <c r="X141" s="388"/>
      <c r="Y141" s="388"/>
      <c r="Z141" s="389"/>
      <c r="AA141" s="419"/>
      <c r="AB141" s="420"/>
      <c r="AC141" s="389"/>
      <c r="AD141" s="421"/>
      <c r="AE141" s="389"/>
      <c r="AF141" s="419"/>
      <c r="AG141" s="420"/>
      <c r="AH141" s="393"/>
      <c r="AI141" s="421"/>
      <c r="AJ141" s="389"/>
      <c r="AK141" s="419"/>
      <c r="AL141" s="420"/>
      <c r="AM141" s="393"/>
      <c r="AN141" s="421"/>
      <c r="AO141" s="370"/>
      <c r="AP141" s="370"/>
      <c r="AQ141" s="370"/>
      <c r="AR141" s="370"/>
      <c r="AS141" s="370"/>
      <c r="AT141" s="370"/>
      <c r="AU141" s="370"/>
      <c r="AV141" s="370"/>
      <c r="AW141" s="370"/>
      <c r="AX141" s="370"/>
      <c r="AY141" s="370"/>
      <c r="AZ141" s="370"/>
      <c r="BA141" s="370"/>
      <c r="BB141" s="394"/>
    </row>
    <row r="142" spans="1:54" ht="33.75" customHeight="1">
      <c r="A142" s="383"/>
      <c r="B142" s="789"/>
      <c r="C142" s="789"/>
      <c r="D142" s="384" t="s">
        <v>37</v>
      </c>
      <c r="E142" s="596"/>
      <c r="F142" s="594"/>
      <c r="G142" s="602"/>
      <c r="H142" s="385"/>
      <c r="I142" s="385"/>
      <c r="J142" s="386"/>
      <c r="K142" s="385"/>
      <c r="L142" s="385"/>
      <c r="M142" s="385"/>
      <c r="N142" s="385"/>
      <c r="O142" s="385"/>
      <c r="P142" s="418"/>
      <c r="Q142" s="377"/>
      <c r="R142" s="388"/>
      <c r="S142" s="388"/>
      <c r="T142" s="388"/>
      <c r="U142" s="388"/>
      <c r="V142" s="388"/>
      <c r="W142" s="388"/>
      <c r="X142" s="388"/>
      <c r="Y142" s="388"/>
      <c r="Z142" s="389"/>
      <c r="AA142" s="419"/>
      <c r="AB142" s="420"/>
      <c r="AC142" s="389"/>
      <c r="AD142" s="421"/>
      <c r="AE142" s="389"/>
      <c r="AF142" s="419"/>
      <c r="AG142" s="420"/>
      <c r="AH142" s="393"/>
      <c r="AI142" s="421"/>
      <c r="AJ142" s="389"/>
      <c r="AK142" s="419"/>
      <c r="AL142" s="420"/>
      <c r="AM142" s="393"/>
      <c r="AN142" s="421"/>
      <c r="AO142" s="370"/>
      <c r="AP142" s="370"/>
      <c r="AQ142" s="370"/>
      <c r="AR142" s="370"/>
      <c r="AS142" s="370"/>
      <c r="AT142" s="370"/>
      <c r="AU142" s="370"/>
      <c r="AV142" s="370"/>
      <c r="AW142" s="370"/>
      <c r="AX142" s="370"/>
      <c r="AY142" s="370"/>
      <c r="AZ142" s="370"/>
      <c r="BA142" s="370"/>
      <c r="BB142" s="394"/>
    </row>
    <row r="143" spans="1:54" ht="33.75" customHeight="1">
      <c r="A143" s="383"/>
      <c r="B143" s="789"/>
      <c r="C143" s="789"/>
      <c r="D143" s="395" t="s">
        <v>2</v>
      </c>
      <c r="E143" s="596"/>
      <c r="F143" s="594"/>
      <c r="G143" s="602"/>
      <c r="H143" s="385"/>
      <c r="I143" s="385"/>
      <c r="J143" s="386"/>
      <c r="K143" s="385"/>
      <c r="L143" s="385"/>
      <c r="M143" s="385"/>
      <c r="N143" s="385"/>
      <c r="O143" s="385"/>
      <c r="P143" s="418"/>
      <c r="Q143" s="377"/>
      <c r="R143" s="399"/>
      <c r="S143" s="399"/>
      <c r="T143" s="388"/>
      <c r="U143" s="388"/>
      <c r="V143" s="388"/>
      <c r="W143" s="388"/>
      <c r="X143" s="388"/>
      <c r="Y143" s="388"/>
      <c r="Z143" s="389"/>
      <c r="AA143" s="419"/>
      <c r="AB143" s="420"/>
      <c r="AC143" s="389"/>
      <c r="AD143" s="421"/>
      <c r="AE143" s="389"/>
      <c r="AF143" s="419"/>
      <c r="AG143" s="420"/>
      <c r="AH143" s="393"/>
      <c r="AI143" s="421"/>
      <c r="AJ143" s="389"/>
      <c r="AK143" s="419"/>
      <c r="AL143" s="420"/>
      <c r="AM143" s="393"/>
      <c r="AN143" s="421"/>
      <c r="AO143" s="370"/>
      <c r="AP143" s="370"/>
      <c r="AQ143" s="370"/>
      <c r="AR143" s="370"/>
      <c r="AS143" s="370"/>
      <c r="AT143" s="370"/>
      <c r="AU143" s="370"/>
      <c r="AV143" s="370"/>
      <c r="AW143" s="370"/>
      <c r="AX143" s="370"/>
      <c r="AY143" s="370"/>
      <c r="AZ143" s="370"/>
      <c r="BA143" s="370"/>
      <c r="BB143" s="394"/>
    </row>
    <row r="144" spans="1:54" ht="15.75">
      <c r="A144" s="383"/>
      <c r="B144" s="789"/>
      <c r="C144" s="789"/>
      <c r="D144" s="405" t="s">
        <v>289</v>
      </c>
      <c r="E144" s="596">
        <f t="shared" ref="E144:E145" si="161">SUM(H144,K144,N144,Q144,T144,W144,Z144,AE144,AJ144,AO144,AT144,AY144)</f>
        <v>1003.82</v>
      </c>
      <c r="F144" s="594">
        <f t="shared" ref="F144:F145" si="162">SUM(I144,L144,O144,R144,U144,X144,AA144,AF144,AK144,AP144,AU144,AZ144)</f>
        <v>0</v>
      </c>
      <c r="G144" s="602">
        <f t="shared" ref="G144:G145" si="163">SUM(F144/E144*100)</f>
        <v>0</v>
      </c>
      <c r="H144" s="385"/>
      <c r="I144" s="385"/>
      <c r="J144" s="386"/>
      <c r="K144" s="385"/>
      <c r="L144" s="385"/>
      <c r="M144" s="385"/>
      <c r="N144" s="385"/>
      <c r="O144" s="385"/>
      <c r="P144" s="418"/>
      <c r="Q144" s="377">
        <v>1003.82</v>
      </c>
      <c r="R144" s="399"/>
      <c r="S144" s="620">
        <f>SUM(R144/Q144*100)</f>
        <v>0</v>
      </c>
      <c r="T144" s="388"/>
      <c r="U144" s="388"/>
      <c r="V144" s="388"/>
      <c r="W144" s="388"/>
      <c r="X144" s="388"/>
      <c r="Y144" s="388"/>
      <c r="Z144" s="389"/>
      <c r="AA144" s="419"/>
      <c r="AB144" s="420"/>
      <c r="AC144" s="389"/>
      <c r="AD144" s="421"/>
      <c r="AE144" s="389"/>
      <c r="AF144" s="419"/>
      <c r="AG144" s="420"/>
      <c r="AH144" s="393"/>
      <c r="AI144" s="421"/>
      <c r="AJ144" s="389"/>
      <c r="AK144" s="419"/>
      <c r="AL144" s="420"/>
      <c r="AM144" s="393"/>
      <c r="AN144" s="421"/>
      <c r="AO144" s="370"/>
      <c r="AP144" s="370"/>
      <c r="AQ144" s="370"/>
      <c r="AR144" s="370"/>
      <c r="AS144" s="370"/>
      <c r="AT144" s="370"/>
      <c r="AU144" s="370"/>
      <c r="AV144" s="370"/>
      <c r="AW144" s="370"/>
      <c r="AX144" s="370"/>
      <c r="AY144" s="370"/>
      <c r="AZ144" s="370"/>
      <c r="BA144" s="370"/>
      <c r="BB144" s="394"/>
    </row>
    <row r="145" spans="1:54" ht="87.75" customHeight="1">
      <c r="A145" s="383"/>
      <c r="B145" s="789"/>
      <c r="C145" s="789"/>
      <c r="D145" s="405" t="s">
        <v>298</v>
      </c>
      <c r="E145" s="596">
        <f t="shared" si="161"/>
        <v>1003.82</v>
      </c>
      <c r="F145" s="594">
        <f t="shared" si="162"/>
        <v>0</v>
      </c>
      <c r="G145" s="602">
        <f t="shared" si="163"/>
        <v>0</v>
      </c>
      <c r="H145" s="385"/>
      <c r="I145" s="385"/>
      <c r="J145" s="386"/>
      <c r="K145" s="385"/>
      <c r="L145" s="385"/>
      <c r="M145" s="385"/>
      <c r="N145" s="385"/>
      <c r="O145" s="385"/>
      <c r="P145" s="418"/>
      <c r="Q145" s="377">
        <v>1003.82</v>
      </c>
      <c r="R145" s="409"/>
      <c r="S145" s="620">
        <f>SUM(R145/Q145*100)</f>
        <v>0</v>
      </c>
      <c r="T145" s="388"/>
      <c r="U145" s="388"/>
      <c r="V145" s="388"/>
      <c r="W145" s="388"/>
      <c r="X145" s="388"/>
      <c r="Y145" s="388"/>
      <c r="Z145" s="389"/>
      <c r="AA145" s="419"/>
      <c r="AB145" s="420"/>
      <c r="AC145" s="389"/>
      <c r="AD145" s="421"/>
      <c r="AE145" s="389"/>
      <c r="AF145" s="419"/>
      <c r="AG145" s="420"/>
      <c r="AH145" s="393"/>
      <c r="AI145" s="421"/>
      <c r="AJ145" s="389"/>
      <c r="AK145" s="419"/>
      <c r="AL145" s="420"/>
      <c r="AM145" s="393"/>
      <c r="AN145" s="421"/>
      <c r="AO145" s="370"/>
      <c r="AP145" s="370"/>
      <c r="AQ145" s="370"/>
      <c r="AR145" s="370"/>
      <c r="AS145" s="370"/>
      <c r="AT145" s="370"/>
      <c r="AU145" s="370"/>
      <c r="AV145" s="370"/>
      <c r="AW145" s="370"/>
      <c r="AX145" s="370"/>
      <c r="AY145" s="370"/>
      <c r="AZ145" s="370"/>
      <c r="BA145" s="370"/>
      <c r="BB145" s="394"/>
    </row>
    <row r="146" spans="1:54" ht="15.75">
      <c r="A146" s="383"/>
      <c r="B146" s="789"/>
      <c r="C146" s="789"/>
      <c r="D146" s="405" t="s">
        <v>290</v>
      </c>
      <c r="E146" s="543"/>
      <c r="F146" s="543"/>
      <c r="G146" s="551"/>
      <c r="H146" s="385"/>
      <c r="I146" s="385"/>
      <c r="J146" s="386"/>
      <c r="K146" s="385"/>
      <c r="L146" s="385"/>
      <c r="M146" s="385"/>
      <c r="N146" s="385"/>
      <c r="O146" s="385"/>
      <c r="P146" s="418"/>
      <c r="Q146" s="388"/>
      <c r="R146" s="388"/>
      <c r="S146" s="388"/>
      <c r="T146" s="388"/>
      <c r="U146" s="388"/>
      <c r="V146" s="388"/>
      <c r="W146" s="388"/>
      <c r="X146" s="388"/>
      <c r="Y146" s="388"/>
      <c r="Z146" s="389"/>
      <c r="AA146" s="419"/>
      <c r="AB146" s="420"/>
      <c r="AC146" s="389"/>
      <c r="AD146" s="421"/>
      <c r="AE146" s="389"/>
      <c r="AF146" s="419"/>
      <c r="AG146" s="420"/>
      <c r="AH146" s="393"/>
      <c r="AI146" s="421"/>
      <c r="AJ146" s="389"/>
      <c r="AK146" s="419"/>
      <c r="AL146" s="420"/>
      <c r="AM146" s="393"/>
      <c r="AN146" s="421"/>
      <c r="AO146" s="370"/>
      <c r="AP146" s="370"/>
      <c r="AQ146" s="370"/>
      <c r="AR146" s="370"/>
      <c r="AS146" s="370"/>
      <c r="AT146" s="370"/>
      <c r="AU146" s="370"/>
      <c r="AV146" s="370"/>
      <c r="AW146" s="370"/>
      <c r="AX146" s="370"/>
      <c r="AY146" s="370"/>
      <c r="AZ146" s="370"/>
      <c r="BA146" s="370"/>
      <c r="BB146" s="394"/>
    </row>
    <row r="147" spans="1:54" ht="105.75" customHeight="1">
      <c r="A147" s="383"/>
      <c r="B147" s="790"/>
      <c r="C147" s="790"/>
      <c r="D147" s="416" t="s">
        <v>43</v>
      </c>
      <c r="E147" s="543"/>
      <c r="F147" s="543"/>
      <c r="G147" s="551"/>
      <c r="H147" s="385"/>
      <c r="I147" s="385"/>
      <c r="J147" s="386"/>
      <c r="K147" s="385"/>
      <c r="L147" s="385"/>
      <c r="M147" s="385"/>
      <c r="N147" s="385"/>
      <c r="O147" s="385"/>
      <c r="P147" s="418"/>
      <c r="Q147" s="388"/>
      <c r="R147" s="388"/>
      <c r="S147" s="388"/>
      <c r="T147" s="388"/>
      <c r="U147" s="388"/>
      <c r="V147" s="388"/>
      <c r="W147" s="388"/>
      <c r="X147" s="388"/>
      <c r="Y147" s="388"/>
      <c r="Z147" s="389"/>
      <c r="AA147" s="419"/>
      <c r="AB147" s="420"/>
      <c r="AC147" s="389"/>
      <c r="AD147" s="421"/>
      <c r="AE147" s="389"/>
      <c r="AF147" s="419"/>
      <c r="AG147" s="420"/>
      <c r="AH147" s="393"/>
      <c r="AI147" s="421"/>
      <c r="AJ147" s="389"/>
      <c r="AK147" s="419"/>
      <c r="AL147" s="420"/>
      <c r="AM147" s="393"/>
      <c r="AN147" s="421"/>
      <c r="AO147" s="370"/>
      <c r="AP147" s="370"/>
      <c r="AQ147" s="370"/>
      <c r="AR147" s="370"/>
      <c r="AS147" s="370"/>
      <c r="AT147" s="370"/>
      <c r="AU147" s="370"/>
      <c r="AV147" s="370"/>
      <c r="AW147" s="370"/>
      <c r="AX147" s="370"/>
      <c r="AY147" s="370"/>
      <c r="AZ147" s="370"/>
      <c r="BA147" s="370"/>
      <c r="BB147" s="394"/>
    </row>
    <row r="148" spans="1:54" ht="18.75" customHeight="1">
      <c r="A148" s="372" t="s">
        <v>311</v>
      </c>
      <c r="B148" s="788" t="s">
        <v>437</v>
      </c>
      <c r="C148" s="788" t="s">
        <v>389</v>
      </c>
      <c r="D148" s="373" t="s">
        <v>41</v>
      </c>
      <c r="E148" s="594">
        <f>SUM(H148,K148,N148,Q148,T148,W148,Z148,AE148,AJ148,AO148,AT148,AY148)</f>
        <v>300</v>
      </c>
      <c r="F148" s="594">
        <f>SUM(I148,L148,O148,R148,U148,X148,AA148,AF148,AK148,AP148,AU148,AZ148)</f>
        <v>0</v>
      </c>
      <c r="G148" s="602">
        <f>SUM(F148/E148*100)</f>
        <v>0</v>
      </c>
      <c r="H148" s="374"/>
      <c r="I148" s="374"/>
      <c r="J148" s="375"/>
      <c r="K148" s="374"/>
      <c r="L148" s="374"/>
      <c r="M148" s="374"/>
      <c r="N148" s="374"/>
      <c r="O148" s="374"/>
      <c r="P148" s="376"/>
      <c r="Q148" s="377"/>
      <c r="R148" s="377"/>
      <c r="S148" s="377"/>
      <c r="T148" s="377"/>
      <c r="U148" s="377"/>
      <c r="V148" s="377"/>
      <c r="W148" s="377"/>
      <c r="X148" s="377"/>
      <c r="Y148" s="377"/>
      <c r="Z148" s="734">
        <v>300</v>
      </c>
      <c r="AA148" s="735"/>
      <c r="AB148" s="736"/>
      <c r="AC148" s="734"/>
      <c r="AD148" s="621">
        <f>SUM(AC148/Z148*100)</f>
        <v>0</v>
      </c>
      <c r="AE148" s="378"/>
      <c r="AF148" s="379"/>
      <c r="AG148" s="380"/>
      <c r="AH148" s="381"/>
      <c r="AI148" s="371"/>
      <c r="AJ148" s="378"/>
      <c r="AK148" s="379"/>
      <c r="AL148" s="380"/>
      <c r="AM148" s="381"/>
      <c r="AN148" s="371"/>
      <c r="AO148" s="369"/>
      <c r="AP148" s="369"/>
      <c r="AQ148" s="369"/>
      <c r="AR148" s="369"/>
      <c r="AS148" s="369"/>
      <c r="AT148" s="369"/>
      <c r="AU148" s="369"/>
      <c r="AV148" s="369"/>
      <c r="AW148" s="369"/>
      <c r="AX148" s="369"/>
      <c r="AY148" s="369"/>
      <c r="AZ148" s="369"/>
      <c r="BA148" s="369"/>
      <c r="BB148" s="382"/>
    </row>
    <row r="149" spans="1:54" ht="31.5">
      <c r="A149" s="383"/>
      <c r="B149" s="789"/>
      <c r="C149" s="789"/>
      <c r="D149" s="384" t="s">
        <v>37</v>
      </c>
      <c r="E149" s="594"/>
      <c r="F149" s="594"/>
      <c r="G149" s="602"/>
      <c r="H149" s="385"/>
      <c r="I149" s="385"/>
      <c r="J149" s="386"/>
      <c r="K149" s="385"/>
      <c r="L149" s="385"/>
      <c r="M149" s="385"/>
      <c r="N149" s="385"/>
      <c r="O149" s="385"/>
      <c r="P149" s="387"/>
      <c r="Q149" s="388"/>
      <c r="R149" s="388"/>
      <c r="S149" s="388"/>
      <c r="T149" s="388"/>
      <c r="U149" s="388"/>
      <c r="V149" s="388"/>
      <c r="W149" s="388"/>
      <c r="X149" s="388"/>
      <c r="Y149" s="388"/>
      <c r="Z149" s="734"/>
      <c r="AA149" s="735"/>
      <c r="AB149" s="736"/>
      <c r="AC149" s="734"/>
      <c r="AD149" s="621"/>
      <c r="AE149" s="389"/>
      <c r="AF149" s="390"/>
      <c r="AG149" s="391"/>
      <c r="AH149" s="393"/>
      <c r="AI149" s="392"/>
      <c r="AJ149" s="389"/>
      <c r="AK149" s="390"/>
      <c r="AL149" s="391"/>
      <c r="AM149" s="393"/>
      <c r="AN149" s="392"/>
      <c r="AO149" s="370"/>
      <c r="AP149" s="370"/>
      <c r="AQ149" s="370"/>
      <c r="AR149" s="370"/>
      <c r="AS149" s="370"/>
      <c r="AT149" s="370"/>
      <c r="AU149" s="370"/>
      <c r="AV149" s="370"/>
      <c r="AW149" s="370"/>
      <c r="AX149" s="370"/>
      <c r="AY149" s="370"/>
      <c r="AZ149" s="370"/>
      <c r="BA149" s="370"/>
      <c r="BB149" s="394"/>
    </row>
    <row r="150" spans="1:54" ht="31.5" customHeight="1">
      <c r="A150" s="383"/>
      <c r="B150" s="789"/>
      <c r="C150" s="789"/>
      <c r="D150" s="395" t="s">
        <v>2</v>
      </c>
      <c r="E150" s="594"/>
      <c r="F150" s="594"/>
      <c r="G150" s="602"/>
      <c r="H150" s="396"/>
      <c r="I150" s="396"/>
      <c r="J150" s="397"/>
      <c r="K150" s="396"/>
      <c r="L150" s="396"/>
      <c r="M150" s="396"/>
      <c r="N150" s="396"/>
      <c r="O150" s="396"/>
      <c r="P150" s="398"/>
      <c r="Q150" s="399"/>
      <c r="R150" s="399"/>
      <c r="S150" s="399"/>
      <c r="T150" s="399"/>
      <c r="U150" s="399"/>
      <c r="V150" s="399"/>
      <c r="W150" s="399"/>
      <c r="X150" s="399"/>
      <c r="Y150" s="399"/>
      <c r="Z150" s="734"/>
      <c r="AA150" s="735"/>
      <c r="AB150" s="736"/>
      <c r="AC150" s="734"/>
      <c r="AD150" s="621"/>
      <c r="AE150" s="400"/>
      <c r="AF150" s="401"/>
      <c r="AG150" s="402"/>
      <c r="AH150" s="404"/>
      <c r="AI150" s="403"/>
      <c r="AJ150" s="400"/>
      <c r="AK150" s="401"/>
      <c r="AL150" s="402"/>
      <c r="AM150" s="404"/>
      <c r="AN150" s="403"/>
      <c r="AO150" s="370"/>
      <c r="AP150" s="370"/>
      <c r="AQ150" s="370"/>
      <c r="AR150" s="370"/>
      <c r="AS150" s="370"/>
      <c r="AT150" s="370"/>
      <c r="AU150" s="370"/>
      <c r="AV150" s="370"/>
      <c r="AW150" s="370"/>
      <c r="AX150" s="370"/>
      <c r="AY150" s="370"/>
      <c r="AZ150" s="370"/>
      <c r="BA150" s="370"/>
      <c r="BB150" s="394"/>
    </row>
    <row r="151" spans="1:54" ht="21.75" customHeight="1">
      <c r="A151" s="383"/>
      <c r="B151" s="789"/>
      <c r="C151" s="789"/>
      <c r="D151" s="405" t="s">
        <v>289</v>
      </c>
      <c r="E151" s="594">
        <f t="shared" ref="E151:E152" si="164">SUM(H151,K151,N151,Q151,T151,W151,Z151,AE151,AJ151,AO151,AT151,AY151)</f>
        <v>300</v>
      </c>
      <c r="F151" s="594">
        <f t="shared" ref="F151:F152" si="165">SUM(I151,L151,O151,R151,U151,X151,AA151,AF151,AK151,AP151,AU151,AZ151)</f>
        <v>0</v>
      </c>
      <c r="G151" s="602">
        <f t="shared" ref="G151:G152" si="166">SUM(F151/E151*100)</f>
        <v>0</v>
      </c>
      <c r="H151" s="396"/>
      <c r="I151" s="396"/>
      <c r="J151" s="397"/>
      <c r="K151" s="396"/>
      <c r="L151" s="396"/>
      <c r="M151" s="396"/>
      <c r="N151" s="396"/>
      <c r="O151" s="396"/>
      <c r="P151" s="398"/>
      <c r="Q151" s="399"/>
      <c r="R151" s="399"/>
      <c r="S151" s="399"/>
      <c r="T151" s="399"/>
      <c r="U151" s="399"/>
      <c r="V151" s="399"/>
      <c r="W151" s="399"/>
      <c r="X151" s="399"/>
      <c r="Y151" s="399"/>
      <c r="Z151" s="734">
        <v>300</v>
      </c>
      <c r="AA151" s="735"/>
      <c r="AB151" s="736"/>
      <c r="AC151" s="734"/>
      <c r="AD151" s="621">
        <f t="shared" ref="AD151:AD152" si="167">SUM(AC151/Z151*100)</f>
        <v>0</v>
      </c>
      <c r="AE151" s="400"/>
      <c r="AF151" s="401"/>
      <c r="AG151" s="402"/>
      <c r="AH151" s="404"/>
      <c r="AI151" s="403"/>
      <c r="AJ151" s="400"/>
      <c r="AK151" s="401"/>
      <c r="AL151" s="402"/>
      <c r="AM151" s="404"/>
      <c r="AN151" s="403"/>
      <c r="AO151" s="370"/>
      <c r="AP151" s="370"/>
      <c r="AQ151" s="370"/>
      <c r="AR151" s="370"/>
      <c r="AS151" s="370"/>
      <c r="AT151" s="370"/>
      <c r="AU151" s="370"/>
      <c r="AV151" s="370"/>
      <c r="AW151" s="370"/>
      <c r="AX151" s="370"/>
      <c r="AY151" s="370"/>
      <c r="AZ151" s="370"/>
      <c r="BA151" s="370"/>
      <c r="BB151" s="394"/>
    </row>
    <row r="152" spans="1:54" ht="87.75" customHeight="1">
      <c r="A152" s="383"/>
      <c r="B152" s="789"/>
      <c r="C152" s="789"/>
      <c r="D152" s="405" t="s">
        <v>298</v>
      </c>
      <c r="E152" s="594">
        <f t="shared" si="164"/>
        <v>0</v>
      </c>
      <c r="F152" s="594">
        <f t="shared" si="165"/>
        <v>0</v>
      </c>
      <c r="G152" s="602" t="e">
        <f t="shared" si="166"/>
        <v>#DIV/0!</v>
      </c>
      <c r="H152" s="406"/>
      <c r="I152" s="406"/>
      <c r="J152" s="407"/>
      <c r="K152" s="406"/>
      <c r="L152" s="406"/>
      <c r="M152" s="406"/>
      <c r="N152" s="406"/>
      <c r="O152" s="406"/>
      <c r="P152" s="408"/>
      <c r="Q152" s="409"/>
      <c r="R152" s="409"/>
      <c r="S152" s="409"/>
      <c r="T152" s="409"/>
      <c r="U152" s="409"/>
      <c r="V152" s="409"/>
      <c r="W152" s="409"/>
      <c r="X152" s="409"/>
      <c r="Y152" s="409"/>
      <c r="Z152" s="734">
        <v>0</v>
      </c>
      <c r="AA152" s="735"/>
      <c r="AB152" s="736"/>
      <c r="AC152" s="734"/>
      <c r="AD152" s="621" t="e">
        <f t="shared" si="167"/>
        <v>#DIV/0!</v>
      </c>
      <c r="AE152" s="410"/>
      <c r="AF152" s="411"/>
      <c r="AG152" s="412"/>
      <c r="AH152" s="414"/>
      <c r="AI152" s="413"/>
      <c r="AJ152" s="410"/>
      <c r="AK152" s="411"/>
      <c r="AL152" s="412"/>
      <c r="AM152" s="414"/>
      <c r="AN152" s="413"/>
      <c r="AO152" s="370"/>
      <c r="AP152" s="370"/>
      <c r="AQ152" s="370"/>
      <c r="AR152" s="370"/>
      <c r="AS152" s="370"/>
      <c r="AT152" s="370"/>
      <c r="AU152" s="370"/>
      <c r="AV152" s="370"/>
      <c r="AW152" s="370"/>
      <c r="AX152" s="370"/>
      <c r="AY152" s="370"/>
      <c r="AZ152" s="370"/>
      <c r="BA152" s="370"/>
      <c r="BB152" s="394"/>
    </row>
    <row r="153" spans="1:54" ht="21.75" customHeight="1">
      <c r="A153" s="383"/>
      <c r="B153" s="789"/>
      <c r="C153" s="789"/>
      <c r="D153" s="405" t="s">
        <v>290</v>
      </c>
      <c r="E153" s="547"/>
      <c r="F153" s="547"/>
      <c r="G153" s="546"/>
      <c r="H153" s="406"/>
      <c r="I153" s="406"/>
      <c r="J153" s="407"/>
      <c r="K153" s="406"/>
      <c r="L153" s="406"/>
      <c r="M153" s="406"/>
      <c r="N153" s="406"/>
      <c r="O153" s="406"/>
      <c r="P153" s="408"/>
      <c r="Q153" s="409"/>
      <c r="R153" s="409"/>
      <c r="S153" s="409"/>
      <c r="T153" s="409"/>
      <c r="U153" s="409"/>
      <c r="V153" s="409"/>
      <c r="W153" s="409"/>
      <c r="X153" s="409"/>
      <c r="Y153" s="409"/>
      <c r="Z153" s="410"/>
      <c r="AA153" s="411"/>
      <c r="AB153" s="412"/>
      <c r="AC153" s="410"/>
      <c r="AD153" s="413"/>
      <c r="AE153" s="410"/>
      <c r="AF153" s="411"/>
      <c r="AG153" s="412"/>
      <c r="AH153" s="414"/>
      <c r="AI153" s="413"/>
      <c r="AJ153" s="410"/>
      <c r="AK153" s="411"/>
      <c r="AL153" s="412"/>
      <c r="AM153" s="414"/>
      <c r="AN153" s="413"/>
      <c r="AO153" s="370"/>
      <c r="AP153" s="370"/>
      <c r="AQ153" s="370"/>
      <c r="AR153" s="370"/>
      <c r="AS153" s="370"/>
      <c r="AT153" s="370"/>
      <c r="AU153" s="370"/>
      <c r="AV153" s="370"/>
      <c r="AW153" s="370"/>
      <c r="AX153" s="370"/>
      <c r="AY153" s="370"/>
      <c r="AZ153" s="370"/>
      <c r="BA153" s="370"/>
      <c r="BB153" s="394"/>
    </row>
    <row r="154" spans="1:54" ht="33.75" customHeight="1">
      <c r="A154" s="415"/>
      <c r="B154" s="790"/>
      <c r="C154" s="790"/>
      <c r="D154" s="416" t="s">
        <v>43</v>
      </c>
      <c r="E154" s="544"/>
      <c r="F154" s="544"/>
      <c r="G154" s="545"/>
      <c r="H154" s="385"/>
      <c r="I154" s="385"/>
      <c r="J154" s="386"/>
      <c r="K154" s="385"/>
      <c r="L154" s="385"/>
      <c r="M154" s="385"/>
      <c r="N154" s="385"/>
      <c r="O154" s="385"/>
      <c r="P154" s="387"/>
      <c r="Q154" s="388"/>
      <c r="R154" s="388"/>
      <c r="S154" s="388"/>
      <c r="T154" s="388"/>
      <c r="U154" s="388"/>
      <c r="V154" s="388"/>
      <c r="W154" s="388"/>
      <c r="X154" s="388"/>
      <c r="Y154" s="388"/>
      <c r="Z154" s="389"/>
      <c r="AA154" s="390"/>
      <c r="AB154" s="391"/>
      <c r="AC154" s="389"/>
      <c r="AD154" s="392"/>
      <c r="AE154" s="389"/>
      <c r="AF154" s="390"/>
      <c r="AG154" s="391"/>
      <c r="AH154" s="393"/>
      <c r="AI154" s="392"/>
      <c r="AJ154" s="389"/>
      <c r="AK154" s="390"/>
      <c r="AL154" s="391"/>
      <c r="AM154" s="393"/>
      <c r="AN154" s="392"/>
      <c r="AO154" s="370"/>
      <c r="AP154" s="370"/>
      <c r="AQ154" s="370"/>
      <c r="AR154" s="370"/>
      <c r="AS154" s="370"/>
      <c r="AT154" s="370"/>
      <c r="AU154" s="370"/>
      <c r="AV154" s="370"/>
      <c r="AW154" s="370"/>
      <c r="AX154" s="370"/>
      <c r="AY154" s="370"/>
      <c r="AZ154" s="370"/>
      <c r="BA154" s="370"/>
      <c r="BB154" s="417"/>
    </row>
    <row r="155" spans="1:54" ht="18.75" customHeight="1">
      <c r="A155" s="372" t="s">
        <v>312</v>
      </c>
      <c r="B155" s="788" t="s">
        <v>355</v>
      </c>
      <c r="C155" s="788" t="s">
        <v>347</v>
      </c>
      <c r="D155" s="373" t="s">
        <v>41</v>
      </c>
      <c r="E155" s="594">
        <f>SUM(H155,K155,N155,Q155,T155,W155,Z155,AE155,AJ155,AO155,AT155,AY155)</f>
        <v>0</v>
      </c>
      <c r="F155" s="594">
        <f>SUM(I155,L155,O155,R155,U155,X155,AA155,AF155,AK155,AP155,AU155,AZ155)</f>
        <v>0</v>
      </c>
      <c r="G155" s="602" t="e">
        <f>SUM(F155/E155*100)</f>
        <v>#DIV/0!</v>
      </c>
      <c r="H155" s="374"/>
      <c r="I155" s="374"/>
      <c r="J155" s="375"/>
      <c r="K155" s="374"/>
      <c r="L155" s="374"/>
      <c r="M155" s="374"/>
      <c r="N155" s="374"/>
      <c r="O155" s="374"/>
      <c r="P155" s="376"/>
      <c r="Q155" s="377"/>
      <c r="R155" s="377"/>
      <c r="S155" s="377"/>
      <c r="T155" s="377"/>
      <c r="U155" s="377"/>
      <c r="V155" s="377"/>
      <c r="W155" s="377"/>
      <c r="X155" s="377"/>
      <c r="Y155" s="377"/>
      <c r="Z155" s="378"/>
      <c r="AA155" s="379"/>
      <c r="AB155" s="380"/>
      <c r="AC155" s="378"/>
      <c r="AD155" s="371"/>
      <c r="AE155" s="378"/>
      <c r="AF155" s="379"/>
      <c r="AG155" s="380"/>
      <c r="AH155" s="381"/>
      <c r="AI155" s="371"/>
      <c r="AJ155" s="378"/>
      <c r="AK155" s="379"/>
      <c r="AL155" s="380"/>
      <c r="AM155" s="381"/>
      <c r="AN155" s="371"/>
      <c r="AO155" s="369"/>
      <c r="AP155" s="369"/>
      <c r="AQ155" s="369"/>
      <c r="AR155" s="369"/>
      <c r="AS155" s="369"/>
      <c r="AT155" s="369"/>
      <c r="AU155" s="369"/>
      <c r="AV155" s="369"/>
      <c r="AW155" s="369"/>
      <c r="AX155" s="369"/>
      <c r="AY155" s="369"/>
      <c r="AZ155" s="369"/>
      <c r="BA155" s="369"/>
      <c r="BB155" s="382"/>
    </row>
    <row r="156" spans="1:54" ht="31.5">
      <c r="A156" s="383"/>
      <c r="B156" s="789"/>
      <c r="C156" s="789"/>
      <c r="D156" s="384" t="s">
        <v>37</v>
      </c>
      <c r="E156" s="594"/>
      <c r="F156" s="594"/>
      <c r="G156" s="602"/>
      <c r="H156" s="385"/>
      <c r="I156" s="385"/>
      <c r="J156" s="386"/>
      <c r="K156" s="385"/>
      <c r="L156" s="385"/>
      <c r="M156" s="385"/>
      <c r="N156" s="385"/>
      <c r="O156" s="385"/>
      <c r="P156" s="387"/>
      <c r="Q156" s="388"/>
      <c r="R156" s="388"/>
      <c r="S156" s="388"/>
      <c r="T156" s="388"/>
      <c r="U156" s="388"/>
      <c r="V156" s="388"/>
      <c r="W156" s="388"/>
      <c r="X156" s="388"/>
      <c r="Y156" s="388"/>
      <c r="Z156" s="389"/>
      <c r="AA156" s="390"/>
      <c r="AB156" s="391"/>
      <c r="AC156" s="389"/>
      <c r="AD156" s="392"/>
      <c r="AE156" s="389"/>
      <c r="AF156" s="390"/>
      <c r="AG156" s="391"/>
      <c r="AH156" s="393"/>
      <c r="AI156" s="392"/>
      <c r="AJ156" s="389"/>
      <c r="AK156" s="390"/>
      <c r="AL156" s="391"/>
      <c r="AM156" s="393"/>
      <c r="AN156" s="392"/>
      <c r="AO156" s="370"/>
      <c r="AP156" s="370"/>
      <c r="AQ156" s="370"/>
      <c r="AR156" s="370"/>
      <c r="AS156" s="370"/>
      <c r="AT156" s="370"/>
      <c r="AU156" s="370"/>
      <c r="AV156" s="370"/>
      <c r="AW156" s="370"/>
      <c r="AX156" s="370"/>
      <c r="AY156" s="370"/>
      <c r="AZ156" s="370"/>
      <c r="BA156" s="370"/>
      <c r="BB156" s="394"/>
    </row>
    <row r="157" spans="1:54" ht="31.5" customHeight="1">
      <c r="A157" s="383"/>
      <c r="B157" s="789"/>
      <c r="C157" s="789"/>
      <c r="D157" s="395" t="s">
        <v>2</v>
      </c>
      <c r="E157" s="594"/>
      <c r="F157" s="594"/>
      <c r="G157" s="602"/>
      <c r="H157" s="396"/>
      <c r="I157" s="396"/>
      <c r="J157" s="397"/>
      <c r="K157" s="396"/>
      <c r="L157" s="396"/>
      <c r="M157" s="396"/>
      <c r="N157" s="396"/>
      <c r="O157" s="396"/>
      <c r="P157" s="398"/>
      <c r="Q157" s="399"/>
      <c r="R157" s="399"/>
      <c r="S157" s="399"/>
      <c r="T157" s="399"/>
      <c r="U157" s="399"/>
      <c r="V157" s="399"/>
      <c r="W157" s="399"/>
      <c r="X157" s="399"/>
      <c r="Y157" s="399"/>
      <c r="Z157" s="400"/>
      <c r="AA157" s="401"/>
      <c r="AB157" s="402"/>
      <c r="AC157" s="400"/>
      <c r="AD157" s="403"/>
      <c r="AE157" s="400"/>
      <c r="AF157" s="401"/>
      <c r="AG157" s="402"/>
      <c r="AH157" s="404"/>
      <c r="AI157" s="403"/>
      <c r="AJ157" s="400"/>
      <c r="AK157" s="401"/>
      <c r="AL157" s="402"/>
      <c r="AM157" s="404"/>
      <c r="AN157" s="403"/>
      <c r="AO157" s="370"/>
      <c r="AP157" s="370"/>
      <c r="AQ157" s="370"/>
      <c r="AR157" s="370"/>
      <c r="AS157" s="370"/>
      <c r="AT157" s="370"/>
      <c r="AU157" s="370"/>
      <c r="AV157" s="370"/>
      <c r="AW157" s="370"/>
      <c r="AX157" s="370"/>
      <c r="AY157" s="370"/>
      <c r="AZ157" s="370"/>
      <c r="BA157" s="370"/>
      <c r="BB157" s="394"/>
    </row>
    <row r="158" spans="1:54" ht="21.75" customHeight="1">
      <c r="A158" s="383"/>
      <c r="B158" s="789"/>
      <c r="C158" s="789"/>
      <c r="D158" s="405" t="s">
        <v>289</v>
      </c>
      <c r="E158" s="594">
        <f t="shared" ref="E158:E159" si="168">SUM(H158,K158,N158,Q158,T158,W158,Z158,AE158,AJ158,AO158,AT158,AY158)</f>
        <v>0</v>
      </c>
      <c r="F158" s="594">
        <f t="shared" ref="F158:F159" si="169">SUM(I158,L158,O158,R158,U158,X158,AA158,AF158,AK158,AP158,AU158,AZ158)</f>
        <v>0</v>
      </c>
      <c r="G158" s="602" t="e">
        <f t="shared" ref="G158:G159" si="170">SUM(F158/E158*100)</f>
        <v>#DIV/0!</v>
      </c>
      <c r="H158" s="396"/>
      <c r="I158" s="396"/>
      <c r="J158" s="397"/>
      <c r="K158" s="396"/>
      <c r="L158" s="396"/>
      <c r="M158" s="396"/>
      <c r="N158" s="396"/>
      <c r="O158" s="396"/>
      <c r="P158" s="398"/>
      <c r="Q158" s="399"/>
      <c r="R158" s="399"/>
      <c r="S158" s="399"/>
      <c r="T158" s="399"/>
      <c r="U158" s="399"/>
      <c r="V158" s="399"/>
      <c r="W158" s="399"/>
      <c r="X158" s="399"/>
      <c r="Y158" s="399"/>
      <c r="Z158" s="400"/>
      <c r="AA158" s="401"/>
      <c r="AB158" s="402"/>
      <c r="AC158" s="400"/>
      <c r="AD158" s="403"/>
      <c r="AE158" s="400"/>
      <c r="AF158" s="401"/>
      <c r="AG158" s="402"/>
      <c r="AH158" s="404"/>
      <c r="AI158" s="403"/>
      <c r="AJ158" s="400"/>
      <c r="AK158" s="401"/>
      <c r="AL158" s="402"/>
      <c r="AM158" s="404"/>
      <c r="AN158" s="403"/>
      <c r="AO158" s="370"/>
      <c r="AP158" s="370"/>
      <c r="AQ158" s="370"/>
      <c r="AR158" s="370"/>
      <c r="AS158" s="370"/>
      <c r="AT158" s="370"/>
      <c r="AU158" s="370"/>
      <c r="AV158" s="370"/>
      <c r="AW158" s="370"/>
      <c r="AX158" s="370"/>
      <c r="AY158" s="370"/>
      <c r="AZ158" s="370"/>
      <c r="BA158" s="370"/>
      <c r="BB158" s="394"/>
    </row>
    <row r="159" spans="1:54" ht="87.75" customHeight="1">
      <c r="A159" s="383"/>
      <c r="B159" s="789"/>
      <c r="C159" s="789"/>
      <c r="D159" s="405" t="s">
        <v>298</v>
      </c>
      <c r="E159" s="594">
        <f t="shared" si="168"/>
        <v>0</v>
      </c>
      <c r="F159" s="594">
        <f t="shared" si="169"/>
        <v>0</v>
      </c>
      <c r="G159" s="602" t="e">
        <f t="shared" si="170"/>
        <v>#DIV/0!</v>
      </c>
      <c r="H159" s="406"/>
      <c r="I159" s="406"/>
      <c r="J159" s="407"/>
      <c r="K159" s="406"/>
      <c r="L159" s="406"/>
      <c r="M159" s="406"/>
      <c r="N159" s="406"/>
      <c r="O159" s="406"/>
      <c r="P159" s="408"/>
      <c r="Q159" s="409"/>
      <c r="R159" s="409"/>
      <c r="S159" s="409"/>
      <c r="T159" s="409"/>
      <c r="U159" s="409"/>
      <c r="V159" s="409"/>
      <c r="W159" s="409"/>
      <c r="X159" s="409"/>
      <c r="Y159" s="409"/>
      <c r="Z159" s="410"/>
      <c r="AA159" s="411"/>
      <c r="AB159" s="412"/>
      <c r="AC159" s="410"/>
      <c r="AD159" s="413"/>
      <c r="AE159" s="410"/>
      <c r="AF159" s="411"/>
      <c r="AG159" s="412"/>
      <c r="AH159" s="414"/>
      <c r="AI159" s="413"/>
      <c r="AJ159" s="410"/>
      <c r="AK159" s="411"/>
      <c r="AL159" s="412"/>
      <c r="AM159" s="414"/>
      <c r="AN159" s="413"/>
      <c r="AO159" s="370"/>
      <c r="AP159" s="370"/>
      <c r="AQ159" s="370"/>
      <c r="AR159" s="370"/>
      <c r="AS159" s="370"/>
      <c r="AT159" s="370"/>
      <c r="AU159" s="370"/>
      <c r="AV159" s="370"/>
      <c r="AW159" s="370"/>
      <c r="AX159" s="370"/>
      <c r="AY159" s="370"/>
      <c r="AZ159" s="370"/>
      <c r="BA159" s="370"/>
      <c r="BB159" s="394"/>
    </row>
    <row r="160" spans="1:54" ht="21.75" customHeight="1">
      <c r="A160" s="383"/>
      <c r="B160" s="789"/>
      <c r="C160" s="789"/>
      <c r="D160" s="405" t="s">
        <v>290</v>
      </c>
      <c r="E160" s="547"/>
      <c r="F160" s="547"/>
      <c r="G160" s="546"/>
      <c r="H160" s="406"/>
      <c r="I160" s="406"/>
      <c r="J160" s="407"/>
      <c r="K160" s="406"/>
      <c r="L160" s="406"/>
      <c r="M160" s="406"/>
      <c r="N160" s="406"/>
      <c r="O160" s="406"/>
      <c r="P160" s="408"/>
      <c r="Q160" s="409"/>
      <c r="R160" s="409"/>
      <c r="S160" s="409"/>
      <c r="T160" s="409"/>
      <c r="U160" s="409"/>
      <c r="V160" s="409"/>
      <c r="W160" s="409"/>
      <c r="X160" s="409"/>
      <c r="Y160" s="409"/>
      <c r="Z160" s="410"/>
      <c r="AA160" s="411"/>
      <c r="AB160" s="412"/>
      <c r="AC160" s="410"/>
      <c r="AD160" s="413"/>
      <c r="AE160" s="410"/>
      <c r="AF160" s="411"/>
      <c r="AG160" s="412"/>
      <c r="AH160" s="414"/>
      <c r="AI160" s="413"/>
      <c r="AJ160" s="410"/>
      <c r="AK160" s="411"/>
      <c r="AL160" s="412"/>
      <c r="AM160" s="414"/>
      <c r="AN160" s="413"/>
      <c r="AO160" s="370"/>
      <c r="AP160" s="370"/>
      <c r="AQ160" s="370"/>
      <c r="AR160" s="370"/>
      <c r="AS160" s="370"/>
      <c r="AT160" s="370"/>
      <c r="AU160" s="370"/>
      <c r="AV160" s="370"/>
      <c r="AW160" s="370"/>
      <c r="AX160" s="370"/>
      <c r="AY160" s="370"/>
      <c r="AZ160" s="370"/>
      <c r="BA160" s="370"/>
      <c r="BB160" s="394"/>
    </row>
    <row r="161" spans="1:54" ht="33.75" customHeight="1">
      <c r="A161" s="415"/>
      <c r="B161" s="790"/>
      <c r="C161" s="790"/>
      <c r="D161" s="416" t="s">
        <v>43</v>
      </c>
      <c r="E161" s="544"/>
      <c r="F161" s="544"/>
      <c r="G161" s="545"/>
      <c r="H161" s="385"/>
      <c r="I161" s="385"/>
      <c r="J161" s="386"/>
      <c r="K161" s="385"/>
      <c r="L161" s="385"/>
      <c r="M161" s="385"/>
      <c r="N161" s="385"/>
      <c r="O161" s="385"/>
      <c r="P161" s="387"/>
      <c r="Q161" s="388"/>
      <c r="R161" s="388"/>
      <c r="S161" s="388"/>
      <c r="T161" s="388"/>
      <c r="U161" s="388"/>
      <c r="V161" s="388"/>
      <c r="W161" s="388"/>
      <c r="X161" s="388"/>
      <c r="Y161" s="388"/>
      <c r="Z161" s="389"/>
      <c r="AA161" s="390"/>
      <c r="AB161" s="391"/>
      <c r="AC161" s="389"/>
      <c r="AD161" s="392"/>
      <c r="AE161" s="389"/>
      <c r="AF161" s="390"/>
      <c r="AG161" s="391"/>
      <c r="AH161" s="393"/>
      <c r="AI161" s="392"/>
      <c r="AJ161" s="389"/>
      <c r="AK161" s="390"/>
      <c r="AL161" s="391"/>
      <c r="AM161" s="393"/>
      <c r="AN161" s="392"/>
      <c r="AO161" s="370"/>
      <c r="AP161" s="370"/>
      <c r="AQ161" s="370"/>
      <c r="AR161" s="370"/>
      <c r="AS161" s="370"/>
      <c r="AT161" s="370"/>
      <c r="AU161" s="370"/>
      <c r="AV161" s="370"/>
      <c r="AW161" s="370"/>
      <c r="AX161" s="370"/>
      <c r="AY161" s="370"/>
      <c r="AZ161" s="370"/>
      <c r="BA161" s="370"/>
      <c r="BB161" s="417"/>
    </row>
    <row r="162" spans="1:54" s="189" customFormat="1" ht="15.75">
      <c r="A162" s="422"/>
      <c r="B162" s="791" t="s">
        <v>313</v>
      </c>
      <c r="C162" s="791"/>
      <c r="D162" s="423" t="s">
        <v>41</v>
      </c>
      <c r="E162" s="737">
        <f>SUM(E113,E120,E127,E134,E141,E148,E155)</f>
        <v>4069.3175000000006</v>
      </c>
      <c r="F162" s="737">
        <f>SUM(F113,F120,F127,F134,F141,F148,F155)</f>
        <v>301.02750000000003</v>
      </c>
      <c r="G162" s="602">
        <f>SUM(F162/E162*100)</f>
        <v>7.3974935600380149</v>
      </c>
      <c r="H162" s="625">
        <f>SUM(H113,H120,H127,H134,H141,H148,H155)</f>
        <v>30.0075</v>
      </c>
      <c r="I162" s="617">
        <f>SUM(I113,I120,I127,I134,I141,I148,I155)</f>
        <v>30.0075</v>
      </c>
      <c r="J162" s="618">
        <f>SUM(I162/H162*100)</f>
        <v>100</v>
      </c>
      <c r="K162" s="617">
        <f>SUM(K113,K120,K127,K134,K141,K148,K155)</f>
        <v>271.02</v>
      </c>
      <c r="L162" s="617">
        <f>SUM(L113,L120,L127,L134,L141,L148,L155)</f>
        <v>271.02</v>
      </c>
      <c r="M162" s="618">
        <f>SUM(L162/K162*100)</f>
        <v>100</v>
      </c>
      <c r="N162" s="617">
        <f>SUM(N113,N120,N127,N134,N141,N148,N155)</f>
        <v>310.39999999999998</v>
      </c>
      <c r="O162" s="617">
        <f>SUM(O113,O120,O127,O134,O141,O148,O155)</f>
        <v>0</v>
      </c>
      <c r="P162" s="626">
        <f>SUM(O162/N162*100)</f>
        <v>0</v>
      </c>
      <c r="Q162" s="614">
        <f>SUM(Q113,Q120,Q127,Q134,Q141,Q148,Q155)</f>
        <v>1290.0900000000001</v>
      </c>
      <c r="R162" s="614">
        <f>SUM(R113,R120,R127,R134,R141,R148,R155)</f>
        <v>0</v>
      </c>
      <c r="S162" s="627">
        <f>SUM(R162/Q162*100)</f>
        <v>0</v>
      </c>
      <c r="T162" s="614">
        <f>SUM(T113,T120,T127,T134,T141,T148,T155)</f>
        <v>207.4</v>
      </c>
      <c r="U162" s="614">
        <f>SUM(U113,U120,U127,U134,U141,U148,U155)</f>
        <v>0</v>
      </c>
      <c r="V162" s="627">
        <f>SUM(U162/T162*100)</f>
        <v>0</v>
      </c>
      <c r="W162" s="614">
        <f>SUM(W113,W120,W127,W134,W141,W148,W155)</f>
        <v>221.9</v>
      </c>
      <c r="X162" s="614">
        <f>SUM(X113,X120,X127,X134,X141,X148,X155)</f>
        <v>0</v>
      </c>
      <c r="Y162" s="627">
        <f>SUM(X162/W162*100)</f>
        <v>0</v>
      </c>
      <c r="Z162" s="612">
        <f>SUM(Z113,Z120,Z127,Z134,Z141,Z148,Z155)</f>
        <v>505.4</v>
      </c>
      <c r="AA162" s="612">
        <f t="shared" ref="AA162:AC162" si="171">SUM(AA113,AA120,AA127,AA134,AA141,AA148,AA155)</f>
        <v>0</v>
      </c>
      <c r="AB162" s="612">
        <f t="shared" si="171"/>
        <v>0</v>
      </c>
      <c r="AC162" s="612">
        <f t="shared" si="171"/>
        <v>0</v>
      </c>
      <c r="AD162" s="628" t="e">
        <f>SUM(AC162/AB162*100)</f>
        <v>#DIV/0!</v>
      </c>
      <c r="AE162" s="612">
        <f>SUM(AE113,AE120,AE127,AE134,AE141,AE148,AE155)</f>
        <v>205.4</v>
      </c>
      <c r="AF162" s="612">
        <f t="shared" ref="AF162:AH162" si="172">SUM(AF113,AF120,AF127,AF134,AF141,AF148,AF155)</f>
        <v>0</v>
      </c>
      <c r="AG162" s="612">
        <f t="shared" si="172"/>
        <v>0</v>
      </c>
      <c r="AH162" s="612">
        <f t="shared" si="172"/>
        <v>0</v>
      </c>
      <c r="AI162" s="628" t="e">
        <f>SUM(AH162/AG162*100)</f>
        <v>#DIV/0!</v>
      </c>
      <c r="AJ162" s="612">
        <f>SUM(AJ113,AJ120,AJ127,AJ134,AJ141,AJ148,AJ155)</f>
        <v>205.4</v>
      </c>
      <c r="AK162" s="612">
        <f t="shared" ref="AK162:AM162" si="173">SUM(AK113,AK120,AK127,AK134,AK141,AK148,AK155)</f>
        <v>0</v>
      </c>
      <c r="AL162" s="612">
        <f t="shared" si="173"/>
        <v>0</v>
      </c>
      <c r="AM162" s="612">
        <f t="shared" si="173"/>
        <v>0</v>
      </c>
      <c r="AN162" s="628" t="e">
        <f>SUM(AM162/AL162*100)</f>
        <v>#DIV/0!</v>
      </c>
      <c r="AO162" s="609">
        <f>SUM(AO113,AO120,AO127,AO134,AO141,AO148,AO155)</f>
        <v>205.4</v>
      </c>
      <c r="AP162" s="609">
        <f t="shared" ref="AP162:AR162" si="174">SUM(AP113,AP120,AP127,AP134,AP141,AP148,AP155)</f>
        <v>0</v>
      </c>
      <c r="AQ162" s="609">
        <f t="shared" si="174"/>
        <v>0</v>
      </c>
      <c r="AR162" s="609">
        <f t="shared" si="174"/>
        <v>0</v>
      </c>
      <c r="AS162" s="629" t="e">
        <f>SUM(AR162/AQ162*100)</f>
        <v>#DIV/0!</v>
      </c>
      <c r="AT162" s="609">
        <f>SUM(AT113,AT120,AT127,AT134,AT141,AT148,AT155)</f>
        <v>205.4</v>
      </c>
      <c r="AU162" s="609">
        <f t="shared" ref="AU162:AW162" si="175">SUM(AU113,AU120,AU127,AU134,AU141,AU148,AU155)</f>
        <v>0</v>
      </c>
      <c r="AV162" s="609">
        <f t="shared" si="175"/>
        <v>0</v>
      </c>
      <c r="AW162" s="609">
        <f t="shared" si="175"/>
        <v>0</v>
      </c>
      <c r="AX162" s="629" t="e">
        <f>SUM(AW162/AV162*100)</f>
        <v>#DIV/0!</v>
      </c>
      <c r="AY162" s="609">
        <f>SUM(AY113,AY120,AY127,AY134,AY141,AY148,AY155)</f>
        <v>411.5</v>
      </c>
      <c r="AZ162" s="609">
        <f>SUM(AZ113,AZ120,AZ127,AZ134,AZ141,AZ148,AZ155)</f>
        <v>0</v>
      </c>
      <c r="BA162" s="610">
        <f>SUM(AZ162/AY162*100)</f>
        <v>0</v>
      </c>
      <c r="BB162" s="434"/>
    </row>
    <row r="163" spans="1:54" s="189" customFormat="1" ht="33.75" customHeight="1">
      <c r="A163" s="422"/>
      <c r="B163" s="792"/>
      <c r="C163" s="792"/>
      <c r="D163" s="435" t="s">
        <v>37</v>
      </c>
      <c r="E163" s="737"/>
      <c r="F163" s="737"/>
      <c r="G163" s="602"/>
      <c r="H163" s="625"/>
      <c r="I163" s="619"/>
      <c r="J163" s="618"/>
      <c r="K163" s="617"/>
      <c r="L163" s="619"/>
      <c r="M163" s="618"/>
      <c r="N163" s="617"/>
      <c r="O163" s="617"/>
      <c r="P163" s="626"/>
      <c r="Q163" s="614"/>
      <c r="R163" s="614"/>
      <c r="S163" s="627"/>
      <c r="T163" s="614"/>
      <c r="U163" s="614"/>
      <c r="V163" s="627"/>
      <c r="W163" s="614"/>
      <c r="X163" s="614"/>
      <c r="Y163" s="627"/>
      <c r="Z163" s="612"/>
      <c r="AA163" s="585"/>
      <c r="AB163" s="586"/>
      <c r="AC163" s="587"/>
      <c r="AD163" s="628"/>
      <c r="AE163" s="612"/>
      <c r="AF163" s="585"/>
      <c r="AG163" s="586"/>
      <c r="AH163" s="587"/>
      <c r="AI163" s="628"/>
      <c r="AJ163" s="612"/>
      <c r="AK163" s="585"/>
      <c r="AL163" s="586"/>
      <c r="AM163" s="587"/>
      <c r="AN163" s="628"/>
      <c r="AO163" s="609"/>
      <c r="AP163" s="630"/>
      <c r="AQ163" s="631"/>
      <c r="AR163" s="591"/>
      <c r="AS163" s="629"/>
      <c r="AT163" s="609"/>
      <c r="AU163" s="630"/>
      <c r="AV163" s="631"/>
      <c r="AW163" s="591"/>
      <c r="AX163" s="629"/>
      <c r="AY163" s="609"/>
      <c r="AZ163" s="611"/>
      <c r="BA163" s="610"/>
      <c r="BB163" s="434"/>
    </row>
    <row r="164" spans="1:54" s="189" customFormat="1" ht="33.75" customHeight="1">
      <c r="A164" s="422"/>
      <c r="B164" s="792"/>
      <c r="C164" s="792"/>
      <c r="D164" s="436" t="s">
        <v>2</v>
      </c>
      <c r="E164" s="737"/>
      <c r="F164" s="737"/>
      <c r="G164" s="602"/>
      <c r="H164" s="625"/>
      <c r="I164" s="619"/>
      <c r="J164" s="618"/>
      <c r="K164" s="617"/>
      <c r="L164" s="619"/>
      <c r="M164" s="618"/>
      <c r="N164" s="617"/>
      <c r="O164" s="617"/>
      <c r="P164" s="626"/>
      <c r="Q164" s="614"/>
      <c r="R164" s="614"/>
      <c r="S164" s="627"/>
      <c r="T164" s="614"/>
      <c r="U164" s="614"/>
      <c r="V164" s="627"/>
      <c r="W164" s="614"/>
      <c r="X164" s="614"/>
      <c r="Y164" s="627"/>
      <c r="Z164" s="612"/>
      <c r="AA164" s="585"/>
      <c r="AB164" s="586"/>
      <c r="AC164" s="587"/>
      <c r="AD164" s="628"/>
      <c r="AE164" s="612"/>
      <c r="AF164" s="585"/>
      <c r="AG164" s="586"/>
      <c r="AH164" s="587"/>
      <c r="AI164" s="628"/>
      <c r="AJ164" s="612"/>
      <c r="AK164" s="585"/>
      <c r="AL164" s="586"/>
      <c r="AM164" s="587"/>
      <c r="AN164" s="628"/>
      <c r="AO164" s="609"/>
      <c r="AP164" s="630"/>
      <c r="AQ164" s="631"/>
      <c r="AR164" s="591"/>
      <c r="AS164" s="629"/>
      <c r="AT164" s="609"/>
      <c r="AU164" s="630"/>
      <c r="AV164" s="631"/>
      <c r="AW164" s="591"/>
      <c r="AX164" s="629"/>
      <c r="AY164" s="609"/>
      <c r="AZ164" s="611"/>
      <c r="BA164" s="610"/>
      <c r="BB164" s="434"/>
    </row>
    <row r="165" spans="1:54" s="189" customFormat="1" ht="15.75">
      <c r="A165" s="422"/>
      <c r="B165" s="792"/>
      <c r="C165" s="792"/>
      <c r="D165" s="437" t="s">
        <v>289</v>
      </c>
      <c r="E165" s="737">
        <f t="shared" ref="E165:F166" si="176">SUM(E116,E123,E130,E137,E144,E151,E158)</f>
        <v>4069.3175000000006</v>
      </c>
      <c r="F165" s="737">
        <f t="shared" si="176"/>
        <v>301.02750000000003</v>
      </c>
      <c r="G165" s="602">
        <f t="shared" ref="G165:G166" si="177">SUM(F165/E165*100)</f>
        <v>7.3974935600380149</v>
      </c>
      <c r="H165" s="625">
        <f t="shared" ref="H165:I165" si="178">SUM(H116,H123,H130,H137,H144,H151,H158)</f>
        <v>30.0075</v>
      </c>
      <c r="I165" s="617">
        <f t="shared" si="178"/>
        <v>30.0075</v>
      </c>
      <c r="J165" s="618">
        <f t="shared" ref="J165:J166" si="179">SUM(I165/H165*100)</f>
        <v>100</v>
      </c>
      <c r="K165" s="617">
        <f t="shared" ref="K165:L165" si="180">SUM(K116,K123,K130,K137,K144,K151,K158)</f>
        <v>271.02</v>
      </c>
      <c r="L165" s="617">
        <f t="shared" si="180"/>
        <v>271.02</v>
      </c>
      <c r="M165" s="618">
        <f t="shared" ref="M165:M166" si="181">SUM(L165/K165*100)</f>
        <v>100</v>
      </c>
      <c r="N165" s="617">
        <f t="shared" ref="N165:O165" si="182">SUM(N116,N123,N130,N137,N144,N151,N158)</f>
        <v>310.39999999999998</v>
      </c>
      <c r="O165" s="617">
        <f t="shared" si="182"/>
        <v>0</v>
      </c>
      <c r="P165" s="626">
        <f t="shared" ref="P165:P166" si="183">SUM(O165/N165*100)</f>
        <v>0</v>
      </c>
      <c r="Q165" s="614">
        <f t="shared" ref="Q165:R165" si="184">SUM(Q116,Q123,Q130,Q137,Q144,Q151,Q158)</f>
        <v>1290.0900000000001</v>
      </c>
      <c r="R165" s="614">
        <f t="shared" si="184"/>
        <v>0</v>
      </c>
      <c r="S165" s="627">
        <f t="shared" ref="S165:S166" si="185">SUM(R165/Q165*100)</f>
        <v>0</v>
      </c>
      <c r="T165" s="614">
        <f t="shared" ref="T165:U165" si="186">SUM(T116,T123,T130,T137,T144,T151,T158)</f>
        <v>207.4</v>
      </c>
      <c r="U165" s="614">
        <f t="shared" si="186"/>
        <v>0</v>
      </c>
      <c r="V165" s="627">
        <f t="shared" ref="V165:V166" si="187">SUM(U165/T165*100)</f>
        <v>0</v>
      </c>
      <c r="W165" s="614">
        <f t="shared" ref="W165:X165" si="188">SUM(W116,W123,W130,W137,W144,W151,W158)</f>
        <v>221.9</v>
      </c>
      <c r="X165" s="614">
        <f t="shared" si="188"/>
        <v>0</v>
      </c>
      <c r="Y165" s="627">
        <f t="shared" ref="Y165:Y166" si="189">SUM(X165/W165*100)</f>
        <v>0</v>
      </c>
      <c r="Z165" s="612">
        <f t="shared" ref="Z165:AC165" si="190">SUM(Z116,Z123,Z130,Z137,Z144,Z151,Z158)</f>
        <v>505.4</v>
      </c>
      <c r="AA165" s="612">
        <f t="shared" si="190"/>
        <v>0</v>
      </c>
      <c r="AB165" s="612">
        <f t="shared" si="190"/>
        <v>0</v>
      </c>
      <c r="AC165" s="612">
        <f t="shared" si="190"/>
        <v>0</v>
      </c>
      <c r="AD165" s="628" t="e">
        <f t="shared" ref="AD165:AD166" si="191">SUM(AC165/AB165*100)</f>
        <v>#DIV/0!</v>
      </c>
      <c r="AE165" s="612">
        <f t="shared" ref="AE165:AH165" si="192">SUM(AE116,AE123,AE130,AE137,AE144,AE151,AE158)</f>
        <v>205.4</v>
      </c>
      <c r="AF165" s="612">
        <f t="shared" si="192"/>
        <v>0</v>
      </c>
      <c r="AG165" s="612">
        <f t="shared" si="192"/>
        <v>0</v>
      </c>
      <c r="AH165" s="612">
        <f t="shared" si="192"/>
        <v>0</v>
      </c>
      <c r="AI165" s="628" t="e">
        <f t="shared" ref="AI165:AI166" si="193">SUM(AH165/AG165*100)</f>
        <v>#DIV/0!</v>
      </c>
      <c r="AJ165" s="612">
        <f t="shared" ref="AJ165:AM165" si="194">SUM(AJ116,AJ123,AJ130,AJ137,AJ144,AJ151,AJ158)</f>
        <v>205.4</v>
      </c>
      <c r="AK165" s="612">
        <f t="shared" si="194"/>
        <v>0</v>
      </c>
      <c r="AL165" s="612">
        <f t="shared" si="194"/>
        <v>0</v>
      </c>
      <c r="AM165" s="612">
        <f t="shared" si="194"/>
        <v>0</v>
      </c>
      <c r="AN165" s="628" t="e">
        <f t="shared" ref="AN165:AN166" si="195">SUM(AM165/AL165*100)</f>
        <v>#DIV/0!</v>
      </c>
      <c r="AO165" s="609">
        <f t="shared" ref="AO165:AR165" si="196">SUM(AO116,AO123,AO130,AO137,AO144,AO151,AO158)</f>
        <v>205.4</v>
      </c>
      <c r="AP165" s="609">
        <f t="shared" si="196"/>
        <v>0</v>
      </c>
      <c r="AQ165" s="609">
        <f t="shared" si="196"/>
        <v>0</v>
      </c>
      <c r="AR165" s="609">
        <f t="shared" si="196"/>
        <v>0</v>
      </c>
      <c r="AS165" s="629" t="e">
        <f t="shared" ref="AS165:AS166" si="197">SUM(AR165/AQ165*100)</f>
        <v>#DIV/0!</v>
      </c>
      <c r="AT165" s="609">
        <f t="shared" ref="AT165:AW165" si="198">SUM(AT116,AT123,AT130,AT137,AT144,AT151,AT158)</f>
        <v>205.4</v>
      </c>
      <c r="AU165" s="609">
        <f t="shared" si="198"/>
        <v>0</v>
      </c>
      <c r="AV165" s="609">
        <f t="shared" si="198"/>
        <v>0</v>
      </c>
      <c r="AW165" s="609">
        <f t="shared" si="198"/>
        <v>0</v>
      </c>
      <c r="AX165" s="629" t="e">
        <f t="shared" ref="AX165:AX166" si="199">SUM(AW165/AV165*100)</f>
        <v>#DIV/0!</v>
      </c>
      <c r="AY165" s="609">
        <f t="shared" ref="AY165:AZ165" si="200">SUM(AY116,AY123,AY130,AY137,AY144,AY151,AY158)</f>
        <v>411.5</v>
      </c>
      <c r="AZ165" s="609">
        <f t="shared" si="200"/>
        <v>0</v>
      </c>
      <c r="BA165" s="610">
        <f t="shared" ref="BA165:BA166" si="201">SUM(AZ165/AY165*100)</f>
        <v>0</v>
      </c>
      <c r="BB165" s="434"/>
    </row>
    <row r="166" spans="1:54" s="189" customFormat="1" ht="78.75">
      <c r="A166" s="422"/>
      <c r="B166" s="792"/>
      <c r="C166" s="792"/>
      <c r="D166" s="437" t="s">
        <v>298</v>
      </c>
      <c r="E166" s="737">
        <f t="shared" si="176"/>
        <v>3769.3175000000006</v>
      </c>
      <c r="F166" s="737">
        <f t="shared" si="176"/>
        <v>301.02750000000003</v>
      </c>
      <c r="G166" s="602">
        <f t="shared" si="177"/>
        <v>7.9862601120759917</v>
      </c>
      <c r="H166" s="625">
        <f t="shared" ref="H166:I166" si="202">SUM(H117,H124,H131,H138,H145,H152,H159)</f>
        <v>30.0075</v>
      </c>
      <c r="I166" s="617">
        <f t="shared" si="202"/>
        <v>30.0075</v>
      </c>
      <c r="J166" s="618">
        <f t="shared" si="179"/>
        <v>100</v>
      </c>
      <c r="K166" s="617">
        <f t="shared" ref="K166:L166" si="203">SUM(K117,K124,K131,K138,K145,K152,K159)</f>
        <v>271.02</v>
      </c>
      <c r="L166" s="617">
        <f t="shared" si="203"/>
        <v>271.02</v>
      </c>
      <c r="M166" s="618">
        <f t="shared" si="181"/>
        <v>100</v>
      </c>
      <c r="N166" s="617">
        <f t="shared" ref="N166:O166" si="204">SUM(N117,N124,N131,N138,N145,N152,N159)</f>
        <v>310.39999999999998</v>
      </c>
      <c r="O166" s="617">
        <f t="shared" si="204"/>
        <v>0</v>
      </c>
      <c r="P166" s="626">
        <f t="shared" si="183"/>
        <v>0</v>
      </c>
      <c r="Q166" s="614">
        <f t="shared" ref="Q166:R166" si="205">SUM(Q117,Q124,Q131,Q138,Q145,Q152,Q159)</f>
        <v>1290.0900000000001</v>
      </c>
      <c r="R166" s="614">
        <f t="shared" si="205"/>
        <v>0</v>
      </c>
      <c r="S166" s="627">
        <f t="shared" si="185"/>
        <v>0</v>
      </c>
      <c r="T166" s="614">
        <f t="shared" ref="T166:U166" si="206">SUM(T117,T124,T131,T138,T145,T152,T159)</f>
        <v>207.4</v>
      </c>
      <c r="U166" s="614">
        <f t="shared" si="206"/>
        <v>0</v>
      </c>
      <c r="V166" s="627">
        <f t="shared" si="187"/>
        <v>0</v>
      </c>
      <c r="W166" s="614">
        <f t="shared" ref="W166:X166" si="207">SUM(W117,W124,W131,W138,W145,W152,W159)</f>
        <v>221.9</v>
      </c>
      <c r="X166" s="614">
        <f t="shared" si="207"/>
        <v>0</v>
      </c>
      <c r="Y166" s="627">
        <f t="shared" si="189"/>
        <v>0</v>
      </c>
      <c r="Z166" s="612">
        <f t="shared" ref="Z166:AC166" si="208">SUM(Z117,Z124,Z131,Z138,Z145,Z152,Z159)</f>
        <v>205.4</v>
      </c>
      <c r="AA166" s="612">
        <f t="shared" si="208"/>
        <v>0</v>
      </c>
      <c r="AB166" s="612">
        <f t="shared" si="208"/>
        <v>0</v>
      </c>
      <c r="AC166" s="612">
        <f t="shared" si="208"/>
        <v>0</v>
      </c>
      <c r="AD166" s="628" t="e">
        <f t="shared" si="191"/>
        <v>#DIV/0!</v>
      </c>
      <c r="AE166" s="612">
        <f t="shared" ref="AE166:AH166" si="209">SUM(AE117,AE124,AE131,AE138,AE145,AE152,AE159)</f>
        <v>205.4</v>
      </c>
      <c r="AF166" s="612">
        <f t="shared" si="209"/>
        <v>0</v>
      </c>
      <c r="AG166" s="612">
        <f t="shared" si="209"/>
        <v>0</v>
      </c>
      <c r="AH166" s="612">
        <f t="shared" si="209"/>
        <v>0</v>
      </c>
      <c r="AI166" s="628" t="e">
        <f t="shared" si="193"/>
        <v>#DIV/0!</v>
      </c>
      <c r="AJ166" s="612">
        <f t="shared" ref="AJ166:AM166" si="210">SUM(AJ117,AJ124,AJ131,AJ138,AJ145,AJ152,AJ159)</f>
        <v>205.4</v>
      </c>
      <c r="AK166" s="612">
        <f t="shared" si="210"/>
        <v>0</v>
      </c>
      <c r="AL166" s="612">
        <f t="shared" si="210"/>
        <v>0</v>
      </c>
      <c r="AM166" s="612">
        <f t="shared" si="210"/>
        <v>0</v>
      </c>
      <c r="AN166" s="628" t="e">
        <f t="shared" si="195"/>
        <v>#DIV/0!</v>
      </c>
      <c r="AO166" s="609">
        <f t="shared" ref="AO166:AR166" si="211">SUM(AO117,AO124,AO131,AO138,AO145,AO152,AO159)</f>
        <v>205.4</v>
      </c>
      <c r="AP166" s="609">
        <f t="shared" si="211"/>
        <v>0</v>
      </c>
      <c r="AQ166" s="609">
        <f t="shared" si="211"/>
        <v>0</v>
      </c>
      <c r="AR166" s="609">
        <f t="shared" si="211"/>
        <v>0</v>
      </c>
      <c r="AS166" s="629" t="e">
        <f t="shared" si="197"/>
        <v>#DIV/0!</v>
      </c>
      <c r="AT166" s="609">
        <f t="shared" ref="AT166:AW166" si="212">SUM(AT117,AT124,AT131,AT138,AT145,AT152,AT159)</f>
        <v>205.4</v>
      </c>
      <c r="AU166" s="609">
        <f t="shared" si="212"/>
        <v>0</v>
      </c>
      <c r="AV166" s="609">
        <f t="shared" si="212"/>
        <v>0</v>
      </c>
      <c r="AW166" s="609">
        <f t="shared" si="212"/>
        <v>0</v>
      </c>
      <c r="AX166" s="629" t="e">
        <f t="shared" si="199"/>
        <v>#DIV/0!</v>
      </c>
      <c r="AY166" s="609">
        <f t="shared" ref="AY166:AZ166" si="213">SUM(AY117,AY124,AY131,AY138,AY145,AY152,AY159)</f>
        <v>411.5</v>
      </c>
      <c r="AZ166" s="609">
        <f t="shared" si="213"/>
        <v>0</v>
      </c>
      <c r="BA166" s="610">
        <f t="shared" si="201"/>
        <v>0</v>
      </c>
      <c r="BB166" s="434"/>
    </row>
    <row r="167" spans="1:54" s="189" customFormat="1" ht="15.75">
      <c r="A167" s="422"/>
      <c r="B167" s="792"/>
      <c r="C167" s="792"/>
      <c r="D167" s="437" t="s">
        <v>290</v>
      </c>
      <c r="E167" s="552"/>
      <c r="F167" s="552"/>
      <c r="G167" s="553"/>
      <c r="H167" s="424"/>
      <c r="I167" s="424"/>
      <c r="J167" s="425"/>
      <c r="K167" s="424"/>
      <c r="L167" s="424"/>
      <c r="M167" s="424"/>
      <c r="N167" s="424"/>
      <c r="O167" s="424"/>
      <c r="P167" s="426"/>
      <c r="Q167" s="427"/>
      <c r="R167" s="427"/>
      <c r="S167" s="427"/>
      <c r="T167" s="427"/>
      <c r="U167" s="427"/>
      <c r="V167" s="427"/>
      <c r="W167" s="427"/>
      <c r="X167" s="427"/>
      <c r="Y167" s="427"/>
      <c r="Z167" s="428"/>
      <c r="AA167" s="429"/>
      <c r="AB167" s="430"/>
      <c r="AC167" s="428"/>
      <c r="AD167" s="431"/>
      <c r="AE167" s="428"/>
      <c r="AF167" s="429"/>
      <c r="AG167" s="430"/>
      <c r="AH167" s="432"/>
      <c r="AI167" s="431"/>
      <c r="AJ167" s="428"/>
      <c r="AK167" s="429"/>
      <c r="AL167" s="430"/>
      <c r="AM167" s="432"/>
      <c r="AN167" s="431"/>
      <c r="AO167" s="433"/>
      <c r="AP167" s="433"/>
      <c r="AQ167" s="433"/>
      <c r="AR167" s="433"/>
      <c r="AS167" s="433"/>
      <c r="AT167" s="433"/>
      <c r="AU167" s="433"/>
      <c r="AV167" s="433"/>
      <c r="AW167" s="433"/>
      <c r="AX167" s="433"/>
      <c r="AY167" s="433"/>
      <c r="AZ167" s="433"/>
      <c r="BA167" s="433"/>
      <c r="BB167" s="434"/>
    </row>
    <row r="168" spans="1:54" s="189" customFormat="1" ht="33.75" customHeight="1">
      <c r="A168" s="441"/>
      <c r="B168" s="793"/>
      <c r="C168" s="793"/>
      <c r="D168" s="438" t="s">
        <v>43</v>
      </c>
      <c r="E168" s="552"/>
      <c r="F168" s="552"/>
      <c r="G168" s="553"/>
      <c r="H168" s="424"/>
      <c r="I168" s="424"/>
      <c r="J168" s="425"/>
      <c r="K168" s="424"/>
      <c r="L168" s="424"/>
      <c r="M168" s="424"/>
      <c r="N168" s="424"/>
      <c r="O168" s="424"/>
      <c r="P168" s="426"/>
      <c r="Q168" s="427"/>
      <c r="R168" s="427"/>
      <c r="S168" s="427"/>
      <c r="T168" s="427"/>
      <c r="U168" s="427"/>
      <c r="V168" s="427"/>
      <c r="W168" s="427"/>
      <c r="X168" s="427"/>
      <c r="Y168" s="427"/>
      <c r="Z168" s="428"/>
      <c r="AA168" s="429"/>
      <c r="AB168" s="430"/>
      <c r="AC168" s="428"/>
      <c r="AD168" s="431"/>
      <c r="AE168" s="428"/>
      <c r="AF168" s="429"/>
      <c r="AG168" s="430"/>
      <c r="AH168" s="432"/>
      <c r="AI168" s="431"/>
      <c r="AJ168" s="428"/>
      <c r="AK168" s="429"/>
      <c r="AL168" s="430"/>
      <c r="AM168" s="432"/>
      <c r="AN168" s="431"/>
      <c r="AO168" s="433"/>
      <c r="AP168" s="433"/>
      <c r="AQ168" s="433"/>
      <c r="AR168" s="433"/>
      <c r="AS168" s="433"/>
      <c r="AT168" s="433"/>
      <c r="AU168" s="433"/>
      <c r="AV168" s="433"/>
      <c r="AW168" s="433"/>
      <c r="AX168" s="433"/>
      <c r="AY168" s="433"/>
      <c r="AZ168" s="433"/>
      <c r="BA168" s="433"/>
      <c r="BB168" s="434"/>
    </row>
    <row r="169" spans="1:54" s="110" customFormat="1" ht="15.75">
      <c r="A169" s="794" t="s">
        <v>314</v>
      </c>
      <c r="B169" s="795"/>
      <c r="C169" s="795"/>
      <c r="D169" s="795"/>
      <c r="E169" s="795"/>
      <c r="F169" s="795"/>
      <c r="G169" s="795"/>
      <c r="H169" s="795"/>
      <c r="I169" s="795"/>
      <c r="J169" s="795"/>
      <c r="K169" s="795"/>
      <c r="L169" s="795"/>
      <c r="M169" s="795"/>
      <c r="N169" s="795"/>
      <c r="O169" s="795"/>
      <c r="P169" s="795"/>
      <c r="Q169" s="795"/>
      <c r="R169" s="795"/>
      <c r="S169" s="795"/>
      <c r="T169" s="795"/>
      <c r="U169" s="795"/>
      <c r="V169" s="795"/>
      <c r="W169" s="795"/>
      <c r="X169" s="795"/>
      <c r="Y169" s="795"/>
      <c r="Z169" s="795"/>
      <c r="AA169" s="795"/>
      <c r="AB169" s="795"/>
      <c r="AC169" s="795"/>
      <c r="AD169" s="795"/>
      <c r="AE169" s="795"/>
      <c r="AF169" s="795"/>
      <c r="AG169" s="795"/>
      <c r="AH169" s="795"/>
      <c r="AI169" s="795"/>
      <c r="AJ169" s="795"/>
      <c r="AK169" s="795"/>
      <c r="AL169" s="795"/>
      <c r="AM169" s="795"/>
      <c r="AN169" s="795"/>
      <c r="AO169" s="795"/>
      <c r="AP169" s="795"/>
      <c r="AQ169" s="795"/>
      <c r="AR169" s="795"/>
      <c r="AS169" s="795"/>
      <c r="AT169" s="795"/>
      <c r="AU169" s="795"/>
      <c r="AV169" s="795"/>
      <c r="AW169" s="795"/>
      <c r="AX169" s="795"/>
      <c r="AY169" s="795"/>
      <c r="AZ169" s="795"/>
      <c r="BA169" s="796"/>
      <c r="BB169" s="442"/>
    </row>
    <row r="170" spans="1:54" s="188" customFormat="1" ht="15.75">
      <c r="A170" s="797" t="s">
        <v>315</v>
      </c>
      <c r="B170" s="798"/>
      <c r="C170" s="798"/>
      <c r="D170" s="798"/>
      <c r="E170" s="798"/>
      <c r="F170" s="798"/>
      <c r="G170" s="798"/>
      <c r="H170" s="798"/>
      <c r="I170" s="798"/>
      <c r="J170" s="798"/>
      <c r="K170" s="798"/>
      <c r="L170" s="798"/>
      <c r="M170" s="798"/>
      <c r="N170" s="798"/>
      <c r="O170" s="798"/>
      <c r="P170" s="798"/>
      <c r="Q170" s="798"/>
      <c r="R170" s="798"/>
      <c r="S170" s="798"/>
      <c r="T170" s="798"/>
      <c r="U170" s="798"/>
      <c r="V170" s="798"/>
      <c r="W170" s="798"/>
      <c r="X170" s="798"/>
      <c r="Y170" s="798"/>
      <c r="Z170" s="798"/>
      <c r="AA170" s="798"/>
      <c r="AB170" s="798"/>
      <c r="AC170" s="798"/>
      <c r="AD170" s="798"/>
      <c r="AE170" s="798"/>
      <c r="AF170" s="798"/>
      <c r="AG170" s="798"/>
      <c r="AH170" s="798"/>
      <c r="AI170" s="798"/>
      <c r="AJ170" s="798"/>
      <c r="AK170" s="798"/>
      <c r="AL170" s="798"/>
      <c r="AM170" s="798"/>
      <c r="AN170" s="798"/>
      <c r="AO170" s="798"/>
      <c r="AP170" s="798"/>
      <c r="AQ170" s="798"/>
      <c r="AR170" s="798"/>
      <c r="AS170" s="798"/>
      <c r="AT170" s="798"/>
      <c r="AU170" s="798"/>
      <c r="AV170" s="798"/>
      <c r="AW170" s="798"/>
      <c r="AX170" s="798"/>
      <c r="AY170" s="798"/>
      <c r="AZ170" s="798"/>
      <c r="BA170" s="799"/>
      <c r="BB170" s="443"/>
    </row>
    <row r="171" spans="1:54" ht="15.75">
      <c r="A171" s="383" t="s">
        <v>6</v>
      </c>
      <c r="B171" s="788" t="s">
        <v>356</v>
      </c>
      <c r="C171" s="788" t="s">
        <v>347</v>
      </c>
      <c r="D171" s="373" t="s">
        <v>41</v>
      </c>
      <c r="E171" s="594">
        <f>SUM(H171,K171,N171,Q171,T171,W171,Z171,AE171,AJ171,AO171,AT171,AY171)</f>
        <v>0.6</v>
      </c>
      <c r="F171" s="594">
        <f>SUM(I171,L171,O171,R171,U171,X171,AA171,AF171,AK171,AP171,AU171,AZ171)</f>
        <v>0.6</v>
      </c>
      <c r="G171" s="602">
        <f>SUM(F171/E171*100)</f>
        <v>100</v>
      </c>
      <c r="H171" s="385"/>
      <c r="I171" s="385"/>
      <c r="J171" s="386"/>
      <c r="K171" s="385">
        <v>0.6</v>
      </c>
      <c r="L171" s="385">
        <v>0.6</v>
      </c>
      <c r="M171" s="728">
        <f>SUM(L171/K171*100%)</f>
        <v>1</v>
      </c>
      <c r="N171" s="385"/>
      <c r="O171" s="385"/>
      <c r="P171" s="418"/>
      <c r="Q171" s="388"/>
      <c r="R171" s="388"/>
      <c r="S171" s="388"/>
      <c r="T171" s="388"/>
      <c r="U171" s="388"/>
      <c r="V171" s="388"/>
      <c r="W171" s="388"/>
      <c r="X171" s="388"/>
      <c r="Y171" s="388"/>
      <c r="Z171" s="389"/>
      <c r="AA171" s="419"/>
      <c r="AB171" s="420"/>
      <c r="AC171" s="389"/>
      <c r="AD171" s="421"/>
      <c r="AE171" s="389"/>
      <c r="AF171" s="419"/>
      <c r="AG171" s="420"/>
      <c r="AH171" s="393"/>
      <c r="AI171" s="421"/>
      <c r="AJ171" s="389"/>
      <c r="AK171" s="419"/>
      <c r="AL171" s="420"/>
      <c r="AM171" s="393"/>
      <c r="AN171" s="421"/>
      <c r="AO171" s="370"/>
      <c r="AP171" s="370"/>
      <c r="AQ171" s="370"/>
      <c r="AR171" s="370"/>
      <c r="AS171" s="370"/>
      <c r="AT171" s="370"/>
      <c r="AU171" s="370"/>
      <c r="AV171" s="370"/>
      <c r="AW171" s="370"/>
      <c r="AX171" s="370"/>
      <c r="AY171" s="370"/>
      <c r="AZ171" s="370"/>
      <c r="BA171" s="370"/>
      <c r="BB171" s="394"/>
    </row>
    <row r="172" spans="1:54" ht="33.75" customHeight="1">
      <c r="A172" s="383"/>
      <c r="B172" s="789"/>
      <c r="C172" s="789"/>
      <c r="D172" s="384" t="s">
        <v>37</v>
      </c>
      <c r="E172" s="594"/>
      <c r="F172" s="594"/>
      <c r="G172" s="602"/>
      <c r="H172" s="385"/>
      <c r="I172" s="385"/>
      <c r="J172" s="386"/>
      <c r="K172" s="385"/>
      <c r="L172" s="385"/>
      <c r="M172" s="728"/>
      <c r="N172" s="385"/>
      <c r="O172" s="385"/>
      <c r="P172" s="418"/>
      <c r="Q172" s="388"/>
      <c r="R172" s="388"/>
      <c r="S172" s="388"/>
      <c r="T172" s="388"/>
      <c r="U172" s="388"/>
      <c r="V172" s="388"/>
      <c r="W172" s="388"/>
      <c r="X172" s="388"/>
      <c r="Y172" s="388"/>
      <c r="Z172" s="389"/>
      <c r="AA172" s="419"/>
      <c r="AB172" s="420"/>
      <c r="AC172" s="389"/>
      <c r="AD172" s="421"/>
      <c r="AE172" s="389"/>
      <c r="AF172" s="419"/>
      <c r="AG172" s="420"/>
      <c r="AH172" s="393"/>
      <c r="AI172" s="421"/>
      <c r="AJ172" s="389"/>
      <c r="AK172" s="419"/>
      <c r="AL172" s="420"/>
      <c r="AM172" s="393"/>
      <c r="AN172" s="421"/>
      <c r="AO172" s="370"/>
      <c r="AP172" s="370"/>
      <c r="AQ172" s="370"/>
      <c r="AR172" s="370"/>
      <c r="AS172" s="370"/>
      <c r="AT172" s="370"/>
      <c r="AU172" s="370"/>
      <c r="AV172" s="370"/>
      <c r="AW172" s="370"/>
      <c r="AX172" s="370"/>
      <c r="AY172" s="370"/>
      <c r="AZ172" s="370"/>
      <c r="BA172" s="370"/>
      <c r="BB172" s="394"/>
    </row>
    <row r="173" spans="1:54" ht="33.75" customHeight="1">
      <c r="A173" s="383"/>
      <c r="B173" s="789"/>
      <c r="C173" s="789"/>
      <c r="D173" s="395" t="s">
        <v>2</v>
      </c>
      <c r="E173" s="594"/>
      <c r="F173" s="594"/>
      <c r="G173" s="602"/>
      <c r="H173" s="385"/>
      <c r="I173" s="385"/>
      <c r="J173" s="386"/>
      <c r="K173" s="385"/>
      <c r="L173" s="385"/>
      <c r="M173" s="728"/>
      <c r="N173" s="385"/>
      <c r="O173" s="385"/>
      <c r="P173" s="41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9"/>
      <c r="AA173" s="419"/>
      <c r="AB173" s="420"/>
      <c r="AC173" s="389"/>
      <c r="AD173" s="421"/>
      <c r="AE173" s="389"/>
      <c r="AF173" s="419"/>
      <c r="AG173" s="420"/>
      <c r="AH173" s="393"/>
      <c r="AI173" s="421"/>
      <c r="AJ173" s="389"/>
      <c r="AK173" s="419"/>
      <c r="AL173" s="420"/>
      <c r="AM173" s="393"/>
      <c r="AN173" s="421"/>
      <c r="AO173" s="370"/>
      <c r="AP173" s="370"/>
      <c r="AQ173" s="370"/>
      <c r="AR173" s="370"/>
      <c r="AS173" s="370"/>
      <c r="AT173" s="370"/>
      <c r="AU173" s="370"/>
      <c r="AV173" s="370"/>
      <c r="AW173" s="370"/>
      <c r="AX173" s="370"/>
      <c r="AY173" s="370"/>
      <c r="AZ173" s="370"/>
      <c r="BA173" s="370"/>
      <c r="BB173" s="394"/>
    </row>
    <row r="174" spans="1:54" ht="15.75">
      <c r="A174" s="383"/>
      <c r="B174" s="789"/>
      <c r="C174" s="789"/>
      <c r="D174" s="405" t="s">
        <v>289</v>
      </c>
      <c r="E174" s="594">
        <f t="shared" ref="E174:E175" si="214">SUM(H174,K174,N174,Q174,T174,W174,Z174,AE174,AJ174,AO174,AT174,AY174)</f>
        <v>0.6</v>
      </c>
      <c r="F174" s="594">
        <f t="shared" ref="F174:F175" si="215">SUM(I174,L174,O174,R174,U174,X174,AA174,AF174,AK174,AP174,AU174,AZ174)</f>
        <v>0.6</v>
      </c>
      <c r="G174" s="602">
        <f t="shared" ref="G174:G175" si="216">SUM(F174/E174*100)</f>
        <v>100</v>
      </c>
      <c r="H174" s="385"/>
      <c r="I174" s="385"/>
      <c r="J174" s="386"/>
      <c r="K174" s="385">
        <v>0.6</v>
      </c>
      <c r="L174" s="385">
        <v>0.6</v>
      </c>
      <c r="M174" s="728">
        <f t="shared" ref="M174:M175" si="217">SUM(L174/K174*100%)</f>
        <v>1</v>
      </c>
      <c r="N174" s="385"/>
      <c r="O174" s="385"/>
      <c r="P174" s="418"/>
      <c r="Q174" s="388"/>
      <c r="R174" s="388"/>
      <c r="S174" s="388"/>
      <c r="T174" s="388"/>
      <c r="U174" s="388"/>
      <c r="V174" s="388"/>
      <c r="W174" s="388"/>
      <c r="X174" s="388"/>
      <c r="Y174" s="388"/>
      <c r="Z174" s="389"/>
      <c r="AA174" s="419"/>
      <c r="AB174" s="420"/>
      <c r="AC174" s="389"/>
      <c r="AD174" s="421"/>
      <c r="AE174" s="389"/>
      <c r="AF174" s="419"/>
      <c r="AG174" s="420"/>
      <c r="AH174" s="393"/>
      <c r="AI174" s="421"/>
      <c r="AJ174" s="389"/>
      <c r="AK174" s="419"/>
      <c r="AL174" s="420"/>
      <c r="AM174" s="393"/>
      <c r="AN174" s="421"/>
      <c r="AO174" s="370"/>
      <c r="AP174" s="370"/>
      <c r="AQ174" s="370"/>
      <c r="AR174" s="370"/>
      <c r="AS174" s="370"/>
      <c r="AT174" s="370"/>
      <c r="AU174" s="370"/>
      <c r="AV174" s="370"/>
      <c r="AW174" s="370"/>
      <c r="AX174" s="370"/>
      <c r="AY174" s="370"/>
      <c r="AZ174" s="370"/>
      <c r="BA174" s="370"/>
      <c r="BB174" s="394"/>
    </row>
    <row r="175" spans="1:54" ht="33.75" customHeight="1">
      <c r="A175" s="383"/>
      <c r="B175" s="789"/>
      <c r="C175" s="789"/>
      <c r="D175" s="405" t="s">
        <v>298</v>
      </c>
      <c r="E175" s="594">
        <f t="shared" si="214"/>
        <v>0.6</v>
      </c>
      <c r="F175" s="594">
        <f t="shared" si="215"/>
        <v>0.6</v>
      </c>
      <c r="G175" s="602">
        <f t="shared" si="216"/>
        <v>100</v>
      </c>
      <c r="H175" s="385"/>
      <c r="I175" s="385"/>
      <c r="J175" s="386"/>
      <c r="K175" s="385">
        <v>0.6</v>
      </c>
      <c r="L175" s="385">
        <v>0.6</v>
      </c>
      <c r="M175" s="728">
        <f t="shared" si="217"/>
        <v>1</v>
      </c>
      <c r="N175" s="385"/>
      <c r="O175" s="385"/>
      <c r="P175" s="418"/>
      <c r="Q175" s="388"/>
      <c r="R175" s="388"/>
      <c r="S175" s="388"/>
      <c r="T175" s="388"/>
      <c r="U175" s="388"/>
      <c r="V175" s="388"/>
      <c r="W175" s="388"/>
      <c r="X175" s="388"/>
      <c r="Y175" s="388"/>
      <c r="Z175" s="389"/>
      <c r="AA175" s="419"/>
      <c r="AB175" s="420"/>
      <c r="AC175" s="389"/>
      <c r="AD175" s="421"/>
      <c r="AE175" s="389"/>
      <c r="AF175" s="419"/>
      <c r="AG175" s="420"/>
      <c r="AH175" s="393"/>
      <c r="AI175" s="421"/>
      <c r="AJ175" s="389"/>
      <c r="AK175" s="419"/>
      <c r="AL175" s="420"/>
      <c r="AM175" s="393"/>
      <c r="AN175" s="421"/>
      <c r="AO175" s="370"/>
      <c r="AP175" s="370"/>
      <c r="AQ175" s="370"/>
      <c r="AR175" s="370"/>
      <c r="AS175" s="370"/>
      <c r="AT175" s="370"/>
      <c r="AU175" s="370"/>
      <c r="AV175" s="370"/>
      <c r="AW175" s="370"/>
      <c r="AX175" s="370"/>
      <c r="AY175" s="370"/>
      <c r="AZ175" s="370"/>
      <c r="BA175" s="370"/>
      <c r="BB175" s="394"/>
    </row>
    <row r="176" spans="1:54" ht="15.75">
      <c r="A176" s="383"/>
      <c r="B176" s="789"/>
      <c r="C176" s="789"/>
      <c r="D176" s="405" t="s">
        <v>290</v>
      </c>
      <c r="E176" s="543"/>
      <c r="F176" s="543"/>
      <c r="G176" s="551"/>
      <c r="H176" s="385"/>
      <c r="I176" s="385"/>
      <c r="J176" s="386"/>
      <c r="K176" s="385"/>
      <c r="L176" s="385"/>
      <c r="M176" s="385"/>
      <c r="N176" s="385"/>
      <c r="O176" s="385"/>
      <c r="P176" s="418"/>
      <c r="Q176" s="388"/>
      <c r="R176" s="388"/>
      <c r="S176" s="388"/>
      <c r="T176" s="388"/>
      <c r="U176" s="388"/>
      <c r="V176" s="388"/>
      <c r="W176" s="388"/>
      <c r="X176" s="388"/>
      <c r="Y176" s="388"/>
      <c r="Z176" s="389"/>
      <c r="AA176" s="419"/>
      <c r="AB176" s="420"/>
      <c r="AC176" s="389"/>
      <c r="AD176" s="421"/>
      <c r="AE176" s="389"/>
      <c r="AF176" s="419"/>
      <c r="AG176" s="420"/>
      <c r="AH176" s="393"/>
      <c r="AI176" s="421"/>
      <c r="AJ176" s="389"/>
      <c r="AK176" s="419"/>
      <c r="AL176" s="420"/>
      <c r="AM176" s="393"/>
      <c r="AN176" s="421"/>
      <c r="AO176" s="370"/>
      <c r="AP176" s="370"/>
      <c r="AQ176" s="370"/>
      <c r="AR176" s="370"/>
      <c r="AS176" s="370"/>
      <c r="AT176" s="370"/>
      <c r="AU176" s="370"/>
      <c r="AV176" s="370"/>
      <c r="AW176" s="370"/>
      <c r="AX176" s="370"/>
      <c r="AY176" s="370"/>
      <c r="AZ176" s="370"/>
      <c r="BA176" s="370"/>
      <c r="BB176" s="394"/>
    </row>
    <row r="177" spans="1:54" ht="33.75" customHeight="1">
      <c r="A177" s="415"/>
      <c r="B177" s="790"/>
      <c r="C177" s="790"/>
      <c r="D177" s="416" t="s">
        <v>43</v>
      </c>
      <c r="E177" s="543"/>
      <c r="F177" s="543"/>
      <c r="G177" s="551"/>
      <c r="H177" s="385"/>
      <c r="I177" s="385"/>
      <c r="J177" s="386"/>
      <c r="K177" s="385"/>
      <c r="L177" s="385"/>
      <c r="M177" s="385"/>
      <c r="N177" s="385"/>
      <c r="O177" s="385"/>
      <c r="P177" s="418"/>
      <c r="Q177" s="388"/>
      <c r="R177" s="388"/>
      <c r="S177" s="388"/>
      <c r="T177" s="388"/>
      <c r="U177" s="388"/>
      <c r="V177" s="388"/>
      <c r="W177" s="388"/>
      <c r="X177" s="388"/>
      <c r="Y177" s="388"/>
      <c r="Z177" s="389"/>
      <c r="AA177" s="419"/>
      <c r="AB177" s="420"/>
      <c r="AC177" s="389"/>
      <c r="AD177" s="421"/>
      <c r="AE177" s="389"/>
      <c r="AF177" s="419"/>
      <c r="AG177" s="420"/>
      <c r="AH177" s="393"/>
      <c r="AI177" s="421"/>
      <c r="AJ177" s="389"/>
      <c r="AK177" s="419"/>
      <c r="AL177" s="420"/>
      <c r="AM177" s="393"/>
      <c r="AN177" s="421"/>
      <c r="AO177" s="370"/>
      <c r="AP177" s="370"/>
      <c r="AQ177" s="370"/>
      <c r="AR177" s="370"/>
      <c r="AS177" s="370"/>
      <c r="AT177" s="370"/>
      <c r="AU177" s="370"/>
      <c r="AV177" s="370"/>
      <c r="AW177" s="370"/>
      <c r="AX177" s="370"/>
      <c r="AY177" s="370"/>
      <c r="AZ177" s="370"/>
      <c r="BA177" s="370"/>
      <c r="BB177" s="394"/>
    </row>
    <row r="178" spans="1:54" ht="15.75">
      <c r="A178" s="383" t="s">
        <v>7</v>
      </c>
      <c r="B178" s="788" t="s">
        <v>357</v>
      </c>
      <c r="C178" s="788" t="s">
        <v>347</v>
      </c>
      <c r="D178" s="373" t="s">
        <v>41</v>
      </c>
      <c r="E178" s="594">
        <f>SUM(H178,K178,N178,Q178,T178,W178,Z178,AE178,AJ178,AO178,AT178,AY178)</f>
        <v>58.19</v>
      </c>
      <c r="F178" s="594">
        <f>SUM(I178,L178,O178,R178,U178,X178,AA178,AF178,AK178,AP178,AU178,AZ178)</f>
        <v>45.19</v>
      </c>
      <c r="G178" s="602">
        <f>SUM(F178/E178*100)</f>
        <v>77.659391648049493</v>
      </c>
      <c r="H178" s="385"/>
      <c r="I178" s="385"/>
      <c r="J178" s="386"/>
      <c r="K178" s="385">
        <v>45.19</v>
      </c>
      <c r="L178" s="385">
        <v>45.19</v>
      </c>
      <c r="M178" s="728">
        <f>SUM(L178/K178*100%)</f>
        <v>1</v>
      </c>
      <c r="N178" s="385">
        <v>13</v>
      </c>
      <c r="O178" s="385"/>
      <c r="P178" s="418"/>
      <c r="Q178" s="388"/>
      <c r="R178" s="388"/>
      <c r="S178" s="388"/>
      <c r="T178" s="388"/>
      <c r="U178" s="388"/>
      <c r="V178" s="388"/>
      <c r="W178" s="388"/>
      <c r="X178" s="388"/>
      <c r="Y178" s="388"/>
      <c r="Z178" s="389"/>
      <c r="AA178" s="419"/>
      <c r="AB178" s="420"/>
      <c r="AC178" s="389"/>
      <c r="AD178" s="421"/>
      <c r="AE178" s="389"/>
      <c r="AF178" s="419"/>
      <c r="AG178" s="420"/>
      <c r="AH178" s="393"/>
      <c r="AI178" s="421"/>
      <c r="AJ178" s="389"/>
      <c r="AK178" s="419"/>
      <c r="AL178" s="420"/>
      <c r="AM178" s="393"/>
      <c r="AN178" s="421"/>
      <c r="AO178" s="370"/>
      <c r="AP178" s="370"/>
      <c r="AQ178" s="370"/>
      <c r="AR178" s="370"/>
      <c r="AS178" s="370"/>
      <c r="AT178" s="370"/>
      <c r="AU178" s="370"/>
      <c r="AV178" s="370"/>
      <c r="AW178" s="370"/>
      <c r="AX178" s="370"/>
      <c r="AY178" s="370"/>
      <c r="AZ178" s="370"/>
      <c r="BA178" s="370"/>
      <c r="BB178" s="394"/>
    </row>
    <row r="179" spans="1:54" ht="33.75" customHeight="1">
      <c r="A179" s="383"/>
      <c r="B179" s="789"/>
      <c r="C179" s="789"/>
      <c r="D179" s="384" t="s">
        <v>37</v>
      </c>
      <c r="E179" s="594"/>
      <c r="F179" s="594"/>
      <c r="G179" s="602"/>
      <c r="H179" s="385"/>
      <c r="I179" s="385"/>
      <c r="J179" s="386"/>
      <c r="K179" s="385"/>
      <c r="L179" s="385"/>
      <c r="M179" s="728"/>
      <c r="N179" s="385"/>
      <c r="O179" s="385"/>
      <c r="P179" s="418"/>
      <c r="Q179" s="388"/>
      <c r="R179" s="388"/>
      <c r="S179" s="388"/>
      <c r="T179" s="388"/>
      <c r="U179" s="388"/>
      <c r="V179" s="388"/>
      <c r="W179" s="388"/>
      <c r="X179" s="388"/>
      <c r="Y179" s="388"/>
      <c r="Z179" s="389"/>
      <c r="AA179" s="419"/>
      <c r="AB179" s="420"/>
      <c r="AC179" s="389"/>
      <c r="AD179" s="421"/>
      <c r="AE179" s="389"/>
      <c r="AF179" s="419"/>
      <c r="AG179" s="420"/>
      <c r="AH179" s="393"/>
      <c r="AI179" s="421"/>
      <c r="AJ179" s="389"/>
      <c r="AK179" s="419"/>
      <c r="AL179" s="420"/>
      <c r="AM179" s="393"/>
      <c r="AN179" s="421"/>
      <c r="AO179" s="370"/>
      <c r="AP179" s="370"/>
      <c r="AQ179" s="370"/>
      <c r="AR179" s="370"/>
      <c r="AS179" s="370"/>
      <c r="AT179" s="370"/>
      <c r="AU179" s="370"/>
      <c r="AV179" s="370"/>
      <c r="AW179" s="370"/>
      <c r="AX179" s="370"/>
      <c r="AY179" s="370"/>
      <c r="AZ179" s="370"/>
      <c r="BA179" s="370"/>
      <c r="BB179" s="394"/>
    </row>
    <row r="180" spans="1:54" ht="33.75" customHeight="1">
      <c r="A180" s="383"/>
      <c r="B180" s="789"/>
      <c r="C180" s="789"/>
      <c r="D180" s="395" t="s">
        <v>2</v>
      </c>
      <c r="E180" s="594"/>
      <c r="F180" s="594"/>
      <c r="G180" s="602"/>
      <c r="H180" s="385"/>
      <c r="I180" s="385"/>
      <c r="J180" s="386"/>
      <c r="K180" s="385"/>
      <c r="L180" s="385"/>
      <c r="M180" s="728"/>
      <c r="N180" s="385"/>
      <c r="O180" s="385"/>
      <c r="P180" s="418"/>
      <c r="Q180" s="388"/>
      <c r="R180" s="388"/>
      <c r="S180" s="388"/>
      <c r="T180" s="388"/>
      <c r="U180" s="388"/>
      <c r="V180" s="388"/>
      <c r="W180" s="388"/>
      <c r="X180" s="388"/>
      <c r="Y180" s="388"/>
      <c r="Z180" s="389"/>
      <c r="AA180" s="419"/>
      <c r="AB180" s="420"/>
      <c r="AC180" s="389"/>
      <c r="AD180" s="421"/>
      <c r="AE180" s="389"/>
      <c r="AF180" s="419"/>
      <c r="AG180" s="420"/>
      <c r="AH180" s="393"/>
      <c r="AI180" s="421"/>
      <c r="AJ180" s="389"/>
      <c r="AK180" s="419"/>
      <c r="AL180" s="420"/>
      <c r="AM180" s="393"/>
      <c r="AN180" s="421"/>
      <c r="AO180" s="370"/>
      <c r="AP180" s="370"/>
      <c r="AQ180" s="370"/>
      <c r="AR180" s="370"/>
      <c r="AS180" s="370"/>
      <c r="AT180" s="370"/>
      <c r="AU180" s="370"/>
      <c r="AV180" s="370"/>
      <c r="AW180" s="370"/>
      <c r="AX180" s="370"/>
      <c r="AY180" s="370"/>
      <c r="AZ180" s="370"/>
      <c r="BA180" s="370"/>
      <c r="BB180" s="394"/>
    </row>
    <row r="181" spans="1:54" ht="15.75">
      <c r="A181" s="383"/>
      <c r="B181" s="789"/>
      <c r="C181" s="789"/>
      <c r="D181" s="405" t="s">
        <v>289</v>
      </c>
      <c r="E181" s="594">
        <f t="shared" ref="E181:E182" si="218">SUM(H181,K181,N181,Q181,T181,W181,Z181,AE181,AJ181,AO181,AT181,AY181)</f>
        <v>58.19</v>
      </c>
      <c r="F181" s="594">
        <f t="shared" ref="F181:F182" si="219">SUM(I181,L181,O181,R181,U181,X181,AA181,AF181,AK181,AP181,AU181,AZ181)</f>
        <v>45.19</v>
      </c>
      <c r="G181" s="602">
        <f t="shared" ref="G181:G182" si="220">SUM(F181/E181*100)</f>
        <v>77.659391648049493</v>
      </c>
      <c r="H181" s="385"/>
      <c r="I181" s="385"/>
      <c r="J181" s="386"/>
      <c r="K181" s="385">
        <v>45.19</v>
      </c>
      <c r="L181" s="385">
        <v>45.19</v>
      </c>
      <c r="M181" s="728">
        <f t="shared" ref="M181:M182" si="221">SUM(L181/K181*100%)</f>
        <v>1</v>
      </c>
      <c r="N181" s="385">
        <v>13</v>
      </c>
      <c r="O181" s="385"/>
      <c r="P181" s="418"/>
      <c r="Q181" s="388"/>
      <c r="R181" s="388"/>
      <c r="S181" s="388"/>
      <c r="T181" s="388"/>
      <c r="U181" s="388"/>
      <c r="V181" s="388"/>
      <c r="W181" s="388"/>
      <c r="X181" s="388"/>
      <c r="Y181" s="388"/>
      <c r="Z181" s="389"/>
      <c r="AA181" s="419"/>
      <c r="AB181" s="420"/>
      <c r="AC181" s="389"/>
      <c r="AD181" s="421"/>
      <c r="AE181" s="389"/>
      <c r="AF181" s="419"/>
      <c r="AG181" s="420"/>
      <c r="AH181" s="393"/>
      <c r="AI181" s="421"/>
      <c r="AJ181" s="389"/>
      <c r="AK181" s="419"/>
      <c r="AL181" s="420"/>
      <c r="AM181" s="393"/>
      <c r="AN181" s="421"/>
      <c r="AO181" s="370"/>
      <c r="AP181" s="370"/>
      <c r="AQ181" s="370"/>
      <c r="AR181" s="370"/>
      <c r="AS181" s="370"/>
      <c r="AT181" s="370"/>
      <c r="AU181" s="370"/>
      <c r="AV181" s="370"/>
      <c r="AW181" s="370"/>
      <c r="AX181" s="370"/>
      <c r="AY181" s="370"/>
      <c r="AZ181" s="370"/>
      <c r="BA181" s="370"/>
      <c r="BB181" s="394"/>
    </row>
    <row r="182" spans="1:54" ht="33.75" customHeight="1">
      <c r="A182" s="383"/>
      <c r="B182" s="789"/>
      <c r="C182" s="789"/>
      <c r="D182" s="405" t="s">
        <v>298</v>
      </c>
      <c r="E182" s="594">
        <f t="shared" si="218"/>
        <v>58.19</v>
      </c>
      <c r="F182" s="594">
        <f t="shared" si="219"/>
        <v>45.19</v>
      </c>
      <c r="G182" s="602">
        <f t="shared" si="220"/>
        <v>77.659391648049493</v>
      </c>
      <c r="H182" s="385"/>
      <c r="I182" s="385"/>
      <c r="J182" s="386"/>
      <c r="K182" s="385">
        <v>45.19</v>
      </c>
      <c r="L182" s="385">
        <v>45.19</v>
      </c>
      <c r="M182" s="728">
        <f t="shared" si="221"/>
        <v>1</v>
      </c>
      <c r="N182" s="385">
        <v>13</v>
      </c>
      <c r="O182" s="385"/>
      <c r="P182" s="418"/>
      <c r="Q182" s="388"/>
      <c r="R182" s="388"/>
      <c r="S182" s="388"/>
      <c r="T182" s="388"/>
      <c r="U182" s="388"/>
      <c r="V182" s="388"/>
      <c r="W182" s="388"/>
      <c r="X182" s="388"/>
      <c r="Y182" s="388"/>
      <c r="Z182" s="389"/>
      <c r="AA182" s="419"/>
      <c r="AB182" s="420"/>
      <c r="AC182" s="389"/>
      <c r="AD182" s="421"/>
      <c r="AE182" s="389"/>
      <c r="AF182" s="419"/>
      <c r="AG182" s="420"/>
      <c r="AH182" s="393"/>
      <c r="AI182" s="421"/>
      <c r="AJ182" s="389"/>
      <c r="AK182" s="419"/>
      <c r="AL182" s="420"/>
      <c r="AM182" s="393"/>
      <c r="AN182" s="421"/>
      <c r="AO182" s="370"/>
      <c r="AP182" s="370"/>
      <c r="AQ182" s="370"/>
      <c r="AR182" s="370"/>
      <c r="AS182" s="370"/>
      <c r="AT182" s="370"/>
      <c r="AU182" s="370"/>
      <c r="AV182" s="370"/>
      <c r="AW182" s="370"/>
      <c r="AX182" s="370"/>
      <c r="AY182" s="370"/>
      <c r="AZ182" s="370"/>
      <c r="BA182" s="370"/>
      <c r="BB182" s="394"/>
    </row>
    <row r="183" spans="1:54" ht="15.75">
      <c r="A183" s="383"/>
      <c r="B183" s="789"/>
      <c r="C183" s="789"/>
      <c r="D183" s="405" t="s">
        <v>290</v>
      </c>
      <c r="E183" s="543"/>
      <c r="F183" s="543"/>
      <c r="G183" s="551"/>
      <c r="H183" s="385"/>
      <c r="I183" s="385"/>
      <c r="J183" s="386"/>
      <c r="K183" s="385"/>
      <c r="L183" s="385"/>
      <c r="M183" s="385"/>
      <c r="N183" s="385"/>
      <c r="O183" s="385"/>
      <c r="P183" s="418"/>
      <c r="Q183" s="388"/>
      <c r="R183" s="388"/>
      <c r="S183" s="388"/>
      <c r="T183" s="388"/>
      <c r="U183" s="388"/>
      <c r="V183" s="388"/>
      <c r="W183" s="388"/>
      <c r="X183" s="388"/>
      <c r="Y183" s="388"/>
      <c r="Z183" s="389"/>
      <c r="AA183" s="419"/>
      <c r="AB183" s="420"/>
      <c r="AC183" s="389"/>
      <c r="AD183" s="421"/>
      <c r="AE183" s="389"/>
      <c r="AF183" s="419"/>
      <c r="AG183" s="420"/>
      <c r="AH183" s="393"/>
      <c r="AI183" s="421"/>
      <c r="AJ183" s="389"/>
      <c r="AK183" s="419"/>
      <c r="AL183" s="420"/>
      <c r="AM183" s="393"/>
      <c r="AN183" s="421"/>
      <c r="AO183" s="370"/>
      <c r="AP183" s="370"/>
      <c r="AQ183" s="370"/>
      <c r="AR183" s="370"/>
      <c r="AS183" s="370"/>
      <c r="AT183" s="370"/>
      <c r="AU183" s="370"/>
      <c r="AV183" s="370"/>
      <c r="AW183" s="370"/>
      <c r="AX183" s="370"/>
      <c r="AY183" s="370"/>
      <c r="AZ183" s="370"/>
      <c r="BA183" s="370"/>
      <c r="BB183" s="394"/>
    </row>
    <row r="184" spans="1:54" ht="33.75" customHeight="1">
      <c r="A184" s="415"/>
      <c r="B184" s="790"/>
      <c r="C184" s="790"/>
      <c r="D184" s="416" t="s">
        <v>43</v>
      </c>
      <c r="E184" s="543"/>
      <c r="F184" s="543"/>
      <c r="G184" s="551"/>
      <c r="H184" s="385"/>
      <c r="I184" s="385"/>
      <c r="J184" s="386"/>
      <c r="K184" s="385"/>
      <c r="L184" s="385"/>
      <c r="M184" s="385"/>
      <c r="N184" s="385"/>
      <c r="O184" s="385"/>
      <c r="P184" s="418"/>
      <c r="Q184" s="388"/>
      <c r="R184" s="388"/>
      <c r="S184" s="388"/>
      <c r="T184" s="388"/>
      <c r="U184" s="388"/>
      <c r="V184" s="388"/>
      <c r="W184" s="388"/>
      <c r="X184" s="388"/>
      <c r="Y184" s="388"/>
      <c r="Z184" s="389"/>
      <c r="AA184" s="419"/>
      <c r="AB184" s="420"/>
      <c r="AC184" s="389"/>
      <c r="AD184" s="421"/>
      <c r="AE184" s="389"/>
      <c r="AF184" s="419"/>
      <c r="AG184" s="420"/>
      <c r="AH184" s="393"/>
      <c r="AI184" s="421"/>
      <c r="AJ184" s="389"/>
      <c r="AK184" s="419"/>
      <c r="AL184" s="420"/>
      <c r="AM184" s="393"/>
      <c r="AN184" s="421"/>
      <c r="AO184" s="370"/>
      <c r="AP184" s="370"/>
      <c r="AQ184" s="370"/>
      <c r="AR184" s="370"/>
      <c r="AS184" s="370"/>
      <c r="AT184" s="370"/>
      <c r="AU184" s="370"/>
      <c r="AV184" s="370"/>
      <c r="AW184" s="370"/>
      <c r="AX184" s="370"/>
      <c r="AY184" s="370"/>
      <c r="AZ184" s="370"/>
      <c r="BA184" s="370"/>
      <c r="BB184" s="394"/>
    </row>
    <row r="185" spans="1:54" ht="15.75">
      <c r="A185" s="383" t="s">
        <v>8</v>
      </c>
      <c r="B185" s="788" t="s">
        <v>358</v>
      </c>
      <c r="C185" s="788" t="s">
        <v>347</v>
      </c>
      <c r="D185" s="373" t="s">
        <v>41</v>
      </c>
      <c r="E185" s="594">
        <f>SUM(H185,K185,N185,Q185,T185,W185,Z185,AE185,AJ185,AO185,AT185,AY185)</f>
        <v>1.2</v>
      </c>
      <c r="F185" s="594">
        <f>SUM(I185,L185,O185,R185,U185,X185,AA185,AF185,AK185,AP185,AU185,AZ185)</f>
        <v>0</v>
      </c>
      <c r="G185" s="602">
        <f>SUM(F185/E185*100)</f>
        <v>0</v>
      </c>
      <c r="H185" s="385"/>
      <c r="I185" s="385"/>
      <c r="J185" s="386"/>
      <c r="K185" s="385"/>
      <c r="L185" s="385"/>
      <c r="M185" s="385"/>
      <c r="N185" s="385"/>
      <c r="O185" s="385"/>
      <c r="P185" s="418"/>
      <c r="Q185" s="388">
        <v>1.2</v>
      </c>
      <c r="R185" s="388"/>
      <c r="S185" s="620">
        <f>SUM(R185/Q185*100)</f>
        <v>0</v>
      </c>
      <c r="T185" s="388"/>
      <c r="U185" s="388"/>
      <c r="V185" s="388"/>
      <c r="W185" s="388"/>
      <c r="X185" s="388"/>
      <c r="Y185" s="388"/>
      <c r="Z185" s="389"/>
      <c r="AA185" s="419"/>
      <c r="AB185" s="420"/>
      <c r="AC185" s="389"/>
      <c r="AD185" s="421"/>
      <c r="AE185" s="389"/>
      <c r="AF185" s="419"/>
      <c r="AG185" s="420"/>
      <c r="AH185" s="393"/>
      <c r="AI185" s="421"/>
      <c r="AJ185" s="389"/>
      <c r="AK185" s="419"/>
      <c r="AL185" s="420"/>
      <c r="AM185" s="393"/>
      <c r="AN185" s="421"/>
      <c r="AO185" s="370"/>
      <c r="AP185" s="370"/>
      <c r="AQ185" s="370"/>
      <c r="AR185" s="370"/>
      <c r="AS185" s="370"/>
      <c r="AT185" s="370"/>
      <c r="AU185" s="370"/>
      <c r="AV185" s="370"/>
      <c r="AW185" s="370"/>
      <c r="AX185" s="370"/>
      <c r="AY185" s="370"/>
      <c r="AZ185" s="370"/>
      <c r="BA185" s="370"/>
      <c r="BB185" s="394"/>
    </row>
    <row r="186" spans="1:54" ht="33.75" customHeight="1">
      <c r="A186" s="383"/>
      <c r="B186" s="789"/>
      <c r="C186" s="789"/>
      <c r="D186" s="384" t="s">
        <v>37</v>
      </c>
      <c r="E186" s="594"/>
      <c r="F186" s="594"/>
      <c r="G186" s="602"/>
      <c r="H186" s="385"/>
      <c r="I186" s="385"/>
      <c r="J186" s="386"/>
      <c r="K186" s="385"/>
      <c r="L186" s="385"/>
      <c r="M186" s="385"/>
      <c r="N186" s="385"/>
      <c r="O186" s="385"/>
      <c r="P186" s="418"/>
      <c r="Q186" s="388"/>
      <c r="R186" s="388"/>
      <c r="S186" s="388"/>
      <c r="T186" s="388"/>
      <c r="U186" s="388"/>
      <c r="V186" s="388"/>
      <c r="W186" s="388"/>
      <c r="X186" s="388"/>
      <c r="Y186" s="388"/>
      <c r="Z186" s="389"/>
      <c r="AA186" s="419"/>
      <c r="AB186" s="420"/>
      <c r="AC186" s="389"/>
      <c r="AD186" s="421"/>
      <c r="AE186" s="389"/>
      <c r="AF186" s="419"/>
      <c r="AG186" s="420"/>
      <c r="AH186" s="393"/>
      <c r="AI186" s="421"/>
      <c r="AJ186" s="389"/>
      <c r="AK186" s="419"/>
      <c r="AL186" s="420"/>
      <c r="AM186" s="393"/>
      <c r="AN186" s="421"/>
      <c r="AO186" s="370"/>
      <c r="AP186" s="370"/>
      <c r="AQ186" s="370"/>
      <c r="AR186" s="370"/>
      <c r="AS186" s="370"/>
      <c r="AT186" s="370"/>
      <c r="AU186" s="370"/>
      <c r="AV186" s="370"/>
      <c r="AW186" s="370"/>
      <c r="AX186" s="370"/>
      <c r="AY186" s="370"/>
      <c r="AZ186" s="370"/>
      <c r="BA186" s="370"/>
      <c r="BB186" s="394"/>
    </row>
    <row r="187" spans="1:54" ht="33.75" customHeight="1">
      <c r="A187" s="383"/>
      <c r="B187" s="789"/>
      <c r="C187" s="789"/>
      <c r="D187" s="395" t="s">
        <v>2</v>
      </c>
      <c r="E187" s="594"/>
      <c r="F187" s="594"/>
      <c r="G187" s="602"/>
      <c r="H187" s="385"/>
      <c r="I187" s="385"/>
      <c r="J187" s="386"/>
      <c r="K187" s="385"/>
      <c r="L187" s="385"/>
      <c r="M187" s="385"/>
      <c r="N187" s="385"/>
      <c r="O187" s="385"/>
      <c r="P187" s="418"/>
      <c r="Q187" s="388"/>
      <c r="R187" s="388"/>
      <c r="S187" s="399"/>
      <c r="T187" s="388"/>
      <c r="U187" s="388"/>
      <c r="V187" s="388"/>
      <c r="W187" s="388"/>
      <c r="X187" s="388"/>
      <c r="Y187" s="388"/>
      <c r="Z187" s="389"/>
      <c r="AA187" s="419"/>
      <c r="AB187" s="420"/>
      <c r="AC187" s="389"/>
      <c r="AD187" s="421"/>
      <c r="AE187" s="389"/>
      <c r="AF187" s="419"/>
      <c r="AG187" s="420"/>
      <c r="AH187" s="393"/>
      <c r="AI187" s="421"/>
      <c r="AJ187" s="389"/>
      <c r="AK187" s="419"/>
      <c r="AL187" s="420"/>
      <c r="AM187" s="393"/>
      <c r="AN187" s="421"/>
      <c r="AO187" s="370"/>
      <c r="AP187" s="370"/>
      <c r="AQ187" s="370"/>
      <c r="AR187" s="370"/>
      <c r="AS187" s="370"/>
      <c r="AT187" s="370"/>
      <c r="AU187" s="370"/>
      <c r="AV187" s="370"/>
      <c r="AW187" s="370"/>
      <c r="AX187" s="370"/>
      <c r="AY187" s="370"/>
      <c r="AZ187" s="370"/>
      <c r="BA187" s="370"/>
      <c r="BB187" s="394"/>
    </row>
    <row r="188" spans="1:54" ht="15.75">
      <c r="A188" s="383"/>
      <c r="B188" s="789"/>
      <c r="C188" s="789"/>
      <c r="D188" s="405" t="s">
        <v>289</v>
      </c>
      <c r="E188" s="594">
        <f t="shared" ref="E188:E189" si="222">SUM(H188,K188,N188,Q188,T188,W188,Z188,AE188,AJ188,AO188,AT188,AY188)</f>
        <v>1.2</v>
      </c>
      <c r="F188" s="594">
        <f t="shared" ref="F188:F189" si="223">SUM(I188,L188,O188,R188,U188,X188,AA188,AF188,AK188,AP188,AU188,AZ188)</f>
        <v>0</v>
      </c>
      <c r="G188" s="602">
        <f t="shared" ref="G188:G189" si="224">SUM(F188/E188*100)</f>
        <v>0</v>
      </c>
      <c r="H188" s="385"/>
      <c r="I188" s="385"/>
      <c r="J188" s="386"/>
      <c r="K188" s="385"/>
      <c r="L188" s="385"/>
      <c r="M188" s="385"/>
      <c r="N188" s="385"/>
      <c r="O188" s="385"/>
      <c r="P188" s="418"/>
      <c r="Q188" s="388">
        <v>1.2</v>
      </c>
      <c r="R188" s="388"/>
      <c r="S188" s="620">
        <f>SUM(R188/Q188*100)</f>
        <v>0</v>
      </c>
      <c r="T188" s="388"/>
      <c r="U188" s="388"/>
      <c r="V188" s="388"/>
      <c r="W188" s="388"/>
      <c r="X188" s="388"/>
      <c r="Y188" s="388"/>
      <c r="Z188" s="389"/>
      <c r="AA188" s="419"/>
      <c r="AB188" s="420"/>
      <c r="AC188" s="389"/>
      <c r="AD188" s="421"/>
      <c r="AE188" s="389"/>
      <c r="AF188" s="419"/>
      <c r="AG188" s="420"/>
      <c r="AH188" s="393"/>
      <c r="AI188" s="421"/>
      <c r="AJ188" s="389"/>
      <c r="AK188" s="419"/>
      <c r="AL188" s="420"/>
      <c r="AM188" s="393"/>
      <c r="AN188" s="421"/>
      <c r="AO188" s="370"/>
      <c r="AP188" s="370"/>
      <c r="AQ188" s="370"/>
      <c r="AR188" s="370"/>
      <c r="AS188" s="370"/>
      <c r="AT188" s="370"/>
      <c r="AU188" s="370"/>
      <c r="AV188" s="370"/>
      <c r="AW188" s="370"/>
      <c r="AX188" s="370"/>
      <c r="AY188" s="370"/>
      <c r="AZ188" s="370"/>
      <c r="BA188" s="370"/>
      <c r="BB188" s="394"/>
    </row>
    <row r="189" spans="1:54" ht="33.75" customHeight="1">
      <c r="A189" s="383"/>
      <c r="B189" s="789"/>
      <c r="C189" s="789"/>
      <c r="D189" s="405" t="s">
        <v>298</v>
      </c>
      <c r="E189" s="594">
        <f t="shared" si="222"/>
        <v>1.2</v>
      </c>
      <c r="F189" s="594">
        <f t="shared" si="223"/>
        <v>0</v>
      </c>
      <c r="G189" s="602">
        <f t="shared" si="224"/>
        <v>0</v>
      </c>
      <c r="H189" s="385"/>
      <c r="I189" s="385"/>
      <c r="J189" s="386"/>
      <c r="K189" s="385"/>
      <c r="L189" s="385"/>
      <c r="M189" s="385"/>
      <c r="N189" s="385"/>
      <c r="O189" s="385"/>
      <c r="P189" s="418"/>
      <c r="Q189" s="388">
        <v>1.2</v>
      </c>
      <c r="R189" s="388"/>
      <c r="S189" s="620">
        <f>SUM(R189/Q189*100)</f>
        <v>0</v>
      </c>
      <c r="T189" s="388"/>
      <c r="U189" s="388"/>
      <c r="V189" s="388"/>
      <c r="W189" s="388"/>
      <c r="X189" s="388"/>
      <c r="Y189" s="388"/>
      <c r="Z189" s="389"/>
      <c r="AA189" s="419"/>
      <c r="AB189" s="420"/>
      <c r="AC189" s="389"/>
      <c r="AD189" s="421"/>
      <c r="AE189" s="389"/>
      <c r="AF189" s="419"/>
      <c r="AG189" s="420"/>
      <c r="AH189" s="393"/>
      <c r="AI189" s="421"/>
      <c r="AJ189" s="389"/>
      <c r="AK189" s="419"/>
      <c r="AL189" s="420"/>
      <c r="AM189" s="393"/>
      <c r="AN189" s="421"/>
      <c r="AO189" s="370"/>
      <c r="AP189" s="370"/>
      <c r="AQ189" s="370"/>
      <c r="AR189" s="370"/>
      <c r="AS189" s="370"/>
      <c r="AT189" s="370"/>
      <c r="AU189" s="370"/>
      <c r="AV189" s="370"/>
      <c r="AW189" s="370"/>
      <c r="AX189" s="370"/>
      <c r="AY189" s="370"/>
      <c r="AZ189" s="370"/>
      <c r="BA189" s="370"/>
      <c r="BB189" s="394"/>
    </row>
    <row r="190" spans="1:54" ht="15.75">
      <c r="A190" s="383"/>
      <c r="B190" s="789"/>
      <c r="C190" s="789"/>
      <c r="D190" s="405" t="s">
        <v>290</v>
      </c>
      <c r="E190" s="543"/>
      <c r="F190" s="543"/>
      <c r="G190" s="551"/>
      <c r="H190" s="385"/>
      <c r="I190" s="385"/>
      <c r="J190" s="386"/>
      <c r="K190" s="385"/>
      <c r="L190" s="385"/>
      <c r="M190" s="385"/>
      <c r="N190" s="385"/>
      <c r="O190" s="385"/>
      <c r="P190" s="418"/>
      <c r="Q190" s="388"/>
      <c r="R190" s="388"/>
      <c r="S190" s="388"/>
      <c r="T190" s="388"/>
      <c r="U190" s="388"/>
      <c r="V190" s="388"/>
      <c r="W190" s="388"/>
      <c r="X190" s="388"/>
      <c r="Y190" s="388"/>
      <c r="Z190" s="389"/>
      <c r="AA190" s="419"/>
      <c r="AB190" s="420"/>
      <c r="AC190" s="389"/>
      <c r="AD190" s="421"/>
      <c r="AE190" s="389"/>
      <c r="AF190" s="419"/>
      <c r="AG190" s="420"/>
      <c r="AH190" s="393"/>
      <c r="AI190" s="421"/>
      <c r="AJ190" s="389"/>
      <c r="AK190" s="419"/>
      <c r="AL190" s="420"/>
      <c r="AM190" s="393"/>
      <c r="AN190" s="421"/>
      <c r="AO190" s="370"/>
      <c r="AP190" s="370"/>
      <c r="AQ190" s="370"/>
      <c r="AR190" s="370"/>
      <c r="AS190" s="370"/>
      <c r="AT190" s="370"/>
      <c r="AU190" s="370"/>
      <c r="AV190" s="370"/>
      <c r="AW190" s="370"/>
      <c r="AX190" s="370"/>
      <c r="AY190" s="370"/>
      <c r="AZ190" s="370"/>
      <c r="BA190" s="370"/>
      <c r="BB190" s="394"/>
    </row>
    <row r="191" spans="1:54" ht="33.75" customHeight="1">
      <c r="A191" s="415"/>
      <c r="B191" s="790"/>
      <c r="C191" s="790"/>
      <c r="D191" s="416" t="s">
        <v>43</v>
      </c>
      <c r="E191" s="543"/>
      <c r="F191" s="543"/>
      <c r="G191" s="551"/>
      <c r="H191" s="385"/>
      <c r="I191" s="385"/>
      <c r="J191" s="386"/>
      <c r="K191" s="385"/>
      <c r="L191" s="385"/>
      <c r="M191" s="385"/>
      <c r="N191" s="385"/>
      <c r="O191" s="385"/>
      <c r="P191" s="418"/>
      <c r="Q191" s="388"/>
      <c r="R191" s="388"/>
      <c r="S191" s="388"/>
      <c r="T191" s="388"/>
      <c r="U191" s="388"/>
      <c r="V191" s="388"/>
      <c r="W191" s="388"/>
      <c r="X191" s="388"/>
      <c r="Y191" s="388"/>
      <c r="Z191" s="389"/>
      <c r="AA191" s="419"/>
      <c r="AB191" s="420"/>
      <c r="AC191" s="389"/>
      <c r="AD191" s="421"/>
      <c r="AE191" s="389"/>
      <c r="AF191" s="419"/>
      <c r="AG191" s="420"/>
      <c r="AH191" s="393"/>
      <c r="AI191" s="421"/>
      <c r="AJ191" s="389"/>
      <c r="AK191" s="419"/>
      <c r="AL191" s="420"/>
      <c r="AM191" s="393"/>
      <c r="AN191" s="421"/>
      <c r="AO191" s="370"/>
      <c r="AP191" s="370"/>
      <c r="AQ191" s="370"/>
      <c r="AR191" s="370"/>
      <c r="AS191" s="370"/>
      <c r="AT191" s="370"/>
      <c r="AU191" s="370"/>
      <c r="AV191" s="370"/>
      <c r="AW191" s="370"/>
      <c r="AX191" s="370"/>
      <c r="AY191" s="370"/>
      <c r="AZ191" s="370"/>
      <c r="BA191" s="370"/>
      <c r="BB191" s="394"/>
    </row>
    <row r="192" spans="1:54" ht="15.75">
      <c r="A192" s="383" t="s">
        <v>14</v>
      </c>
      <c r="B192" s="788" t="s">
        <v>359</v>
      </c>
      <c r="C192" s="788" t="s">
        <v>347</v>
      </c>
      <c r="D192" s="373" t="s">
        <v>41</v>
      </c>
      <c r="E192" s="596">
        <f>SUM(H192,K192,N192,Q192,T192,W192,Z192,AE192,AJ192,AO192,AT192,AY192)</f>
        <v>1121.92</v>
      </c>
      <c r="F192" s="596">
        <f>SUM(I192,L192,O192,R192,U192,X192,AA192,AF192,AK192,AP192,AU192,AZ192)</f>
        <v>0</v>
      </c>
      <c r="G192" s="602">
        <f>SUM(F192/E192*100)</f>
        <v>0</v>
      </c>
      <c r="H192" s="385"/>
      <c r="I192" s="385"/>
      <c r="J192" s="386"/>
      <c r="K192" s="385"/>
      <c r="L192" s="385"/>
      <c r="M192" s="385"/>
      <c r="N192" s="385"/>
      <c r="O192" s="385"/>
      <c r="P192" s="418"/>
      <c r="Q192" s="388">
        <v>1121.92</v>
      </c>
      <c r="R192" s="388"/>
      <c r="S192" s="620">
        <f>SUM(R192/Q192*100)</f>
        <v>0</v>
      </c>
      <c r="T192" s="388"/>
      <c r="U192" s="388"/>
      <c r="V192" s="388"/>
      <c r="W192" s="388"/>
      <c r="X192" s="388"/>
      <c r="Y192" s="388"/>
      <c r="Z192" s="389"/>
      <c r="AA192" s="419"/>
      <c r="AB192" s="420"/>
      <c r="AC192" s="389"/>
      <c r="AD192" s="421"/>
      <c r="AE192" s="389"/>
      <c r="AF192" s="419"/>
      <c r="AG192" s="420"/>
      <c r="AH192" s="393"/>
      <c r="AI192" s="421"/>
      <c r="AJ192" s="389"/>
      <c r="AK192" s="419"/>
      <c r="AL192" s="420"/>
      <c r="AM192" s="393"/>
      <c r="AN192" s="421"/>
      <c r="AO192" s="370"/>
      <c r="AP192" s="370"/>
      <c r="AQ192" s="370"/>
      <c r="AR192" s="370"/>
      <c r="AS192" s="370"/>
      <c r="AT192" s="370"/>
      <c r="AU192" s="370"/>
      <c r="AV192" s="370"/>
      <c r="AW192" s="370"/>
      <c r="AX192" s="370"/>
      <c r="AY192" s="370"/>
      <c r="AZ192" s="370"/>
      <c r="BA192" s="370"/>
      <c r="BB192" s="394"/>
    </row>
    <row r="193" spans="1:54" ht="33.75" customHeight="1">
      <c r="A193" s="383"/>
      <c r="B193" s="789"/>
      <c r="C193" s="789"/>
      <c r="D193" s="384" t="s">
        <v>37</v>
      </c>
      <c r="E193" s="596"/>
      <c r="F193" s="596"/>
      <c r="G193" s="602"/>
      <c r="H193" s="385"/>
      <c r="I193" s="385"/>
      <c r="J193" s="386"/>
      <c r="K193" s="385"/>
      <c r="L193" s="385"/>
      <c r="M193" s="385"/>
      <c r="N193" s="385"/>
      <c r="O193" s="385"/>
      <c r="P193" s="418"/>
      <c r="Q193" s="388"/>
      <c r="R193" s="388"/>
      <c r="S193" s="388"/>
      <c r="T193" s="388"/>
      <c r="U193" s="388"/>
      <c r="V193" s="388"/>
      <c r="W193" s="388"/>
      <c r="X193" s="388"/>
      <c r="Y193" s="388"/>
      <c r="Z193" s="389"/>
      <c r="AA193" s="419"/>
      <c r="AB193" s="420"/>
      <c r="AC193" s="389"/>
      <c r="AD193" s="421"/>
      <c r="AE193" s="389"/>
      <c r="AF193" s="419"/>
      <c r="AG193" s="420"/>
      <c r="AH193" s="393"/>
      <c r="AI193" s="421"/>
      <c r="AJ193" s="389"/>
      <c r="AK193" s="419"/>
      <c r="AL193" s="420"/>
      <c r="AM193" s="393"/>
      <c r="AN193" s="421"/>
      <c r="AO193" s="370"/>
      <c r="AP193" s="370"/>
      <c r="AQ193" s="370"/>
      <c r="AR193" s="370"/>
      <c r="AS193" s="370"/>
      <c r="AT193" s="370"/>
      <c r="AU193" s="370"/>
      <c r="AV193" s="370"/>
      <c r="AW193" s="370"/>
      <c r="AX193" s="370"/>
      <c r="AY193" s="370"/>
      <c r="AZ193" s="370"/>
      <c r="BA193" s="370"/>
      <c r="BB193" s="394"/>
    </row>
    <row r="194" spans="1:54" ht="33.75" customHeight="1">
      <c r="A194" s="383"/>
      <c r="B194" s="789"/>
      <c r="C194" s="789"/>
      <c r="D194" s="395" t="s">
        <v>2</v>
      </c>
      <c r="E194" s="596"/>
      <c r="F194" s="596"/>
      <c r="G194" s="602"/>
      <c r="H194" s="385"/>
      <c r="I194" s="385"/>
      <c r="J194" s="386"/>
      <c r="K194" s="385"/>
      <c r="L194" s="385"/>
      <c r="M194" s="385"/>
      <c r="N194" s="385"/>
      <c r="O194" s="385"/>
      <c r="P194" s="418"/>
      <c r="Q194" s="388"/>
      <c r="R194" s="388"/>
      <c r="S194" s="399"/>
      <c r="T194" s="388"/>
      <c r="U194" s="388"/>
      <c r="V194" s="388"/>
      <c r="W194" s="388"/>
      <c r="X194" s="388"/>
      <c r="Y194" s="388"/>
      <c r="Z194" s="389"/>
      <c r="AA194" s="419"/>
      <c r="AB194" s="420"/>
      <c r="AC194" s="389"/>
      <c r="AD194" s="421"/>
      <c r="AE194" s="389"/>
      <c r="AF194" s="419"/>
      <c r="AG194" s="420"/>
      <c r="AH194" s="393"/>
      <c r="AI194" s="421"/>
      <c r="AJ194" s="389"/>
      <c r="AK194" s="419"/>
      <c r="AL194" s="420"/>
      <c r="AM194" s="393"/>
      <c r="AN194" s="421"/>
      <c r="AO194" s="370"/>
      <c r="AP194" s="370"/>
      <c r="AQ194" s="370"/>
      <c r="AR194" s="370"/>
      <c r="AS194" s="370"/>
      <c r="AT194" s="370"/>
      <c r="AU194" s="370"/>
      <c r="AV194" s="370"/>
      <c r="AW194" s="370"/>
      <c r="AX194" s="370"/>
      <c r="AY194" s="370"/>
      <c r="AZ194" s="370"/>
      <c r="BA194" s="370"/>
      <c r="BB194" s="394"/>
    </row>
    <row r="195" spans="1:54" ht="15.75">
      <c r="A195" s="383"/>
      <c r="B195" s="789"/>
      <c r="C195" s="789"/>
      <c r="D195" s="405" t="s">
        <v>289</v>
      </c>
      <c r="E195" s="596">
        <f t="shared" ref="E195:E196" si="225">SUM(H195,K195,N195,Q195,T195,W195,Z195,AE195,AJ195,AO195,AT195,AY195)</f>
        <v>1121.92</v>
      </c>
      <c r="F195" s="596">
        <f t="shared" ref="F195:F196" si="226">SUM(I195,L195,O195,R195,U195,X195,AA195,AF195,AK195,AP195,AU195,AZ195)</f>
        <v>0</v>
      </c>
      <c r="G195" s="602">
        <f t="shared" ref="G195:G196" si="227">SUM(F195/E195*100)</f>
        <v>0</v>
      </c>
      <c r="H195" s="385"/>
      <c r="I195" s="385"/>
      <c r="J195" s="386"/>
      <c r="K195" s="385"/>
      <c r="L195" s="385"/>
      <c r="M195" s="385"/>
      <c r="N195" s="385"/>
      <c r="O195" s="385"/>
      <c r="P195" s="418"/>
      <c r="Q195" s="388">
        <v>1121.92</v>
      </c>
      <c r="R195" s="388"/>
      <c r="S195" s="620">
        <f>SUM(R195/Q195*100)</f>
        <v>0</v>
      </c>
      <c r="T195" s="388"/>
      <c r="U195" s="388"/>
      <c r="V195" s="388"/>
      <c r="W195" s="388"/>
      <c r="X195" s="388"/>
      <c r="Y195" s="388"/>
      <c r="Z195" s="389"/>
      <c r="AA195" s="419"/>
      <c r="AB195" s="420"/>
      <c r="AC195" s="389"/>
      <c r="AD195" s="421"/>
      <c r="AE195" s="389"/>
      <c r="AF195" s="419"/>
      <c r="AG195" s="420"/>
      <c r="AH195" s="393"/>
      <c r="AI195" s="421"/>
      <c r="AJ195" s="389"/>
      <c r="AK195" s="419"/>
      <c r="AL195" s="420"/>
      <c r="AM195" s="393"/>
      <c r="AN195" s="421"/>
      <c r="AO195" s="370"/>
      <c r="AP195" s="370"/>
      <c r="AQ195" s="370"/>
      <c r="AR195" s="370"/>
      <c r="AS195" s="370"/>
      <c r="AT195" s="370"/>
      <c r="AU195" s="370"/>
      <c r="AV195" s="370"/>
      <c r="AW195" s="370"/>
      <c r="AX195" s="370"/>
      <c r="AY195" s="370"/>
      <c r="AZ195" s="370"/>
      <c r="BA195" s="370"/>
      <c r="BB195" s="394"/>
    </row>
    <row r="196" spans="1:54" ht="33.75" customHeight="1">
      <c r="A196" s="383"/>
      <c r="B196" s="789"/>
      <c r="C196" s="789"/>
      <c r="D196" s="405" t="s">
        <v>298</v>
      </c>
      <c r="E196" s="596">
        <f t="shared" si="225"/>
        <v>0</v>
      </c>
      <c r="F196" s="596">
        <f t="shared" si="226"/>
        <v>0</v>
      </c>
      <c r="G196" s="602" t="e">
        <f t="shared" si="227"/>
        <v>#DIV/0!</v>
      </c>
      <c r="H196" s="385"/>
      <c r="I196" s="385"/>
      <c r="J196" s="386"/>
      <c r="K196" s="385"/>
      <c r="L196" s="385"/>
      <c r="M196" s="385"/>
      <c r="N196" s="385"/>
      <c r="O196" s="385"/>
      <c r="P196" s="418"/>
      <c r="Q196" s="388">
        <v>0</v>
      </c>
      <c r="R196" s="388"/>
      <c r="S196" s="620" t="e">
        <f>SUM(R196/Q196*100)</f>
        <v>#DIV/0!</v>
      </c>
      <c r="T196" s="388"/>
      <c r="U196" s="388"/>
      <c r="V196" s="388"/>
      <c r="W196" s="388"/>
      <c r="X196" s="388"/>
      <c r="Y196" s="388"/>
      <c r="Z196" s="389"/>
      <c r="AA196" s="419"/>
      <c r="AB196" s="420"/>
      <c r="AC196" s="389"/>
      <c r="AD196" s="421"/>
      <c r="AE196" s="389"/>
      <c r="AF196" s="419"/>
      <c r="AG196" s="420"/>
      <c r="AH196" s="393"/>
      <c r="AI196" s="421"/>
      <c r="AJ196" s="389"/>
      <c r="AK196" s="419"/>
      <c r="AL196" s="420"/>
      <c r="AM196" s="393"/>
      <c r="AN196" s="421"/>
      <c r="AO196" s="370"/>
      <c r="AP196" s="370"/>
      <c r="AQ196" s="370"/>
      <c r="AR196" s="370"/>
      <c r="AS196" s="370"/>
      <c r="AT196" s="370"/>
      <c r="AU196" s="370"/>
      <c r="AV196" s="370"/>
      <c r="AW196" s="370"/>
      <c r="AX196" s="370"/>
      <c r="AY196" s="370"/>
      <c r="AZ196" s="370"/>
      <c r="BA196" s="370"/>
      <c r="BB196" s="394"/>
    </row>
    <row r="197" spans="1:54" ht="15.75">
      <c r="A197" s="383"/>
      <c r="B197" s="789"/>
      <c r="C197" s="789"/>
      <c r="D197" s="405" t="s">
        <v>290</v>
      </c>
      <c r="E197" s="543"/>
      <c r="F197" s="543"/>
      <c r="G197" s="551"/>
      <c r="H197" s="385"/>
      <c r="I197" s="385"/>
      <c r="J197" s="386"/>
      <c r="K197" s="385"/>
      <c r="L197" s="385"/>
      <c r="M197" s="385"/>
      <c r="N197" s="385"/>
      <c r="O197" s="385"/>
      <c r="P197" s="418"/>
      <c r="Q197" s="388"/>
      <c r="R197" s="388"/>
      <c r="S197" s="388"/>
      <c r="T197" s="388"/>
      <c r="U197" s="388"/>
      <c r="V197" s="388"/>
      <c r="W197" s="388"/>
      <c r="X197" s="388"/>
      <c r="Y197" s="388"/>
      <c r="Z197" s="389"/>
      <c r="AA197" s="419"/>
      <c r="AB197" s="420"/>
      <c r="AC197" s="389"/>
      <c r="AD197" s="421"/>
      <c r="AE197" s="389"/>
      <c r="AF197" s="419"/>
      <c r="AG197" s="420"/>
      <c r="AH197" s="393"/>
      <c r="AI197" s="421"/>
      <c r="AJ197" s="389"/>
      <c r="AK197" s="419"/>
      <c r="AL197" s="420"/>
      <c r="AM197" s="393"/>
      <c r="AN197" s="421"/>
      <c r="AO197" s="370"/>
      <c r="AP197" s="370"/>
      <c r="AQ197" s="370"/>
      <c r="AR197" s="370"/>
      <c r="AS197" s="370"/>
      <c r="AT197" s="370"/>
      <c r="AU197" s="370"/>
      <c r="AV197" s="370"/>
      <c r="AW197" s="370"/>
      <c r="AX197" s="370"/>
      <c r="AY197" s="370"/>
      <c r="AZ197" s="370"/>
      <c r="BA197" s="370"/>
      <c r="BB197" s="394"/>
    </row>
    <row r="198" spans="1:54" ht="33.75" customHeight="1">
      <c r="A198" s="415"/>
      <c r="B198" s="790"/>
      <c r="C198" s="790"/>
      <c r="D198" s="416" t="s">
        <v>43</v>
      </c>
      <c r="E198" s="543"/>
      <c r="F198" s="543"/>
      <c r="G198" s="551"/>
      <c r="H198" s="385"/>
      <c r="I198" s="385"/>
      <c r="J198" s="386"/>
      <c r="K198" s="385"/>
      <c r="L198" s="385"/>
      <c r="M198" s="385"/>
      <c r="N198" s="385"/>
      <c r="O198" s="385"/>
      <c r="P198" s="418"/>
      <c r="Q198" s="388"/>
      <c r="R198" s="388"/>
      <c r="S198" s="388"/>
      <c r="T198" s="388"/>
      <c r="U198" s="388"/>
      <c r="V198" s="388"/>
      <c r="W198" s="388"/>
      <c r="X198" s="388"/>
      <c r="Y198" s="388"/>
      <c r="Z198" s="389"/>
      <c r="AA198" s="419"/>
      <c r="AB198" s="420"/>
      <c r="AC198" s="389"/>
      <c r="AD198" s="421"/>
      <c r="AE198" s="389"/>
      <c r="AF198" s="419"/>
      <c r="AG198" s="420"/>
      <c r="AH198" s="393"/>
      <c r="AI198" s="421"/>
      <c r="AJ198" s="389"/>
      <c r="AK198" s="419"/>
      <c r="AL198" s="420"/>
      <c r="AM198" s="393"/>
      <c r="AN198" s="421"/>
      <c r="AO198" s="370"/>
      <c r="AP198" s="370"/>
      <c r="AQ198" s="370"/>
      <c r="AR198" s="370"/>
      <c r="AS198" s="370"/>
      <c r="AT198" s="370"/>
      <c r="AU198" s="370"/>
      <c r="AV198" s="370"/>
      <c r="AW198" s="370"/>
      <c r="AX198" s="370"/>
      <c r="AY198" s="370"/>
      <c r="AZ198" s="370"/>
      <c r="BA198" s="370"/>
      <c r="BB198" s="394"/>
    </row>
    <row r="199" spans="1:54" ht="15.75">
      <c r="A199" s="383" t="s">
        <v>15</v>
      </c>
      <c r="B199" s="788" t="s">
        <v>360</v>
      </c>
      <c r="C199" s="788" t="s">
        <v>347</v>
      </c>
      <c r="D199" s="373" t="s">
        <v>41</v>
      </c>
      <c r="E199" s="594">
        <f>SUM(H199,K199,N199,Q199,T199,W199,Z199,AE199,AJ199,AO199,AT199,AY199)</f>
        <v>0</v>
      </c>
      <c r="F199" s="594">
        <f>SUM(I199,L199,O199,R199,U199,X199,AA199,AF199,AK199,AP199,AU199,AZ199)</f>
        <v>0</v>
      </c>
      <c r="G199" s="602" t="e">
        <f>SUM(F199/E199*100)</f>
        <v>#DIV/0!</v>
      </c>
      <c r="H199" s="385"/>
      <c r="I199" s="385"/>
      <c r="J199" s="386"/>
      <c r="K199" s="385"/>
      <c r="L199" s="385"/>
      <c r="M199" s="385"/>
      <c r="N199" s="385"/>
      <c r="O199" s="385"/>
      <c r="P199" s="418"/>
      <c r="Q199" s="388"/>
      <c r="R199" s="388"/>
      <c r="S199" s="388"/>
      <c r="T199" s="388"/>
      <c r="U199" s="388"/>
      <c r="V199" s="388"/>
      <c r="W199" s="388"/>
      <c r="X199" s="388"/>
      <c r="Y199" s="388"/>
      <c r="Z199" s="389"/>
      <c r="AA199" s="419"/>
      <c r="AB199" s="420"/>
      <c r="AC199" s="389"/>
      <c r="AD199" s="421"/>
      <c r="AE199" s="389"/>
      <c r="AF199" s="419"/>
      <c r="AG199" s="420"/>
      <c r="AH199" s="393"/>
      <c r="AI199" s="421"/>
      <c r="AJ199" s="389"/>
      <c r="AK199" s="419"/>
      <c r="AL199" s="420"/>
      <c r="AM199" s="393"/>
      <c r="AN199" s="421"/>
      <c r="AO199" s="370"/>
      <c r="AP199" s="370"/>
      <c r="AQ199" s="370"/>
      <c r="AR199" s="370"/>
      <c r="AS199" s="370"/>
      <c r="AT199" s="370"/>
      <c r="AU199" s="370"/>
      <c r="AV199" s="370"/>
      <c r="AW199" s="370"/>
      <c r="AX199" s="370"/>
      <c r="AY199" s="370"/>
      <c r="AZ199" s="370"/>
      <c r="BA199" s="370"/>
      <c r="BB199" s="394"/>
    </row>
    <row r="200" spans="1:54" ht="33.75" customHeight="1">
      <c r="A200" s="383"/>
      <c r="B200" s="789"/>
      <c r="C200" s="789"/>
      <c r="D200" s="384" t="s">
        <v>37</v>
      </c>
      <c r="E200" s="594"/>
      <c r="F200" s="594"/>
      <c r="G200" s="602"/>
      <c r="H200" s="385"/>
      <c r="I200" s="385"/>
      <c r="J200" s="386"/>
      <c r="K200" s="385"/>
      <c r="L200" s="385"/>
      <c r="M200" s="385"/>
      <c r="N200" s="385"/>
      <c r="O200" s="385"/>
      <c r="P200" s="418"/>
      <c r="Q200" s="388"/>
      <c r="R200" s="388"/>
      <c r="S200" s="388"/>
      <c r="T200" s="388"/>
      <c r="U200" s="388"/>
      <c r="V200" s="388"/>
      <c r="W200" s="388"/>
      <c r="X200" s="388"/>
      <c r="Y200" s="388"/>
      <c r="Z200" s="389"/>
      <c r="AA200" s="419"/>
      <c r="AB200" s="420"/>
      <c r="AC200" s="389"/>
      <c r="AD200" s="421"/>
      <c r="AE200" s="389"/>
      <c r="AF200" s="419"/>
      <c r="AG200" s="420"/>
      <c r="AH200" s="393"/>
      <c r="AI200" s="421"/>
      <c r="AJ200" s="389"/>
      <c r="AK200" s="419"/>
      <c r="AL200" s="420"/>
      <c r="AM200" s="393"/>
      <c r="AN200" s="421"/>
      <c r="AO200" s="370"/>
      <c r="AP200" s="370"/>
      <c r="AQ200" s="370"/>
      <c r="AR200" s="370"/>
      <c r="AS200" s="370"/>
      <c r="AT200" s="370"/>
      <c r="AU200" s="370"/>
      <c r="AV200" s="370"/>
      <c r="AW200" s="370"/>
      <c r="AX200" s="370"/>
      <c r="AY200" s="370"/>
      <c r="AZ200" s="370"/>
      <c r="BA200" s="370"/>
      <c r="BB200" s="394"/>
    </row>
    <row r="201" spans="1:54" ht="33.75" customHeight="1">
      <c r="A201" s="383"/>
      <c r="B201" s="789"/>
      <c r="C201" s="789"/>
      <c r="D201" s="395" t="s">
        <v>2</v>
      </c>
      <c r="E201" s="594"/>
      <c r="F201" s="594"/>
      <c r="G201" s="602"/>
      <c r="H201" s="385"/>
      <c r="I201" s="385"/>
      <c r="J201" s="386"/>
      <c r="K201" s="385"/>
      <c r="L201" s="385"/>
      <c r="M201" s="385"/>
      <c r="N201" s="385"/>
      <c r="O201" s="385"/>
      <c r="P201" s="418"/>
      <c r="Q201" s="388"/>
      <c r="R201" s="388"/>
      <c r="S201" s="388"/>
      <c r="T201" s="388"/>
      <c r="U201" s="388"/>
      <c r="V201" s="388"/>
      <c r="W201" s="388"/>
      <c r="X201" s="388"/>
      <c r="Y201" s="388"/>
      <c r="Z201" s="389"/>
      <c r="AA201" s="419"/>
      <c r="AB201" s="420"/>
      <c r="AC201" s="389"/>
      <c r="AD201" s="421"/>
      <c r="AE201" s="389"/>
      <c r="AF201" s="419"/>
      <c r="AG201" s="420"/>
      <c r="AH201" s="393"/>
      <c r="AI201" s="421"/>
      <c r="AJ201" s="389"/>
      <c r="AK201" s="419"/>
      <c r="AL201" s="420"/>
      <c r="AM201" s="393"/>
      <c r="AN201" s="421"/>
      <c r="AO201" s="370"/>
      <c r="AP201" s="370"/>
      <c r="AQ201" s="370"/>
      <c r="AR201" s="370"/>
      <c r="AS201" s="370"/>
      <c r="AT201" s="370"/>
      <c r="AU201" s="370"/>
      <c r="AV201" s="370"/>
      <c r="AW201" s="370"/>
      <c r="AX201" s="370"/>
      <c r="AY201" s="370"/>
      <c r="AZ201" s="370"/>
      <c r="BA201" s="370"/>
      <c r="BB201" s="394"/>
    </row>
    <row r="202" spans="1:54" ht="15.75">
      <c r="A202" s="383"/>
      <c r="B202" s="789"/>
      <c r="C202" s="789"/>
      <c r="D202" s="405" t="s">
        <v>289</v>
      </c>
      <c r="E202" s="594">
        <f t="shared" ref="E202:E203" si="228">SUM(H202,K202,N202,Q202,T202,W202,Z202,AE202,AJ202,AO202,AT202,AY202)</f>
        <v>0</v>
      </c>
      <c r="F202" s="594">
        <f t="shared" ref="F202:F203" si="229">SUM(I202,L202,O202,R202,U202,X202,AA202,AF202,AK202,AP202,AU202,AZ202)</f>
        <v>0</v>
      </c>
      <c r="G202" s="602" t="e">
        <f t="shared" ref="G202:G203" si="230">SUM(F202/E202*100)</f>
        <v>#DIV/0!</v>
      </c>
      <c r="H202" s="385"/>
      <c r="I202" s="385"/>
      <c r="J202" s="386"/>
      <c r="K202" s="385"/>
      <c r="L202" s="385"/>
      <c r="M202" s="385"/>
      <c r="N202" s="385"/>
      <c r="O202" s="385"/>
      <c r="P202" s="418"/>
      <c r="Q202" s="388"/>
      <c r="R202" s="388"/>
      <c r="S202" s="388"/>
      <c r="T202" s="388"/>
      <c r="U202" s="388"/>
      <c r="V202" s="388"/>
      <c r="W202" s="388"/>
      <c r="X202" s="388"/>
      <c r="Y202" s="388"/>
      <c r="Z202" s="389"/>
      <c r="AA202" s="419"/>
      <c r="AB202" s="420"/>
      <c r="AC202" s="389"/>
      <c r="AD202" s="421"/>
      <c r="AE202" s="389"/>
      <c r="AF202" s="419"/>
      <c r="AG202" s="420"/>
      <c r="AH202" s="393"/>
      <c r="AI202" s="421"/>
      <c r="AJ202" s="389"/>
      <c r="AK202" s="419"/>
      <c r="AL202" s="420"/>
      <c r="AM202" s="393"/>
      <c r="AN202" s="421"/>
      <c r="AO202" s="370"/>
      <c r="AP202" s="370"/>
      <c r="AQ202" s="370"/>
      <c r="AR202" s="370"/>
      <c r="AS202" s="370"/>
      <c r="AT202" s="370"/>
      <c r="AU202" s="370"/>
      <c r="AV202" s="370"/>
      <c r="AW202" s="370"/>
      <c r="AX202" s="370"/>
      <c r="AY202" s="370"/>
      <c r="AZ202" s="370"/>
      <c r="BA202" s="370"/>
      <c r="BB202" s="394"/>
    </row>
    <row r="203" spans="1:54" ht="33.75" customHeight="1">
      <c r="A203" s="383"/>
      <c r="B203" s="789"/>
      <c r="C203" s="789"/>
      <c r="D203" s="405" t="s">
        <v>298</v>
      </c>
      <c r="E203" s="594">
        <f t="shared" si="228"/>
        <v>0</v>
      </c>
      <c r="F203" s="594">
        <f t="shared" si="229"/>
        <v>0</v>
      </c>
      <c r="G203" s="602" t="e">
        <f t="shared" si="230"/>
        <v>#DIV/0!</v>
      </c>
      <c r="H203" s="385"/>
      <c r="I203" s="385"/>
      <c r="J203" s="386"/>
      <c r="K203" s="385"/>
      <c r="L203" s="385"/>
      <c r="M203" s="385"/>
      <c r="N203" s="385"/>
      <c r="O203" s="385"/>
      <c r="P203" s="418"/>
      <c r="Q203" s="388"/>
      <c r="R203" s="388"/>
      <c r="S203" s="388"/>
      <c r="T203" s="388"/>
      <c r="U203" s="388"/>
      <c r="V203" s="388"/>
      <c r="W203" s="388"/>
      <c r="X203" s="388"/>
      <c r="Y203" s="388"/>
      <c r="Z203" s="389"/>
      <c r="AA203" s="419"/>
      <c r="AB203" s="420"/>
      <c r="AC203" s="389"/>
      <c r="AD203" s="421"/>
      <c r="AE203" s="389"/>
      <c r="AF203" s="419"/>
      <c r="AG203" s="420"/>
      <c r="AH203" s="393"/>
      <c r="AI203" s="421"/>
      <c r="AJ203" s="389"/>
      <c r="AK203" s="419"/>
      <c r="AL203" s="420"/>
      <c r="AM203" s="393"/>
      <c r="AN203" s="421"/>
      <c r="AO203" s="370"/>
      <c r="AP203" s="370"/>
      <c r="AQ203" s="370"/>
      <c r="AR203" s="370"/>
      <c r="AS203" s="370"/>
      <c r="AT203" s="370"/>
      <c r="AU203" s="370"/>
      <c r="AV203" s="370"/>
      <c r="AW203" s="370"/>
      <c r="AX203" s="370"/>
      <c r="AY203" s="370"/>
      <c r="AZ203" s="370"/>
      <c r="BA203" s="370"/>
      <c r="BB203" s="394"/>
    </row>
    <row r="204" spans="1:54" ht="15.75">
      <c r="A204" s="383"/>
      <c r="B204" s="789"/>
      <c r="C204" s="789"/>
      <c r="D204" s="405" t="s">
        <v>290</v>
      </c>
      <c r="E204" s="543"/>
      <c r="F204" s="543"/>
      <c r="G204" s="551"/>
      <c r="H204" s="385"/>
      <c r="I204" s="385"/>
      <c r="J204" s="386"/>
      <c r="K204" s="385"/>
      <c r="L204" s="385"/>
      <c r="M204" s="385"/>
      <c r="N204" s="385"/>
      <c r="O204" s="385"/>
      <c r="P204" s="418"/>
      <c r="Q204" s="388"/>
      <c r="R204" s="388"/>
      <c r="S204" s="388"/>
      <c r="T204" s="388"/>
      <c r="U204" s="388"/>
      <c r="V204" s="388"/>
      <c r="W204" s="388"/>
      <c r="X204" s="388"/>
      <c r="Y204" s="388"/>
      <c r="Z204" s="389"/>
      <c r="AA204" s="419"/>
      <c r="AB204" s="420"/>
      <c r="AC204" s="389"/>
      <c r="AD204" s="421"/>
      <c r="AE204" s="389"/>
      <c r="AF204" s="419"/>
      <c r="AG204" s="420"/>
      <c r="AH204" s="393"/>
      <c r="AI204" s="421"/>
      <c r="AJ204" s="389"/>
      <c r="AK204" s="419"/>
      <c r="AL204" s="420"/>
      <c r="AM204" s="393"/>
      <c r="AN204" s="421"/>
      <c r="AO204" s="370"/>
      <c r="AP204" s="370"/>
      <c r="AQ204" s="370"/>
      <c r="AR204" s="370"/>
      <c r="AS204" s="370"/>
      <c r="AT204" s="370"/>
      <c r="AU204" s="370"/>
      <c r="AV204" s="370"/>
      <c r="AW204" s="370"/>
      <c r="AX204" s="370"/>
      <c r="AY204" s="370"/>
      <c r="AZ204" s="370"/>
      <c r="BA204" s="370"/>
      <c r="BB204" s="394"/>
    </row>
    <row r="205" spans="1:54" ht="33.75" customHeight="1">
      <c r="A205" s="415"/>
      <c r="B205" s="790"/>
      <c r="C205" s="790"/>
      <c r="D205" s="416" t="s">
        <v>43</v>
      </c>
      <c r="E205" s="543"/>
      <c r="F205" s="543"/>
      <c r="G205" s="551"/>
      <c r="H205" s="385"/>
      <c r="I205" s="385"/>
      <c r="J205" s="386"/>
      <c r="K205" s="385"/>
      <c r="L205" s="385"/>
      <c r="M205" s="385"/>
      <c r="N205" s="385"/>
      <c r="O205" s="385"/>
      <c r="P205" s="418"/>
      <c r="Q205" s="388"/>
      <c r="R205" s="388"/>
      <c r="S205" s="388"/>
      <c r="T205" s="388"/>
      <c r="U205" s="388"/>
      <c r="V205" s="388"/>
      <c r="W205" s="388"/>
      <c r="X205" s="388"/>
      <c r="Y205" s="388"/>
      <c r="Z205" s="389"/>
      <c r="AA205" s="419"/>
      <c r="AB205" s="420"/>
      <c r="AC205" s="389"/>
      <c r="AD205" s="421"/>
      <c r="AE205" s="389"/>
      <c r="AF205" s="419"/>
      <c r="AG205" s="420"/>
      <c r="AH205" s="393"/>
      <c r="AI205" s="421"/>
      <c r="AJ205" s="389"/>
      <c r="AK205" s="419"/>
      <c r="AL205" s="420"/>
      <c r="AM205" s="393"/>
      <c r="AN205" s="421"/>
      <c r="AO205" s="370"/>
      <c r="AP205" s="370"/>
      <c r="AQ205" s="370"/>
      <c r="AR205" s="370"/>
      <c r="AS205" s="370"/>
      <c r="AT205" s="370"/>
      <c r="AU205" s="370"/>
      <c r="AV205" s="370"/>
      <c r="AW205" s="370"/>
      <c r="AX205" s="370"/>
      <c r="AY205" s="370"/>
      <c r="AZ205" s="370"/>
      <c r="BA205" s="370"/>
      <c r="BB205" s="394"/>
    </row>
    <row r="206" spans="1:54" ht="15.75">
      <c r="A206" s="383" t="s">
        <v>311</v>
      </c>
      <c r="B206" s="788" t="s">
        <v>361</v>
      </c>
      <c r="C206" s="788" t="s">
        <v>347</v>
      </c>
      <c r="D206" s="373" t="s">
        <v>41</v>
      </c>
      <c r="E206" s="594">
        <f>SUM(H206,K206,N206,Q206,T206,W206,Z206,AE206,AJ206,AO206,AT206,AY206)</f>
        <v>0</v>
      </c>
      <c r="F206" s="594">
        <f>SUM(I206,L206,O206,R206,U206,X206,AA206,AF206,AK206,AP206,AU206,AZ206)</f>
        <v>0</v>
      </c>
      <c r="G206" s="602" t="e">
        <f>SUM(F206/E206*100)</f>
        <v>#DIV/0!</v>
      </c>
      <c r="H206" s="385"/>
      <c r="I206" s="385"/>
      <c r="J206" s="386"/>
      <c r="K206" s="385"/>
      <c r="L206" s="385"/>
      <c r="M206" s="385"/>
      <c r="N206" s="385"/>
      <c r="O206" s="385"/>
      <c r="P206" s="418"/>
      <c r="Q206" s="388"/>
      <c r="R206" s="388"/>
      <c r="S206" s="388"/>
      <c r="T206" s="388"/>
      <c r="U206" s="388"/>
      <c r="V206" s="388"/>
      <c r="W206" s="388"/>
      <c r="X206" s="388"/>
      <c r="Y206" s="388"/>
      <c r="Z206" s="389"/>
      <c r="AA206" s="419"/>
      <c r="AB206" s="420"/>
      <c r="AC206" s="389"/>
      <c r="AD206" s="421"/>
      <c r="AE206" s="389"/>
      <c r="AF206" s="419"/>
      <c r="AG206" s="420"/>
      <c r="AH206" s="393"/>
      <c r="AI206" s="421"/>
      <c r="AJ206" s="389"/>
      <c r="AK206" s="419"/>
      <c r="AL206" s="420"/>
      <c r="AM206" s="393"/>
      <c r="AN206" s="421"/>
      <c r="AO206" s="370"/>
      <c r="AP206" s="370"/>
      <c r="AQ206" s="370"/>
      <c r="AR206" s="370"/>
      <c r="AS206" s="370"/>
      <c r="AT206" s="370"/>
      <c r="AU206" s="370"/>
      <c r="AV206" s="370"/>
      <c r="AW206" s="370"/>
      <c r="AX206" s="370"/>
      <c r="AY206" s="370"/>
      <c r="AZ206" s="370"/>
      <c r="BA206" s="370"/>
      <c r="BB206" s="394"/>
    </row>
    <row r="207" spans="1:54" ht="33.75" customHeight="1">
      <c r="A207" s="383"/>
      <c r="B207" s="789"/>
      <c r="C207" s="789"/>
      <c r="D207" s="384" t="s">
        <v>37</v>
      </c>
      <c r="E207" s="594"/>
      <c r="F207" s="594"/>
      <c r="G207" s="602"/>
      <c r="H207" s="385"/>
      <c r="I207" s="385"/>
      <c r="J207" s="386"/>
      <c r="K207" s="385"/>
      <c r="L207" s="385"/>
      <c r="M207" s="385"/>
      <c r="N207" s="385"/>
      <c r="O207" s="385"/>
      <c r="P207" s="418"/>
      <c r="Q207" s="388"/>
      <c r="R207" s="388"/>
      <c r="S207" s="388"/>
      <c r="T207" s="388"/>
      <c r="U207" s="388"/>
      <c r="V207" s="388"/>
      <c r="W207" s="388"/>
      <c r="X207" s="388"/>
      <c r="Y207" s="388"/>
      <c r="Z207" s="389"/>
      <c r="AA207" s="419"/>
      <c r="AB207" s="420"/>
      <c r="AC207" s="389"/>
      <c r="AD207" s="421"/>
      <c r="AE207" s="389"/>
      <c r="AF207" s="419"/>
      <c r="AG207" s="420"/>
      <c r="AH207" s="393"/>
      <c r="AI207" s="421"/>
      <c r="AJ207" s="389"/>
      <c r="AK207" s="419"/>
      <c r="AL207" s="420"/>
      <c r="AM207" s="393"/>
      <c r="AN207" s="421"/>
      <c r="AO207" s="370"/>
      <c r="AP207" s="370"/>
      <c r="AQ207" s="370"/>
      <c r="AR207" s="370"/>
      <c r="AS207" s="370"/>
      <c r="AT207" s="370"/>
      <c r="AU207" s="370"/>
      <c r="AV207" s="370"/>
      <c r="AW207" s="370"/>
      <c r="AX207" s="370"/>
      <c r="AY207" s="370"/>
      <c r="AZ207" s="370"/>
      <c r="BA207" s="370"/>
      <c r="BB207" s="394"/>
    </row>
    <row r="208" spans="1:54" ht="33.75" customHeight="1">
      <c r="A208" s="383"/>
      <c r="B208" s="789"/>
      <c r="C208" s="789"/>
      <c r="D208" s="395" t="s">
        <v>2</v>
      </c>
      <c r="E208" s="594"/>
      <c r="F208" s="594"/>
      <c r="G208" s="602"/>
      <c r="H208" s="385"/>
      <c r="I208" s="385"/>
      <c r="J208" s="386"/>
      <c r="K208" s="385"/>
      <c r="L208" s="385"/>
      <c r="M208" s="385"/>
      <c r="N208" s="385"/>
      <c r="O208" s="385"/>
      <c r="P208" s="418"/>
      <c r="Q208" s="388"/>
      <c r="R208" s="388"/>
      <c r="S208" s="388"/>
      <c r="T208" s="388"/>
      <c r="U208" s="388"/>
      <c r="V208" s="388"/>
      <c r="W208" s="388"/>
      <c r="X208" s="388"/>
      <c r="Y208" s="388"/>
      <c r="Z208" s="389"/>
      <c r="AA208" s="419"/>
      <c r="AB208" s="420"/>
      <c r="AC208" s="389"/>
      <c r="AD208" s="421"/>
      <c r="AE208" s="389"/>
      <c r="AF208" s="419"/>
      <c r="AG208" s="420"/>
      <c r="AH208" s="393"/>
      <c r="AI208" s="421"/>
      <c r="AJ208" s="389"/>
      <c r="AK208" s="419"/>
      <c r="AL208" s="420"/>
      <c r="AM208" s="393"/>
      <c r="AN208" s="421"/>
      <c r="AO208" s="370"/>
      <c r="AP208" s="370"/>
      <c r="AQ208" s="370"/>
      <c r="AR208" s="370"/>
      <c r="AS208" s="370"/>
      <c r="AT208" s="370"/>
      <c r="AU208" s="370"/>
      <c r="AV208" s="370"/>
      <c r="AW208" s="370"/>
      <c r="AX208" s="370"/>
      <c r="AY208" s="370"/>
      <c r="AZ208" s="370"/>
      <c r="BA208" s="370"/>
      <c r="BB208" s="394"/>
    </row>
    <row r="209" spans="1:54" ht="15.75">
      <c r="A209" s="383"/>
      <c r="B209" s="789"/>
      <c r="C209" s="789"/>
      <c r="D209" s="405" t="s">
        <v>289</v>
      </c>
      <c r="E209" s="594">
        <f t="shared" ref="E209:E210" si="231">SUM(H209,K209,N209,Q209,T209,W209,Z209,AE209,AJ209,AO209,AT209,AY209)</f>
        <v>0</v>
      </c>
      <c r="F209" s="594">
        <f t="shared" ref="F209:F210" si="232">SUM(I209,L209,O209,R209,U209,X209,AA209,AF209,AK209,AP209,AU209,AZ209)</f>
        <v>0</v>
      </c>
      <c r="G209" s="602" t="e">
        <f t="shared" ref="G209:G210" si="233">SUM(F209/E209*100)</f>
        <v>#DIV/0!</v>
      </c>
      <c r="H209" s="385"/>
      <c r="I209" s="385"/>
      <c r="J209" s="386"/>
      <c r="K209" s="385"/>
      <c r="L209" s="385"/>
      <c r="M209" s="385"/>
      <c r="N209" s="385"/>
      <c r="O209" s="385"/>
      <c r="P209" s="418"/>
      <c r="Q209" s="388"/>
      <c r="R209" s="388"/>
      <c r="S209" s="388"/>
      <c r="T209" s="388"/>
      <c r="U209" s="388"/>
      <c r="V209" s="388"/>
      <c r="W209" s="388"/>
      <c r="X209" s="388"/>
      <c r="Y209" s="388"/>
      <c r="Z209" s="389"/>
      <c r="AA209" s="419"/>
      <c r="AB209" s="420"/>
      <c r="AC209" s="389"/>
      <c r="AD209" s="421"/>
      <c r="AE209" s="389"/>
      <c r="AF209" s="419"/>
      <c r="AG209" s="420"/>
      <c r="AH209" s="393"/>
      <c r="AI209" s="421"/>
      <c r="AJ209" s="389"/>
      <c r="AK209" s="419"/>
      <c r="AL209" s="420"/>
      <c r="AM209" s="393"/>
      <c r="AN209" s="421"/>
      <c r="AO209" s="370"/>
      <c r="AP209" s="370"/>
      <c r="AQ209" s="370"/>
      <c r="AR209" s="370"/>
      <c r="AS209" s="370"/>
      <c r="AT209" s="370"/>
      <c r="AU209" s="370"/>
      <c r="AV209" s="370"/>
      <c r="AW209" s="370"/>
      <c r="AX209" s="370"/>
      <c r="AY209" s="370"/>
      <c r="AZ209" s="370"/>
      <c r="BA209" s="370"/>
      <c r="BB209" s="394"/>
    </row>
    <row r="210" spans="1:54" ht="33.75" customHeight="1">
      <c r="A210" s="383"/>
      <c r="B210" s="789"/>
      <c r="C210" s="789"/>
      <c r="D210" s="405" t="s">
        <v>298</v>
      </c>
      <c r="E210" s="594">
        <f t="shared" si="231"/>
        <v>0</v>
      </c>
      <c r="F210" s="594">
        <f t="shared" si="232"/>
        <v>0</v>
      </c>
      <c r="G210" s="602" t="e">
        <f t="shared" si="233"/>
        <v>#DIV/0!</v>
      </c>
      <c r="H210" s="385"/>
      <c r="I210" s="385"/>
      <c r="J210" s="386"/>
      <c r="K210" s="385"/>
      <c r="L210" s="385"/>
      <c r="M210" s="385"/>
      <c r="N210" s="385"/>
      <c r="O210" s="385"/>
      <c r="P210" s="418"/>
      <c r="Q210" s="388"/>
      <c r="R210" s="388"/>
      <c r="S210" s="388"/>
      <c r="T210" s="388"/>
      <c r="U210" s="388"/>
      <c r="V210" s="388"/>
      <c r="W210" s="388"/>
      <c r="X210" s="388"/>
      <c r="Y210" s="388"/>
      <c r="Z210" s="389"/>
      <c r="AA210" s="419"/>
      <c r="AB210" s="420"/>
      <c r="AC210" s="389"/>
      <c r="AD210" s="421"/>
      <c r="AE210" s="389"/>
      <c r="AF210" s="419"/>
      <c r="AG210" s="420"/>
      <c r="AH210" s="393"/>
      <c r="AI210" s="421"/>
      <c r="AJ210" s="389"/>
      <c r="AK210" s="419"/>
      <c r="AL210" s="420"/>
      <c r="AM210" s="393"/>
      <c r="AN210" s="421"/>
      <c r="AO210" s="370"/>
      <c r="AP210" s="370"/>
      <c r="AQ210" s="370"/>
      <c r="AR210" s="370"/>
      <c r="AS210" s="370"/>
      <c r="AT210" s="370"/>
      <c r="AU210" s="370"/>
      <c r="AV210" s="370"/>
      <c r="AW210" s="370"/>
      <c r="AX210" s="370"/>
      <c r="AY210" s="370"/>
      <c r="AZ210" s="370"/>
      <c r="BA210" s="370"/>
      <c r="BB210" s="394"/>
    </row>
    <row r="211" spans="1:54" ht="15.75">
      <c r="A211" s="383"/>
      <c r="B211" s="789"/>
      <c r="C211" s="789"/>
      <c r="D211" s="405" t="s">
        <v>290</v>
      </c>
      <c r="E211" s="543"/>
      <c r="F211" s="543"/>
      <c r="G211" s="551"/>
      <c r="H211" s="385"/>
      <c r="I211" s="385"/>
      <c r="J211" s="386"/>
      <c r="K211" s="385"/>
      <c r="L211" s="385"/>
      <c r="M211" s="385"/>
      <c r="N211" s="385"/>
      <c r="O211" s="385"/>
      <c r="P211" s="418"/>
      <c r="Q211" s="388"/>
      <c r="R211" s="388"/>
      <c r="S211" s="388"/>
      <c r="T211" s="388"/>
      <c r="U211" s="388"/>
      <c r="V211" s="388"/>
      <c r="W211" s="388"/>
      <c r="X211" s="388"/>
      <c r="Y211" s="388"/>
      <c r="Z211" s="389"/>
      <c r="AA211" s="419"/>
      <c r="AB211" s="420"/>
      <c r="AC211" s="389"/>
      <c r="AD211" s="421"/>
      <c r="AE211" s="389"/>
      <c r="AF211" s="419"/>
      <c r="AG211" s="420"/>
      <c r="AH211" s="393"/>
      <c r="AI211" s="421"/>
      <c r="AJ211" s="389"/>
      <c r="AK211" s="419"/>
      <c r="AL211" s="420"/>
      <c r="AM211" s="393"/>
      <c r="AN211" s="421"/>
      <c r="AO211" s="370"/>
      <c r="AP211" s="370"/>
      <c r="AQ211" s="370"/>
      <c r="AR211" s="370"/>
      <c r="AS211" s="370"/>
      <c r="AT211" s="370"/>
      <c r="AU211" s="370"/>
      <c r="AV211" s="370"/>
      <c r="AW211" s="370"/>
      <c r="AX211" s="370"/>
      <c r="AY211" s="370"/>
      <c r="AZ211" s="370"/>
      <c r="BA211" s="370"/>
      <c r="BB211" s="394"/>
    </row>
    <row r="212" spans="1:54" ht="33.75" customHeight="1">
      <c r="A212" s="415"/>
      <c r="B212" s="790"/>
      <c r="C212" s="790"/>
      <c r="D212" s="416" t="s">
        <v>43</v>
      </c>
      <c r="E212" s="543"/>
      <c r="F212" s="543"/>
      <c r="G212" s="551"/>
      <c r="H212" s="385"/>
      <c r="I212" s="385"/>
      <c r="J212" s="386"/>
      <c r="K212" s="385"/>
      <c r="L212" s="385"/>
      <c r="M212" s="385"/>
      <c r="N212" s="385"/>
      <c r="O212" s="385"/>
      <c r="P212" s="418"/>
      <c r="Q212" s="388"/>
      <c r="R212" s="388"/>
      <c r="S212" s="388"/>
      <c r="T212" s="388"/>
      <c r="U212" s="388"/>
      <c r="V212" s="388"/>
      <c r="W212" s="388"/>
      <c r="X212" s="388"/>
      <c r="Y212" s="388"/>
      <c r="Z212" s="389"/>
      <c r="AA212" s="419"/>
      <c r="AB212" s="420"/>
      <c r="AC212" s="389"/>
      <c r="AD212" s="421"/>
      <c r="AE212" s="389"/>
      <c r="AF212" s="419"/>
      <c r="AG212" s="420"/>
      <c r="AH212" s="393"/>
      <c r="AI212" s="421"/>
      <c r="AJ212" s="389"/>
      <c r="AK212" s="419"/>
      <c r="AL212" s="420"/>
      <c r="AM212" s="393"/>
      <c r="AN212" s="421"/>
      <c r="AO212" s="370"/>
      <c r="AP212" s="370"/>
      <c r="AQ212" s="370"/>
      <c r="AR212" s="370"/>
      <c r="AS212" s="370"/>
      <c r="AT212" s="370"/>
      <c r="AU212" s="370"/>
      <c r="AV212" s="370"/>
      <c r="AW212" s="370"/>
      <c r="AX212" s="370"/>
      <c r="AY212" s="370"/>
      <c r="AZ212" s="370"/>
      <c r="BA212" s="370"/>
      <c r="BB212" s="394"/>
    </row>
    <row r="213" spans="1:54" ht="15.75">
      <c r="A213" s="383" t="s">
        <v>316</v>
      </c>
      <c r="B213" s="788" t="s">
        <v>362</v>
      </c>
      <c r="C213" s="788" t="s">
        <v>347</v>
      </c>
      <c r="D213" s="373" t="s">
        <v>41</v>
      </c>
      <c r="E213" s="594">
        <f>SUM(H213,K213,N213,Q213,T213,W213,Z213,AE213,AJ213,AO213,AT213,AY213)</f>
        <v>0</v>
      </c>
      <c r="F213" s="594">
        <f>SUM(I213,L213,O213,R213,U213,X213,AA213,AF213,AK213,AP213,AU213,AZ213)</f>
        <v>0</v>
      </c>
      <c r="G213" s="602" t="e">
        <f>SUM(F213/E213*100)</f>
        <v>#DIV/0!</v>
      </c>
      <c r="H213" s="385"/>
      <c r="I213" s="385"/>
      <c r="J213" s="386"/>
      <c r="K213" s="385"/>
      <c r="L213" s="385"/>
      <c r="M213" s="385"/>
      <c r="N213" s="385"/>
      <c r="O213" s="385"/>
      <c r="P213" s="418"/>
      <c r="Q213" s="388"/>
      <c r="R213" s="388"/>
      <c r="S213" s="388"/>
      <c r="T213" s="388"/>
      <c r="U213" s="388"/>
      <c r="V213" s="388"/>
      <c r="W213" s="388"/>
      <c r="X213" s="388"/>
      <c r="Y213" s="388"/>
      <c r="Z213" s="389"/>
      <c r="AA213" s="419"/>
      <c r="AB213" s="420"/>
      <c r="AC213" s="389"/>
      <c r="AD213" s="421"/>
      <c r="AE213" s="389"/>
      <c r="AF213" s="419"/>
      <c r="AG213" s="420"/>
      <c r="AH213" s="393"/>
      <c r="AI213" s="421"/>
      <c r="AJ213" s="389"/>
      <c r="AK213" s="419"/>
      <c r="AL213" s="420"/>
      <c r="AM213" s="393"/>
      <c r="AN213" s="421"/>
      <c r="AO213" s="370"/>
      <c r="AP213" s="370"/>
      <c r="AQ213" s="370"/>
      <c r="AR213" s="370"/>
      <c r="AS213" s="370"/>
      <c r="AT213" s="370"/>
      <c r="AU213" s="370"/>
      <c r="AV213" s="370"/>
      <c r="AW213" s="370"/>
      <c r="AX213" s="370"/>
      <c r="AY213" s="370"/>
      <c r="AZ213" s="370"/>
      <c r="BA213" s="370"/>
      <c r="BB213" s="394"/>
    </row>
    <row r="214" spans="1:54" ht="33.75" customHeight="1">
      <c r="A214" s="383"/>
      <c r="B214" s="789"/>
      <c r="C214" s="789"/>
      <c r="D214" s="384" t="s">
        <v>37</v>
      </c>
      <c r="E214" s="594"/>
      <c r="F214" s="594"/>
      <c r="G214" s="602"/>
      <c r="H214" s="385"/>
      <c r="I214" s="385"/>
      <c r="J214" s="386"/>
      <c r="K214" s="385"/>
      <c r="L214" s="385"/>
      <c r="M214" s="385"/>
      <c r="N214" s="385"/>
      <c r="O214" s="385"/>
      <c r="P214" s="418"/>
      <c r="Q214" s="388"/>
      <c r="R214" s="388"/>
      <c r="S214" s="388"/>
      <c r="T214" s="388"/>
      <c r="U214" s="388"/>
      <c r="V214" s="388"/>
      <c r="W214" s="388"/>
      <c r="X214" s="388"/>
      <c r="Y214" s="388"/>
      <c r="Z214" s="389"/>
      <c r="AA214" s="419"/>
      <c r="AB214" s="420"/>
      <c r="AC214" s="389"/>
      <c r="AD214" s="421"/>
      <c r="AE214" s="389"/>
      <c r="AF214" s="419"/>
      <c r="AG214" s="420"/>
      <c r="AH214" s="393"/>
      <c r="AI214" s="421"/>
      <c r="AJ214" s="389"/>
      <c r="AK214" s="419"/>
      <c r="AL214" s="420"/>
      <c r="AM214" s="393"/>
      <c r="AN214" s="421"/>
      <c r="AO214" s="370"/>
      <c r="AP214" s="370"/>
      <c r="AQ214" s="370"/>
      <c r="AR214" s="370"/>
      <c r="AS214" s="370"/>
      <c r="AT214" s="370"/>
      <c r="AU214" s="370"/>
      <c r="AV214" s="370"/>
      <c r="AW214" s="370"/>
      <c r="AX214" s="370"/>
      <c r="AY214" s="370"/>
      <c r="AZ214" s="370"/>
      <c r="BA214" s="370"/>
      <c r="BB214" s="394"/>
    </row>
    <row r="215" spans="1:54" ht="33.75" customHeight="1">
      <c r="A215" s="383"/>
      <c r="B215" s="789"/>
      <c r="C215" s="789"/>
      <c r="D215" s="395" t="s">
        <v>2</v>
      </c>
      <c r="E215" s="594"/>
      <c r="F215" s="594"/>
      <c r="G215" s="602"/>
      <c r="H215" s="385"/>
      <c r="I215" s="385"/>
      <c r="J215" s="386"/>
      <c r="K215" s="385"/>
      <c r="L215" s="385"/>
      <c r="M215" s="385"/>
      <c r="N215" s="385"/>
      <c r="O215" s="385"/>
      <c r="P215" s="418"/>
      <c r="Q215" s="388"/>
      <c r="R215" s="388"/>
      <c r="S215" s="388"/>
      <c r="T215" s="388"/>
      <c r="U215" s="388"/>
      <c r="V215" s="388"/>
      <c r="W215" s="388"/>
      <c r="X215" s="388"/>
      <c r="Y215" s="388"/>
      <c r="Z215" s="389"/>
      <c r="AA215" s="419"/>
      <c r="AB215" s="420"/>
      <c r="AC215" s="389"/>
      <c r="AD215" s="421"/>
      <c r="AE215" s="389"/>
      <c r="AF215" s="419"/>
      <c r="AG215" s="420"/>
      <c r="AH215" s="393"/>
      <c r="AI215" s="421"/>
      <c r="AJ215" s="389"/>
      <c r="AK215" s="419"/>
      <c r="AL215" s="420"/>
      <c r="AM215" s="393"/>
      <c r="AN215" s="421"/>
      <c r="AO215" s="370"/>
      <c r="AP215" s="370"/>
      <c r="AQ215" s="370"/>
      <c r="AR215" s="370"/>
      <c r="AS215" s="370"/>
      <c r="AT215" s="370"/>
      <c r="AU215" s="370"/>
      <c r="AV215" s="370"/>
      <c r="AW215" s="370"/>
      <c r="AX215" s="370"/>
      <c r="AY215" s="370"/>
      <c r="AZ215" s="370"/>
      <c r="BA215" s="370"/>
      <c r="BB215" s="394"/>
    </row>
    <row r="216" spans="1:54" ht="15.75">
      <c r="A216" s="383"/>
      <c r="B216" s="789"/>
      <c r="C216" s="789"/>
      <c r="D216" s="405" t="s">
        <v>289</v>
      </c>
      <c r="E216" s="594">
        <f t="shared" ref="E216:E217" si="234">SUM(H216,K216,N216,Q216,T216,W216,Z216,AE216,AJ216,AO216,AT216,AY216)</f>
        <v>0</v>
      </c>
      <c r="F216" s="594">
        <f t="shared" ref="F216:F217" si="235">SUM(I216,L216,O216,R216,U216,X216,AA216,AF216,AK216,AP216,AU216,AZ216)</f>
        <v>0</v>
      </c>
      <c r="G216" s="602" t="e">
        <f t="shared" ref="G216:G217" si="236">SUM(F216/E216*100)</f>
        <v>#DIV/0!</v>
      </c>
      <c r="H216" s="385"/>
      <c r="I216" s="385"/>
      <c r="J216" s="386"/>
      <c r="K216" s="385"/>
      <c r="L216" s="385"/>
      <c r="M216" s="385"/>
      <c r="N216" s="385"/>
      <c r="O216" s="385"/>
      <c r="P216" s="418"/>
      <c r="Q216" s="388"/>
      <c r="R216" s="388"/>
      <c r="S216" s="388"/>
      <c r="T216" s="388"/>
      <c r="U216" s="388"/>
      <c r="V216" s="388"/>
      <c r="W216" s="388"/>
      <c r="X216" s="388"/>
      <c r="Y216" s="388"/>
      <c r="Z216" s="389"/>
      <c r="AA216" s="419"/>
      <c r="AB216" s="420"/>
      <c r="AC216" s="389"/>
      <c r="AD216" s="421"/>
      <c r="AE216" s="389"/>
      <c r="AF216" s="419"/>
      <c r="AG216" s="420"/>
      <c r="AH216" s="393"/>
      <c r="AI216" s="421"/>
      <c r="AJ216" s="389"/>
      <c r="AK216" s="419"/>
      <c r="AL216" s="420"/>
      <c r="AM216" s="393"/>
      <c r="AN216" s="421"/>
      <c r="AO216" s="370"/>
      <c r="AP216" s="370"/>
      <c r="AQ216" s="370"/>
      <c r="AR216" s="370"/>
      <c r="AS216" s="370"/>
      <c r="AT216" s="370"/>
      <c r="AU216" s="370"/>
      <c r="AV216" s="370"/>
      <c r="AW216" s="370"/>
      <c r="AX216" s="370"/>
      <c r="AY216" s="370"/>
      <c r="AZ216" s="370"/>
      <c r="BA216" s="370"/>
      <c r="BB216" s="394"/>
    </row>
    <row r="217" spans="1:54" ht="33.75" customHeight="1">
      <c r="A217" s="383"/>
      <c r="B217" s="789"/>
      <c r="C217" s="789"/>
      <c r="D217" s="405" t="s">
        <v>298</v>
      </c>
      <c r="E217" s="594">
        <f t="shared" si="234"/>
        <v>0</v>
      </c>
      <c r="F217" s="594">
        <f t="shared" si="235"/>
        <v>0</v>
      </c>
      <c r="G217" s="602" t="e">
        <f t="shared" si="236"/>
        <v>#DIV/0!</v>
      </c>
      <c r="H217" s="385"/>
      <c r="I217" s="385"/>
      <c r="J217" s="386"/>
      <c r="K217" s="385"/>
      <c r="L217" s="385"/>
      <c r="M217" s="385"/>
      <c r="N217" s="385"/>
      <c r="O217" s="385"/>
      <c r="P217" s="418"/>
      <c r="Q217" s="388"/>
      <c r="R217" s="388"/>
      <c r="S217" s="388"/>
      <c r="T217" s="388"/>
      <c r="U217" s="388"/>
      <c r="V217" s="388"/>
      <c r="W217" s="388"/>
      <c r="X217" s="388"/>
      <c r="Y217" s="388"/>
      <c r="Z217" s="389"/>
      <c r="AA217" s="419"/>
      <c r="AB217" s="420"/>
      <c r="AC217" s="389"/>
      <c r="AD217" s="421"/>
      <c r="AE217" s="389"/>
      <c r="AF217" s="419"/>
      <c r="AG217" s="420"/>
      <c r="AH217" s="393"/>
      <c r="AI217" s="421"/>
      <c r="AJ217" s="389"/>
      <c r="AK217" s="419"/>
      <c r="AL217" s="420"/>
      <c r="AM217" s="393"/>
      <c r="AN217" s="421"/>
      <c r="AO217" s="370"/>
      <c r="AP217" s="370"/>
      <c r="AQ217" s="370"/>
      <c r="AR217" s="370"/>
      <c r="AS217" s="370"/>
      <c r="AT217" s="370"/>
      <c r="AU217" s="370"/>
      <c r="AV217" s="370"/>
      <c r="AW217" s="370"/>
      <c r="AX217" s="370"/>
      <c r="AY217" s="370"/>
      <c r="AZ217" s="370"/>
      <c r="BA217" s="370"/>
      <c r="BB217" s="394"/>
    </row>
    <row r="218" spans="1:54" ht="15.75">
      <c r="A218" s="383"/>
      <c r="B218" s="789"/>
      <c r="C218" s="789"/>
      <c r="D218" s="405" t="s">
        <v>290</v>
      </c>
      <c r="E218" s="543"/>
      <c r="F218" s="543"/>
      <c r="G218" s="551"/>
      <c r="H218" s="385"/>
      <c r="I218" s="385"/>
      <c r="J218" s="386"/>
      <c r="K218" s="385"/>
      <c r="L218" s="385"/>
      <c r="M218" s="385"/>
      <c r="N218" s="385"/>
      <c r="O218" s="385"/>
      <c r="P218" s="418"/>
      <c r="Q218" s="388"/>
      <c r="R218" s="388"/>
      <c r="S218" s="388"/>
      <c r="T218" s="388"/>
      <c r="U218" s="388"/>
      <c r="V218" s="388"/>
      <c r="W218" s="388"/>
      <c r="X218" s="388"/>
      <c r="Y218" s="388"/>
      <c r="Z218" s="389"/>
      <c r="AA218" s="419"/>
      <c r="AB218" s="420"/>
      <c r="AC218" s="389"/>
      <c r="AD218" s="421"/>
      <c r="AE218" s="389"/>
      <c r="AF218" s="419"/>
      <c r="AG218" s="420"/>
      <c r="AH218" s="393"/>
      <c r="AI218" s="421"/>
      <c r="AJ218" s="389"/>
      <c r="AK218" s="419"/>
      <c r="AL218" s="420"/>
      <c r="AM218" s="393"/>
      <c r="AN218" s="421"/>
      <c r="AO218" s="370"/>
      <c r="AP218" s="370"/>
      <c r="AQ218" s="370"/>
      <c r="AR218" s="370"/>
      <c r="AS218" s="370"/>
      <c r="AT218" s="370"/>
      <c r="AU218" s="370"/>
      <c r="AV218" s="370"/>
      <c r="AW218" s="370"/>
      <c r="AX218" s="370"/>
      <c r="AY218" s="370"/>
      <c r="AZ218" s="370"/>
      <c r="BA218" s="370"/>
      <c r="BB218" s="394"/>
    </row>
    <row r="219" spans="1:54" ht="33.75" customHeight="1">
      <c r="A219" s="415"/>
      <c r="B219" s="790"/>
      <c r="C219" s="790"/>
      <c r="D219" s="416" t="s">
        <v>43</v>
      </c>
      <c r="E219" s="543"/>
      <c r="F219" s="543"/>
      <c r="G219" s="551"/>
      <c r="H219" s="385"/>
      <c r="I219" s="385"/>
      <c r="J219" s="386"/>
      <c r="K219" s="385"/>
      <c r="L219" s="385"/>
      <c r="M219" s="385"/>
      <c r="N219" s="385"/>
      <c r="O219" s="385"/>
      <c r="P219" s="418"/>
      <c r="Q219" s="388"/>
      <c r="R219" s="388"/>
      <c r="S219" s="388"/>
      <c r="T219" s="388"/>
      <c r="U219" s="388"/>
      <c r="V219" s="388"/>
      <c r="W219" s="388"/>
      <c r="X219" s="388"/>
      <c r="Y219" s="388"/>
      <c r="Z219" s="389"/>
      <c r="AA219" s="419"/>
      <c r="AB219" s="420"/>
      <c r="AC219" s="389"/>
      <c r="AD219" s="421"/>
      <c r="AE219" s="389"/>
      <c r="AF219" s="419"/>
      <c r="AG219" s="420"/>
      <c r="AH219" s="393"/>
      <c r="AI219" s="421"/>
      <c r="AJ219" s="389"/>
      <c r="AK219" s="419"/>
      <c r="AL219" s="420"/>
      <c r="AM219" s="393"/>
      <c r="AN219" s="421"/>
      <c r="AO219" s="370"/>
      <c r="AP219" s="370"/>
      <c r="AQ219" s="370"/>
      <c r="AR219" s="370"/>
      <c r="AS219" s="370"/>
      <c r="AT219" s="370"/>
      <c r="AU219" s="370"/>
      <c r="AV219" s="370"/>
      <c r="AW219" s="370"/>
      <c r="AX219" s="370"/>
      <c r="AY219" s="370"/>
      <c r="AZ219" s="370"/>
      <c r="BA219" s="370"/>
      <c r="BB219" s="394"/>
    </row>
    <row r="220" spans="1:54" ht="15.75">
      <c r="A220" s="383" t="s">
        <v>317</v>
      </c>
      <c r="B220" s="788" t="s">
        <v>363</v>
      </c>
      <c r="C220" s="788" t="s">
        <v>347</v>
      </c>
      <c r="D220" s="373" t="s">
        <v>41</v>
      </c>
      <c r="E220" s="594">
        <f>SUM(H220,K220,N220,Q220,T220,W220,Z220,AE220,AJ220,AO220,AT220,AY220)</f>
        <v>0</v>
      </c>
      <c r="F220" s="594">
        <f>SUM(I220,L220,O220,R220,U220,X220,AA220,AF220,AK220,AP220,AU220,AZ220)</f>
        <v>0</v>
      </c>
      <c r="G220" s="602" t="e">
        <f>SUM(F220/E220*100)</f>
        <v>#DIV/0!</v>
      </c>
      <c r="H220" s="385"/>
      <c r="I220" s="385"/>
      <c r="J220" s="386"/>
      <c r="K220" s="385"/>
      <c r="L220" s="385"/>
      <c r="M220" s="385"/>
      <c r="N220" s="385"/>
      <c r="O220" s="385"/>
      <c r="P220" s="418"/>
      <c r="Q220" s="388"/>
      <c r="R220" s="388"/>
      <c r="S220" s="388"/>
      <c r="T220" s="388"/>
      <c r="U220" s="388"/>
      <c r="V220" s="388"/>
      <c r="W220" s="388"/>
      <c r="X220" s="388"/>
      <c r="Y220" s="388"/>
      <c r="Z220" s="389"/>
      <c r="AA220" s="419"/>
      <c r="AB220" s="420"/>
      <c r="AC220" s="389"/>
      <c r="AD220" s="421"/>
      <c r="AE220" s="389"/>
      <c r="AF220" s="419"/>
      <c r="AG220" s="420"/>
      <c r="AH220" s="393"/>
      <c r="AI220" s="421"/>
      <c r="AJ220" s="389"/>
      <c r="AK220" s="419"/>
      <c r="AL220" s="420"/>
      <c r="AM220" s="393"/>
      <c r="AN220" s="421"/>
      <c r="AO220" s="370"/>
      <c r="AP220" s="370"/>
      <c r="AQ220" s="370"/>
      <c r="AR220" s="370"/>
      <c r="AS220" s="370"/>
      <c r="AT220" s="370"/>
      <c r="AU220" s="370"/>
      <c r="AV220" s="370"/>
      <c r="AW220" s="370"/>
      <c r="AX220" s="370"/>
      <c r="AY220" s="370"/>
      <c r="AZ220" s="370"/>
      <c r="BA220" s="370"/>
      <c r="BB220" s="394"/>
    </row>
    <row r="221" spans="1:54" ht="33.75" customHeight="1">
      <c r="A221" s="383"/>
      <c r="B221" s="789"/>
      <c r="C221" s="789"/>
      <c r="D221" s="384" t="s">
        <v>37</v>
      </c>
      <c r="E221" s="594"/>
      <c r="F221" s="594"/>
      <c r="G221" s="602"/>
      <c r="H221" s="385"/>
      <c r="I221" s="385"/>
      <c r="J221" s="386"/>
      <c r="K221" s="385"/>
      <c r="L221" s="385"/>
      <c r="M221" s="385"/>
      <c r="N221" s="385"/>
      <c r="O221" s="385"/>
      <c r="P221" s="418"/>
      <c r="Q221" s="388"/>
      <c r="R221" s="388"/>
      <c r="S221" s="388"/>
      <c r="T221" s="388"/>
      <c r="U221" s="388"/>
      <c r="V221" s="388"/>
      <c r="W221" s="388"/>
      <c r="X221" s="388"/>
      <c r="Y221" s="388"/>
      <c r="Z221" s="389"/>
      <c r="AA221" s="419"/>
      <c r="AB221" s="420"/>
      <c r="AC221" s="389"/>
      <c r="AD221" s="421"/>
      <c r="AE221" s="389"/>
      <c r="AF221" s="419"/>
      <c r="AG221" s="420"/>
      <c r="AH221" s="393"/>
      <c r="AI221" s="421"/>
      <c r="AJ221" s="389"/>
      <c r="AK221" s="419"/>
      <c r="AL221" s="420"/>
      <c r="AM221" s="393"/>
      <c r="AN221" s="421"/>
      <c r="AO221" s="370"/>
      <c r="AP221" s="370"/>
      <c r="AQ221" s="370"/>
      <c r="AR221" s="370"/>
      <c r="AS221" s="370"/>
      <c r="AT221" s="370"/>
      <c r="AU221" s="370"/>
      <c r="AV221" s="370"/>
      <c r="AW221" s="370"/>
      <c r="AX221" s="370"/>
      <c r="AY221" s="370"/>
      <c r="AZ221" s="370"/>
      <c r="BA221" s="370"/>
      <c r="BB221" s="394"/>
    </row>
    <row r="222" spans="1:54" ht="33.75" customHeight="1">
      <c r="A222" s="383"/>
      <c r="B222" s="789"/>
      <c r="C222" s="789"/>
      <c r="D222" s="395" t="s">
        <v>2</v>
      </c>
      <c r="E222" s="594"/>
      <c r="F222" s="594"/>
      <c r="G222" s="602"/>
      <c r="H222" s="385"/>
      <c r="I222" s="385"/>
      <c r="J222" s="386"/>
      <c r="K222" s="385"/>
      <c r="L222" s="385"/>
      <c r="M222" s="385"/>
      <c r="N222" s="385"/>
      <c r="O222" s="385"/>
      <c r="P222" s="418"/>
      <c r="Q222" s="388"/>
      <c r="R222" s="388"/>
      <c r="S222" s="388"/>
      <c r="T222" s="388"/>
      <c r="U222" s="388"/>
      <c r="V222" s="388"/>
      <c r="W222" s="388"/>
      <c r="X222" s="388"/>
      <c r="Y222" s="388"/>
      <c r="Z222" s="389"/>
      <c r="AA222" s="419"/>
      <c r="AB222" s="420"/>
      <c r="AC222" s="389"/>
      <c r="AD222" s="421"/>
      <c r="AE222" s="389"/>
      <c r="AF222" s="419"/>
      <c r="AG222" s="420"/>
      <c r="AH222" s="393"/>
      <c r="AI222" s="421"/>
      <c r="AJ222" s="389"/>
      <c r="AK222" s="419"/>
      <c r="AL222" s="420"/>
      <c r="AM222" s="393"/>
      <c r="AN222" s="421"/>
      <c r="AO222" s="370"/>
      <c r="AP222" s="370"/>
      <c r="AQ222" s="370"/>
      <c r="AR222" s="370"/>
      <c r="AS222" s="370"/>
      <c r="AT222" s="370"/>
      <c r="AU222" s="370"/>
      <c r="AV222" s="370"/>
      <c r="AW222" s="370"/>
      <c r="AX222" s="370"/>
      <c r="AY222" s="370"/>
      <c r="AZ222" s="370"/>
      <c r="BA222" s="370"/>
      <c r="BB222" s="394"/>
    </row>
    <row r="223" spans="1:54" ht="15.75">
      <c r="A223" s="383"/>
      <c r="B223" s="789"/>
      <c r="C223" s="789"/>
      <c r="D223" s="405" t="s">
        <v>289</v>
      </c>
      <c r="E223" s="594">
        <f t="shared" ref="E223:E224" si="237">SUM(H223,K223,N223,Q223,T223,W223,Z223,AE223,AJ223,AO223,AT223,AY223)</f>
        <v>0</v>
      </c>
      <c r="F223" s="594">
        <f t="shared" ref="F223:F224" si="238">SUM(I223,L223,O223,R223,U223,X223,AA223,AF223,AK223,AP223,AU223,AZ223)</f>
        <v>0</v>
      </c>
      <c r="G223" s="602" t="e">
        <f t="shared" ref="G223:G224" si="239">SUM(F223/E223*100)</f>
        <v>#DIV/0!</v>
      </c>
      <c r="H223" s="385"/>
      <c r="I223" s="385"/>
      <c r="J223" s="386"/>
      <c r="K223" s="385"/>
      <c r="L223" s="385"/>
      <c r="M223" s="385"/>
      <c r="N223" s="385"/>
      <c r="O223" s="385"/>
      <c r="P223" s="418"/>
      <c r="Q223" s="388"/>
      <c r="R223" s="388"/>
      <c r="S223" s="388"/>
      <c r="T223" s="388"/>
      <c r="U223" s="388"/>
      <c r="V223" s="388"/>
      <c r="W223" s="388"/>
      <c r="X223" s="388"/>
      <c r="Y223" s="388"/>
      <c r="Z223" s="389"/>
      <c r="AA223" s="419"/>
      <c r="AB223" s="420"/>
      <c r="AC223" s="389"/>
      <c r="AD223" s="421"/>
      <c r="AE223" s="389"/>
      <c r="AF223" s="419"/>
      <c r="AG223" s="420"/>
      <c r="AH223" s="393"/>
      <c r="AI223" s="421"/>
      <c r="AJ223" s="389"/>
      <c r="AK223" s="419"/>
      <c r="AL223" s="420"/>
      <c r="AM223" s="393"/>
      <c r="AN223" s="421"/>
      <c r="AO223" s="370"/>
      <c r="AP223" s="370"/>
      <c r="AQ223" s="370"/>
      <c r="AR223" s="370"/>
      <c r="AS223" s="370"/>
      <c r="AT223" s="370"/>
      <c r="AU223" s="370"/>
      <c r="AV223" s="370"/>
      <c r="AW223" s="370"/>
      <c r="AX223" s="370"/>
      <c r="AY223" s="370"/>
      <c r="AZ223" s="370"/>
      <c r="BA223" s="370"/>
      <c r="BB223" s="394"/>
    </row>
    <row r="224" spans="1:54" ht="33.75" customHeight="1">
      <c r="A224" s="383"/>
      <c r="B224" s="789"/>
      <c r="C224" s="789"/>
      <c r="D224" s="405" t="s">
        <v>298</v>
      </c>
      <c r="E224" s="594">
        <f t="shared" si="237"/>
        <v>0</v>
      </c>
      <c r="F224" s="594">
        <f t="shared" si="238"/>
        <v>0</v>
      </c>
      <c r="G224" s="602" t="e">
        <f t="shared" si="239"/>
        <v>#DIV/0!</v>
      </c>
      <c r="H224" s="385"/>
      <c r="I224" s="385"/>
      <c r="J224" s="386"/>
      <c r="K224" s="385"/>
      <c r="L224" s="385"/>
      <c r="M224" s="385"/>
      <c r="N224" s="385"/>
      <c r="O224" s="385"/>
      <c r="P224" s="418"/>
      <c r="Q224" s="388"/>
      <c r="R224" s="388"/>
      <c r="S224" s="388"/>
      <c r="T224" s="388"/>
      <c r="U224" s="388"/>
      <c r="V224" s="388"/>
      <c r="W224" s="388"/>
      <c r="X224" s="388"/>
      <c r="Y224" s="388"/>
      <c r="Z224" s="389"/>
      <c r="AA224" s="419"/>
      <c r="AB224" s="420"/>
      <c r="AC224" s="389"/>
      <c r="AD224" s="421"/>
      <c r="AE224" s="389"/>
      <c r="AF224" s="419"/>
      <c r="AG224" s="420"/>
      <c r="AH224" s="393"/>
      <c r="AI224" s="421"/>
      <c r="AJ224" s="389"/>
      <c r="AK224" s="419"/>
      <c r="AL224" s="420"/>
      <c r="AM224" s="393"/>
      <c r="AN224" s="421"/>
      <c r="AO224" s="370"/>
      <c r="AP224" s="370"/>
      <c r="AQ224" s="370"/>
      <c r="AR224" s="370"/>
      <c r="AS224" s="370"/>
      <c r="AT224" s="370"/>
      <c r="AU224" s="370"/>
      <c r="AV224" s="370"/>
      <c r="AW224" s="370"/>
      <c r="AX224" s="370"/>
      <c r="AY224" s="370"/>
      <c r="AZ224" s="370"/>
      <c r="BA224" s="370"/>
      <c r="BB224" s="394"/>
    </row>
    <row r="225" spans="1:54" ht="15.75">
      <c r="A225" s="383"/>
      <c r="B225" s="789"/>
      <c r="C225" s="789"/>
      <c r="D225" s="405" t="s">
        <v>290</v>
      </c>
      <c r="E225" s="543"/>
      <c r="F225" s="543"/>
      <c r="G225" s="551"/>
      <c r="H225" s="385"/>
      <c r="I225" s="385"/>
      <c r="J225" s="386"/>
      <c r="K225" s="385"/>
      <c r="L225" s="385"/>
      <c r="M225" s="385"/>
      <c r="N225" s="385"/>
      <c r="O225" s="385"/>
      <c r="P225" s="418"/>
      <c r="Q225" s="388"/>
      <c r="R225" s="388"/>
      <c r="S225" s="388"/>
      <c r="T225" s="388"/>
      <c r="U225" s="388"/>
      <c r="V225" s="388"/>
      <c r="W225" s="388"/>
      <c r="X225" s="388"/>
      <c r="Y225" s="388"/>
      <c r="Z225" s="389"/>
      <c r="AA225" s="419"/>
      <c r="AB225" s="420"/>
      <c r="AC225" s="389"/>
      <c r="AD225" s="421"/>
      <c r="AE225" s="389"/>
      <c r="AF225" s="419"/>
      <c r="AG225" s="420"/>
      <c r="AH225" s="393"/>
      <c r="AI225" s="421"/>
      <c r="AJ225" s="389"/>
      <c r="AK225" s="419"/>
      <c r="AL225" s="420"/>
      <c r="AM225" s="393"/>
      <c r="AN225" s="421"/>
      <c r="AO225" s="370"/>
      <c r="AP225" s="370"/>
      <c r="AQ225" s="370"/>
      <c r="AR225" s="370"/>
      <c r="AS225" s="370"/>
      <c r="AT225" s="370"/>
      <c r="AU225" s="370"/>
      <c r="AV225" s="370"/>
      <c r="AW225" s="370"/>
      <c r="AX225" s="370"/>
      <c r="AY225" s="370"/>
      <c r="AZ225" s="370"/>
      <c r="BA225" s="370"/>
      <c r="BB225" s="394"/>
    </row>
    <row r="226" spans="1:54" ht="33.75" customHeight="1">
      <c r="A226" s="415"/>
      <c r="B226" s="790"/>
      <c r="C226" s="790"/>
      <c r="D226" s="416" t="s">
        <v>43</v>
      </c>
      <c r="E226" s="543"/>
      <c r="F226" s="543"/>
      <c r="G226" s="551"/>
      <c r="H226" s="385"/>
      <c r="I226" s="385"/>
      <c r="J226" s="386"/>
      <c r="K226" s="385"/>
      <c r="L226" s="385"/>
      <c r="M226" s="385"/>
      <c r="N226" s="385"/>
      <c r="O226" s="385"/>
      <c r="P226" s="418"/>
      <c r="Q226" s="388"/>
      <c r="R226" s="388"/>
      <c r="S226" s="388"/>
      <c r="T226" s="388"/>
      <c r="U226" s="388"/>
      <c r="V226" s="388"/>
      <c r="W226" s="388"/>
      <c r="X226" s="388"/>
      <c r="Y226" s="388"/>
      <c r="Z226" s="389"/>
      <c r="AA226" s="419"/>
      <c r="AB226" s="420"/>
      <c r="AC226" s="389"/>
      <c r="AD226" s="421"/>
      <c r="AE226" s="389"/>
      <c r="AF226" s="419"/>
      <c r="AG226" s="420"/>
      <c r="AH226" s="393"/>
      <c r="AI226" s="421"/>
      <c r="AJ226" s="389"/>
      <c r="AK226" s="419"/>
      <c r="AL226" s="420"/>
      <c r="AM226" s="393"/>
      <c r="AN226" s="421"/>
      <c r="AO226" s="370"/>
      <c r="AP226" s="370"/>
      <c r="AQ226" s="370"/>
      <c r="AR226" s="370"/>
      <c r="AS226" s="370"/>
      <c r="AT226" s="370"/>
      <c r="AU226" s="370"/>
      <c r="AV226" s="370"/>
      <c r="AW226" s="370"/>
      <c r="AX226" s="370"/>
      <c r="AY226" s="370"/>
      <c r="AZ226" s="370"/>
      <c r="BA226" s="370"/>
      <c r="BB226" s="394"/>
    </row>
    <row r="227" spans="1:54" ht="15.75">
      <c r="A227" s="383" t="s">
        <v>318</v>
      </c>
      <c r="B227" s="788" t="s">
        <v>364</v>
      </c>
      <c r="C227" s="788" t="s">
        <v>347</v>
      </c>
      <c r="D227" s="373" t="s">
        <v>41</v>
      </c>
      <c r="E227" s="594">
        <f>SUM(H227,K227,N227,Q227,T227,W227,Z227,AE227,AJ227,AO227,AT227,AY227)</f>
        <v>0</v>
      </c>
      <c r="F227" s="594">
        <f>SUM(I227,L227,O227,R227,U227,X227,AA227,AF227,AK227,AP227,AU227,AZ227)</f>
        <v>0</v>
      </c>
      <c r="G227" s="602" t="e">
        <f>SUM(F227/E227*100)</f>
        <v>#DIV/0!</v>
      </c>
      <c r="H227" s="385"/>
      <c r="I227" s="385"/>
      <c r="J227" s="386"/>
      <c r="K227" s="385"/>
      <c r="L227" s="385"/>
      <c r="M227" s="385"/>
      <c r="N227" s="385"/>
      <c r="O227" s="385"/>
      <c r="P227" s="418"/>
      <c r="Q227" s="388"/>
      <c r="R227" s="388"/>
      <c r="S227" s="388"/>
      <c r="T227" s="388"/>
      <c r="U227" s="388"/>
      <c r="V227" s="388"/>
      <c r="W227" s="388"/>
      <c r="X227" s="388"/>
      <c r="Y227" s="388"/>
      <c r="Z227" s="389"/>
      <c r="AA227" s="419"/>
      <c r="AB227" s="420"/>
      <c r="AC227" s="389"/>
      <c r="AD227" s="421"/>
      <c r="AE227" s="389"/>
      <c r="AF227" s="419"/>
      <c r="AG227" s="420"/>
      <c r="AH227" s="393"/>
      <c r="AI227" s="421"/>
      <c r="AJ227" s="389"/>
      <c r="AK227" s="419"/>
      <c r="AL227" s="420"/>
      <c r="AM227" s="393"/>
      <c r="AN227" s="421"/>
      <c r="AO227" s="370"/>
      <c r="AP227" s="370"/>
      <c r="AQ227" s="370"/>
      <c r="AR227" s="370"/>
      <c r="AS227" s="370"/>
      <c r="AT227" s="370"/>
      <c r="AU227" s="370"/>
      <c r="AV227" s="370"/>
      <c r="AW227" s="370"/>
      <c r="AX227" s="370"/>
      <c r="AY227" s="370"/>
      <c r="AZ227" s="370"/>
      <c r="BA227" s="370"/>
      <c r="BB227" s="394"/>
    </row>
    <row r="228" spans="1:54" ht="33.75" customHeight="1">
      <c r="A228" s="383"/>
      <c r="B228" s="789"/>
      <c r="C228" s="789"/>
      <c r="D228" s="384" t="s">
        <v>37</v>
      </c>
      <c r="E228" s="594"/>
      <c r="F228" s="594"/>
      <c r="G228" s="602"/>
      <c r="H228" s="385"/>
      <c r="I228" s="385"/>
      <c r="J228" s="386"/>
      <c r="K228" s="385"/>
      <c r="L228" s="385"/>
      <c r="M228" s="385"/>
      <c r="N228" s="385"/>
      <c r="O228" s="385"/>
      <c r="P228" s="418"/>
      <c r="Q228" s="388"/>
      <c r="R228" s="388"/>
      <c r="S228" s="388"/>
      <c r="T228" s="388"/>
      <c r="U228" s="388"/>
      <c r="V228" s="388"/>
      <c r="W228" s="388"/>
      <c r="X228" s="388"/>
      <c r="Y228" s="388"/>
      <c r="Z228" s="389"/>
      <c r="AA228" s="419"/>
      <c r="AB228" s="420"/>
      <c r="AC228" s="389"/>
      <c r="AD228" s="421"/>
      <c r="AE228" s="389"/>
      <c r="AF228" s="419"/>
      <c r="AG228" s="420"/>
      <c r="AH228" s="393"/>
      <c r="AI228" s="421"/>
      <c r="AJ228" s="389"/>
      <c r="AK228" s="419"/>
      <c r="AL228" s="420"/>
      <c r="AM228" s="393"/>
      <c r="AN228" s="421"/>
      <c r="AO228" s="370"/>
      <c r="AP228" s="370"/>
      <c r="AQ228" s="370"/>
      <c r="AR228" s="370"/>
      <c r="AS228" s="370"/>
      <c r="AT228" s="370"/>
      <c r="AU228" s="370"/>
      <c r="AV228" s="370"/>
      <c r="AW228" s="370"/>
      <c r="AX228" s="370"/>
      <c r="AY228" s="370"/>
      <c r="AZ228" s="370"/>
      <c r="BA228" s="370"/>
      <c r="BB228" s="394"/>
    </row>
    <row r="229" spans="1:54" ht="33.75" customHeight="1">
      <c r="A229" s="383"/>
      <c r="B229" s="789"/>
      <c r="C229" s="789"/>
      <c r="D229" s="395" t="s">
        <v>2</v>
      </c>
      <c r="E229" s="594"/>
      <c r="F229" s="594"/>
      <c r="G229" s="602"/>
      <c r="H229" s="385"/>
      <c r="I229" s="385"/>
      <c r="J229" s="386"/>
      <c r="K229" s="385"/>
      <c r="L229" s="385"/>
      <c r="M229" s="385"/>
      <c r="N229" s="385"/>
      <c r="O229" s="385"/>
      <c r="P229" s="418"/>
      <c r="Q229" s="388"/>
      <c r="R229" s="388"/>
      <c r="S229" s="388"/>
      <c r="T229" s="388"/>
      <c r="U229" s="388"/>
      <c r="V229" s="388"/>
      <c r="W229" s="388"/>
      <c r="X229" s="388"/>
      <c r="Y229" s="388"/>
      <c r="Z229" s="389"/>
      <c r="AA229" s="419"/>
      <c r="AB229" s="420"/>
      <c r="AC229" s="389"/>
      <c r="AD229" s="421"/>
      <c r="AE229" s="389"/>
      <c r="AF229" s="419"/>
      <c r="AG229" s="420"/>
      <c r="AH229" s="393"/>
      <c r="AI229" s="421"/>
      <c r="AJ229" s="389"/>
      <c r="AK229" s="419"/>
      <c r="AL229" s="420"/>
      <c r="AM229" s="393"/>
      <c r="AN229" s="421"/>
      <c r="AO229" s="370"/>
      <c r="AP229" s="370"/>
      <c r="AQ229" s="370"/>
      <c r="AR229" s="370"/>
      <c r="AS229" s="370"/>
      <c r="AT229" s="370"/>
      <c r="AU229" s="370"/>
      <c r="AV229" s="370"/>
      <c r="AW229" s="370"/>
      <c r="AX229" s="370"/>
      <c r="AY229" s="370"/>
      <c r="AZ229" s="370"/>
      <c r="BA229" s="370"/>
      <c r="BB229" s="394"/>
    </row>
    <row r="230" spans="1:54" ht="15.75">
      <c r="A230" s="383"/>
      <c r="B230" s="789"/>
      <c r="C230" s="789"/>
      <c r="D230" s="405" t="s">
        <v>289</v>
      </c>
      <c r="E230" s="594">
        <f t="shared" ref="E230:E231" si="240">SUM(H230,K230,N230,Q230,T230,W230,Z230,AE230,AJ230,AO230,AT230,AY230)</f>
        <v>0</v>
      </c>
      <c r="F230" s="594">
        <f t="shared" ref="F230:F231" si="241">SUM(I230,L230,O230,R230,U230,X230,AA230,AF230,AK230,AP230,AU230,AZ230)</f>
        <v>0</v>
      </c>
      <c r="G230" s="602" t="e">
        <f t="shared" ref="G230:G231" si="242">SUM(F230/E230*100)</f>
        <v>#DIV/0!</v>
      </c>
      <c r="H230" s="385"/>
      <c r="I230" s="385"/>
      <c r="J230" s="386"/>
      <c r="K230" s="385"/>
      <c r="L230" s="385"/>
      <c r="M230" s="385"/>
      <c r="N230" s="385"/>
      <c r="O230" s="385"/>
      <c r="P230" s="418"/>
      <c r="Q230" s="388"/>
      <c r="R230" s="388"/>
      <c r="S230" s="388"/>
      <c r="T230" s="388"/>
      <c r="U230" s="388"/>
      <c r="V230" s="388"/>
      <c r="W230" s="388"/>
      <c r="X230" s="388"/>
      <c r="Y230" s="388"/>
      <c r="Z230" s="389"/>
      <c r="AA230" s="419"/>
      <c r="AB230" s="420"/>
      <c r="AC230" s="389"/>
      <c r="AD230" s="421"/>
      <c r="AE230" s="389"/>
      <c r="AF230" s="419"/>
      <c r="AG230" s="420"/>
      <c r="AH230" s="393"/>
      <c r="AI230" s="421"/>
      <c r="AJ230" s="389"/>
      <c r="AK230" s="419"/>
      <c r="AL230" s="420"/>
      <c r="AM230" s="393"/>
      <c r="AN230" s="421"/>
      <c r="AO230" s="370"/>
      <c r="AP230" s="370"/>
      <c r="AQ230" s="370"/>
      <c r="AR230" s="370"/>
      <c r="AS230" s="370"/>
      <c r="AT230" s="370"/>
      <c r="AU230" s="370"/>
      <c r="AV230" s="370"/>
      <c r="AW230" s="370"/>
      <c r="AX230" s="370"/>
      <c r="AY230" s="370"/>
      <c r="AZ230" s="370"/>
      <c r="BA230" s="370"/>
      <c r="BB230" s="394"/>
    </row>
    <row r="231" spans="1:54" ht="33.75" customHeight="1">
      <c r="A231" s="383"/>
      <c r="B231" s="789"/>
      <c r="C231" s="789"/>
      <c r="D231" s="405" t="s">
        <v>298</v>
      </c>
      <c r="E231" s="594">
        <f t="shared" si="240"/>
        <v>0</v>
      </c>
      <c r="F231" s="594">
        <f t="shared" si="241"/>
        <v>0</v>
      </c>
      <c r="G231" s="602" t="e">
        <f t="shared" si="242"/>
        <v>#DIV/0!</v>
      </c>
      <c r="H231" s="385"/>
      <c r="I231" s="385"/>
      <c r="J231" s="386"/>
      <c r="K231" s="385"/>
      <c r="L231" s="385"/>
      <c r="M231" s="385"/>
      <c r="N231" s="385"/>
      <c r="O231" s="385"/>
      <c r="P231" s="418"/>
      <c r="Q231" s="388"/>
      <c r="R231" s="388"/>
      <c r="S231" s="388"/>
      <c r="T231" s="388"/>
      <c r="U231" s="388"/>
      <c r="V231" s="388"/>
      <c r="W231" s="388"/>
      <c r="X231" s="388"/>
      <c r="Y231" s="388"/>
      <c r="Z231" s="389"/>
      <c r="AA231" s="419"/>
      <c r="AB231" s="420"/>
      <c r="AC231" s="389"/>
      <c r="AD231" s="421"/>
      <c r="AE231" s="389"/>
      <c r="AF231" s="419"/>
      <c r="AG231" s="420"/>
      <c r="AH231" s="393"/>
      <c r="AI231" s="421"/>
      <c r="AJ231" s="389"/>
      <c r="AK231" s="419"/>
      <c r="AL231" s="420"/>
      <c r="AM231" s="393"/>
      <c r="AN231" s="421"/>
      <c r="AO231" s="370"/>
      <c r="AP231" s="370"/>
      <c r="AQ231" s="370"/>
      <c r="AR231" s="370"/>
      <c r="AS231" s="370"/>
      <c r="AT231" s="370"/>
      <c r="AU231" s="370"/>
      <c r="AV231" s="370"/>
      <c r="AW231" s="370"/>
      <c r="AX231" s="370"/>
      <c r="AY231" s="370"/>
      <c r="AZ231" s="370"/>
      <c r="BA231" s="370"/>
      <c r="BB231" s="394"/>
    </row>
    <row r="232" spans="1:54" ht="15.75">
      <c r="A232" s="383"/>
      <c r="B232" s="789"/>
      <c r="C232" s="789"/>
      <c r="D232" s="405" t="s">
        <v>290</v>
      </c>
      <c r="E232" s="543"/>
      <c r="F232" s="543"/>
      <c r="G232" s="551"/>
      <c r="H232" s="385"/>
      <c r="I232" s="385"/>
      <c r="J232" s="386"/>
      <c r="K232" s="385"/>
      <c r="L232" s="385"/>
      <c r="M232" s="385"/>
      <c r="N232" s="385"/>
      <c r="O232" s="385"/>
      <c r="P232" s="418"/>
      <c r="Q232" s="388"/>
      <c r="R232" s="388"/>
      <c r="S232" s="388"/>
      <c r="T232" s="388"/>
      <c r="U232" s="388"/>
      <c r="V232" s="388"/>
      <c r="W232" s="388"/>
      <c r="X232" s="388"/>
      <c r="Y232" s="388"/>
      <c r="Z232" s="389"/>
      <c r="AA232" s="419"/>
      <c r="AB232" s="420"/>
      <c r="AC232" s="389"/>
      <c r="AD232" s="421"/>
      <c r="AE232" s="389"/>
      <c r="AF232" s="419"/>
      <c r="AG232" s="420"/>
      <c r="AH232" s="393"/>
      <c r="AI232" s="421"/>
      <c r="AJ232" s="389"/>
      <c r="AK232" s="419"/>
      <c r="AL232" s="420"/>
      <c r="AM232" s="393"/>
      <c r="AN232" s="421"/>
      <c r="AO232" s="370"/>
      <c r="AP232" s="370"/>
      <c r="AQ232" s="370"/>
      <c r="AR232" s="370"/>
      <c r="AS232" s="370"/>
      <c r="AT232" s="370"/>
      <c r="AU232" s="370"/>
      <c r="AV232" s="370"/>
      <c r="AW232" s="370"/>
      <c r="AX232" s="370"/>
      <c r="AY232" s="370"/>
      <c r="AZ232" s="370"/>
      <c r="BA232" s="370"/>
      <c r="BB232" s="394"/>
    </row>
    <row r="233" spans="1:54" ht="33.75" customHeight="1">
      <c r="A233" s="415"/>
      <c r="B233" s="790"/>
      <c r="C233" s="790"/>
      <c r="D233" s="416" t="s">
        <v>43</v>
      </c>
      <c r="E233" s="543"/>
      <c r="F233" s="543"/>
      <c r="G233" s="551"/>
      <c r="H233" s="385"/>
      <c r="I233" s="385"/>
      <c r="J233" s="386"/>
      <c r="K233" s="385"/>
      <c r="L233" s="385"/>
      <c r="M233" s="385"/>
      <c r="N233" s="385"/>
      <c r="O233" s="385"/>
      <c r="P233" s="418"/>
      <c r="Q233" s="388"/>
      <c r="R233" s="388"/>
      <c r="S233" s="388"/>
      <c r="T233" s="388"/>
      <c r="U233" s="388"/>
      <c r="V233" s="388"/>
      <c r="W233" s="388"/>
      <c r="X233" s="388"/>
      <c r="Y233" s="388"/>
      <c r="Z233" s="389"/>
      <c r="AA233" s="419"/>
      <c r="AB233" s="420"/>
      <c r="AC233" s="389"/>
      <c r="AD233" s="421"/>
      <c r="AE233" s="389"/>
      <c r="AF233" s="419"/>
      <c r="AG233" s="420"/>
      <c r="AH233" s="393"/>
      <c r="AI233" s="421"/>
      <c r="AJ233" s="389"/>
      <c r="AK233" s="419"/>
      <c r="AL233" s="420"/>
      <c r="AM233" s="393"/>
      <c r="AN233" s="421"/>
      <c r="AO233" s="370"/>
      <c r="AP233" s="370"/>
      <c r="AQ233" s="370"/>
      <c r="AR233" s="370"/>
      <c r="AS233" s="370"/>
      <c r="AT233" s="370"/>
      <c r="AU233" s="370"/>
      <c r="AV233" s="370"/>
      <c r="AW233" s="370"/>
      <c r="AX233" s="370"/>
      <c r="AY233" s="370"/>
      <c r="AZ233" s="370"/>
      <c r="BA233" s="370"/>
      <c r="BB233" s="394"/>
    </row>
    <row r="234" spans="1:54" ht="15.75">
      <c r="A234" s="383" t="s">
        <v>319</v>
      </c>
      <c r="B234" s="788" t="s">
        <v>365</v>
      </c>
      <c r="C234" s="788" t="s">
        <v>347</v>
      </c>
      <c r="D234" s="373" t="s">
        <v>41</v>
      </c>
      <c r="E234" s="594">
        <f>SUM(H234,K234,N234,Q234,T234,W234,Z234,AE234,AJ234,AO234,AT234,AY234)</f>
        <v>0</v>
      </c>
      <c r="F234" s="594">
        <f>SUM(I234,L234,O234,R234,U234,X234,AA234,AF234,AK234,AP234,AU234,AZ234)</f>
        <v>0</v>
      </c>
      <c r="G234" s="602" t="e">
        <f>SUM(F234/E234*100)</f>
        <v>#DIV/0!</v>
      </c>
      <c r="H234" s="385"/>
      <c r="I234" s="385"/>
      <c r="J234" s="386"/>
      <c r="K234" s="385"/>
      <c r="L234" s="385"/>
      <c r="M234" s="385"/>
      <c r="N234" s="385"/>
      <c r="O234" s="385"/>
      <c r="P234" s="418"/>
      <c r="Q234" s="388"/>
      <c r="R234" s="388"/>
      <c r="S234" s="388"/>
      <c r="T234" s="388"/>
      <c r="U234" s="388"/>
      <c r="V234" s="388"/>
      <c r="W234" s="388"/>
      <c r="X234" s="388"/>
      <c r="Y234" s="388"/>
      <c r="Z234" s="389"/>
      <c r="AA234" s="419"/>
      <c r="AB234" s="420"/>
      <c r="AC234" s="389"/>
      <c r="AD234" s="421"/>
      <c r="AE234" s="389"/>
      <c r="AF234" s="419"/>
      <c r="AG234" s="420"/>
      <c r="AH234" s="393"/>
      <c r="AI234" s="421"/>
      <c r="AJ234" s="389"/>
      <c r="AK234" s="419"/>
      <c r="AL234" s="420"/>
      <c r="AM234" s="393"/>
      <c r="AN234" s="421"/>
      <c r="AO234" s="370"/>
      <c r="AP234" s="370"/>
      <c r="AQ234" s="370"/>
      <c r="AR234" s="370"/>
      <c r="AS234" s="370"/>
      <c r="AT234" s="370"/>
      <c r="AU234" s="370"/>
      <c r="AV234" s="370"/>
      <c r="AW234" s="370"/>
      <c r="AX234" s="370"/>
      <c r="AY234" s="370"/>
      <c r="AZ234" s="370"/>
      <c r="BA234" s="370"/>
      <c r="BB234" s="394"/>
    </row>
    <row r="235" spans="1:54" ht="33.75" customHeight="1">
      <c r="A235" s="383"/>
      <c r="B235" s="789"/>
      <c r="C235" s="789"/>
      <c r="D235" s="384" t="s">
        <v>37</v>
      </c>
      <c r="E235" s="594"/>
      <c r="F235" s="594"/>
      <c r="G235" s="602"/>
      <c r="H235" s="385"/>
      <c r="I235" s="385"/>
      <c r="J235" s="386"/>
      <c r="K235" s="385"/>
      <c r="L235" s="385"/>
      <c r="M235" s="385"/>
      <c r="N235" s="385"/>
      <c r="O235" s="385"/>
      <c r="P235" s="418"/>
      <c r="Q235" s="388"/>
      <c r="R235" s="388"/>
      <c r="S235" s="388"/>
      <c r="T235" s="388"/>
      <c r="U235" s="388"/>
      <c r="V235" s="388"/>
      <c r="W235" s="388"/>
      <c r="X235" s="388"/>
      <c r="Y235" s="388"/>
      <c r="Z235" s="389"/>
      <c r="AA235" s="419"/>
      <c r="AB235" s="420"/>
      <c r="AC235" s="389"/>
      <c r="AD235" s="421"/>
      <c r="AE235" s="389"/>
      <c r="AF235" s="419"/>
      <c r="AG235" s="420"/>
      <c r="AH235" s="393"/>
      <c r="AI235" s="421"/>
      <c r="AJ235" s="389"/>
      <c r="AK235" s="419"/>
      <c r="AL235" s="420"/>
      <c r="AM235" s="393"/>
      <c r="AN235" s="421"/>
      <c r="AO235" s="370"/>
      <c r="AP235" s="370"/>
      <c r="AQ235" s="370"/>
      <c r="AR235" s="370"/>
      <c r="AS235" s="370"/>
      <c r="AT235" s="370"/>
      <c r="AU235" s="370"/>
      <c r="AV235" s="370"/>
      <c r="AW235" s="370"/>
      <c r="AX235" s="370"/>
      <c r="AY235" s="370"/>
      <c r="AZ235" s="370"/>
      <c r="BA235" s="370"/>
      <c r="BB235" s="394"/>
    </row>
    <row r="236" spans="1:54" ht="33.75" customHeight="1">
      <c r="A236" s="383"/>
      <c r="B236" s="789"/>
      <c r="C236" s="789"/>
      <c r="D236" s="395" t="s">
        <v>2</v>
      </c>
      <c r="E236" s="594"/>
      <c r="F236" s="594"/>
      <c r="G236" s="602"/>
      <c r="H236" s="385"/>
      <c r="I236" s="385"/>
      <c r="J236" s="386"/>
      <c r="K236" s="385"/>
      <c r="L236" s="385"/>
      <c r="M236" s="385"/>
      <c r="N236" s="385"/>
      <c r="O236" s="385"/>
      <c r="P236" s="418"/>
      <c r="Q236" s="388"/>
      <c r="R236" s="388"/>
      <c r="S236" s="388"/>
      <c r="T236" s="388"/>
      <c r="U236" s="388"/>
      <c r="V236" s="388"/>
      <c r="W236" s="388"/>
      <c r="X236" s="388"/>
      <c r="Y236" s="388"/>
      <c r="Z236" s="389"/>
      <c r="AA236" s="419"/>
      <c r="AB236" s="420"/>
      <c r="AC236" s="389"/>
      <c r="AD236" s="421"/>
      <c r="AE236" s="389"/>
      <c r="AF236" s="419"/>
      <c r="AG236" s="420"/>
      <c r="AH236" s="393"/>
      <c r="AI236" s="421"/>
      <c r="AJ236" s="389"/>
      <c r="AK236" s="419"/>
      <c r="AL236" s="420"/>
      <c r="AM236" s="393"/>
      <c r="AN236" s="421"/>
      <c r="AO236" s="370"/>
      <c r="AP236" s="370"/>
      <c r="AQ236" s="370"/>
      <c r="AR236" s="370"/>
      <c r="AS236" s="370"/>
      <c r="AT236" s="370"/>
      <c r="AU236" s="370"/>
      <c r="AV236" s="370"/>
      <c r="AW236" s="370"/>
      <c r="AX236" s="370"/>
      <c r="AY236" s="370"/>
      <c r="AZ236" s="370"/>
      <c r="BA236" s="370"/>
      <c r="BB236" s="394"/>
    </row>
    <row r="237" spans="1:54" ht="15.75">
      <c r="A237" s="383"/>
      <c r="B237" s="789"/>
      <c r="C237" s="789"/>
      <c r="D237" s="405" t="s">
        <v>289</v>
      </c>
      <c r="E237" s="594">
        <f t="shared" ref="E237:E238" si="243">SUM(H237,K237,N237,Q237,T237,W237,Z237,AE237,AJ237,AO237,AT237,AY237)</f>
        <v>0</v>
      </c>
      <c r="F237" s="594">
        <f t="shared" ref="F237:F238" si="244">SUM(I237,L237,O237,R237,U237,X237,AA237,AF237,AK237,AP237,AU237,AZ237)</f>
        <v>0</v>
      </c>
      <c r="G237" s="602" t="e">
        <f t="shared" ref="G237:G238" si="245">SUM(F237/E237*100)</f>
        <v>#DIV/0!</v>
      </c>
      <c r="H237" s="385"/>
      <c r="I237" s="385"/>
      <c r="J237" s="386"/>
      <c r="K237" s="385"/>
      <c r="L237" s="385"/>
      <c r="M237" s="385"/>
      <c r="N237" s="385"/>
      <c r="O237" s="385"/>
      <c r="P237" s="418"/>
      <c r="Q237" s="388"/>
      <c r="R237" s="388"/>
      <c r="S237" s="388"/>
      <c r="T237" s="388"/>
      <c r="U237" s="388"/>
      <c r="V237" s="388"/>
      <c r="W237" s="388"/>
      <c r="X237" s="388"/>
      <c r="Y237" s="388"/>
      <c r="Z237" s="389"/>
      <c r="AA237" s="419"/>
      <c r="AB237" s="420"/>
      <c r="AC237" s="389"/>
      <c r="AD237" s="421"/>
      <c r="AE237" s="389"/>
      <c r="AF237" s="419"/>
      <c r="AG237" s="420"/>
      <c r="AH237" s="393"/>
      <c r="AI237" s="421"/>
      <c r="AJ237" s="389"/>
      <c r="AK237" s="419"/>
      <c r="AL237" s="420"/>
      <c r="AM237" s="393"/>
      <c r="AN237" s="421"/>
      <c r="AO237" s="370"/>
      <c r="AP237" s="370"/>
      <c r="AQ237" s="370"/>
      <c r="AR237" s="370"/>
      <c r="AS237" s="370"/>
      <c r="AT237" s="370"/>
      <c r="AU237" s="370"/>
      <c r="AV237" s="370"/>
      <c r="AW237" s="370"/>
      <c r="AX237" s="370"/>
      <c r="AY237" s="370"/>
      <c r="AZ237" s="370"/>
      <c r="BA237" s="370"/>
      <c r="BB237" s="394"/>
    </row>
    <row r="238" spans="1:54" ht="33.75" customHeight="1">
      <c r="A238" s="383"/>
      <c r="B238" s="789"/>
      <c r="C238" s="789"/>
      <c r="D238" s="405" t="s">
        <v>298</v>
      </c>
      <c r="E238" s="594">
        <f t="shared" si="243"/>
        <v>0</v>
      </c>
      <c r="F238" s="594">
        <f t="shared" si="244"/>
        <v>0</v>
      </c>
      <c r="G238" s="602" t="e">
        <f t="shared" si="245"/>
        <v>#DIV/0!</v>
      </c>
      <c r="H238" s="385"/>
      <c r="I238" s="385"/>
      <c r="J238" s="386"/>
      <c r="K238" s="385"/>
      <c r="L238" s="385"/>
      <c r="M238" s="385"/>
      <c r="N238" s="385"/>
      <c r="O238" s="385"/>
      <c r="P238" s="418"/>
      <c r="Q238" s="388"/>
      <c r="R238" s="388"/>
      <c r="S238" s="388"/>
      <c r="T238" s="388"/>
      <c r="U238" s="388"/>
      <c r="V238" s="388"/>
      <c r="W238" s="388"/>
      <c r="X238" s="388"/>
      <c r="Y238" s="388"/>
      <c r="Z238" s="389"/>
      <c r="AA238" s="419"/>
      <c r="AB238" s="420"/>
      <c r="AC238" s="389"/>
      <c r="AD238" s="421"/>
      <c r="AE238" s="389"/>
      <c r="AF238" s="419"/>
      <c r="AG238" s="420"/>
      <c r="AH238" s="393"/>
      <c r="AI238" s="421"/>
      <c r="AJ238" s="389"/>
      <c r="AK238" s="419"/>
      <c r="AL238" s="420"/>
      <c r="AM238" s="393"/>
      <c r="AN238" s="421"/>
      <c r="AO238" s="370"/>
      <c r="AP238" s="370"/>
      <c r="AQ238" s="370"/>
      <c r="AR238" s="370"/>
      <c r="AS238" s="370"/>
      <c r="AT238" s="370"/>
      <c r="AU238" s="370"/>
      <c r="AV238" s="370"/>
      <c r="AW238" s="370"/>
      <c r="AX238" s="370"/>
      <c r="AY238" s="370"/>
      <c r="AZ238" s="370"/>
      <c r="BA238" s="370"/>
      <c r="BB238" s="394"/>
    </row>
    <row r="239" spans="1:54" ht="15.75">
      <c r="A239" s="383"/>
      <c r="B239" s="789"/>
      <c r="C239" s="789"/>
      <c r="D239" s="405" t="s">
        <v>290</v>
      </c>
      <c r="E239" s="543"/>
      <c r="F239" s="543"/>
      <c r="G239" s="551"/>
      <c r="H239" s="385"/>
      <c r="I239" s="385"/>
      <c r="J239" s="386"/>
      <c r="K239" s="385"/>
      <c r="L239" s="385"/>
      <c r="M239" s="385"/>
      <c r="N239" s="385"/>
      <c r="O239" s="385"/>
      <c r="P239" s="418"/>
      <c r="Q239" s="388"/>
      <c r="R239" s="388"/>
      <c r="S239" s="388"/>
      <c r="T239" s="388"/>
      <c r="U239" s="388"/>
      <c r="V239" s="388"/>
      <c r="W239" s="388"/>
      <c r="X239" s="388"/>
      <c r="Y239" s="388"/>
      <c r="Z239" s="389"/>
      <c r="AA239" s="419"/>
      <c r="AB239" s="420"/>
      <c r="AC239" s="389"/>
      <c r="AD239" s="421"/>
      <c r="AE239" s="389"/>
      <c r="AF239" s="419"/>
      <c r="AG239" s="420"/>
      <c r="AH239" s="393"/>
      <c r="AI239" s="421"/>
      <c r="AJ239" s="389"/>
      <c r="AK239" s="419"/>
      <c r="AL239" s="420"/>
      <c r="AM239" s="393"/>
      <c r="AN239" s="421"/>
      <c r="AO239" s="370"/>
      <c r="AP239" s="370"/>
      <c r="AQ239" s="370"/>
      <c r="AR239" s="370"/>
      <c r="AS239" s="370"/>
      <c r="AT239" s="370"/>
      <c r="AU239" s="370"/>
      <c r="AV239" s="370"/>
      <c r="AW239" s="370"/>
      <c r="AX239" s="370"/>
      <c r="AY239" s="370"/>
      <c r="AZ239" s="370"/>
      <c r="BA239" s="370"/>
      <c r="BB239" s="394"/>
    </row>
    <row r="240" spans="1:54" ht="33.75" customHeight="1">
      <c r="A240" s="415"/>
      <c r="B240" s="790"/>
      <c r="C240" s="790"/>
      <c r="D240" s="416" t="s">
        <v>43</v>
      </c>
      <c r="E240" s="543"/>
      <c r="F240" s="543"/>
      <c r="G240" s="551"/>
      <c r="H240" s="385"/>
      <c r="I240" s="385"/>
      <c r="J240" s="386"/>
      <c r="K240" s="385"/>
      <c r="L240" s="385"/>
      <c r="M240" s="385"/>
      <c r="N240" s="385"/>
      <c r="O240" s="385"/>
      <c r="P240" s="418"/>
      <c r="Q240" s="388"/>
      <c r="R240" s="388"/>
      <c r="S240" s="388"/>
      <c r="T240" s="388"/>
      <c r="U240" s="388"/>
      <c r="V240" s="388"/>
      <c r="W240" s="388"/>
      <c r="X240" s="388"/>
      <c r="Y240" s="388"/>
      <c r="Z240" s="389"/>
      <c r="AA240" s="419"/>
      <c r="AB240" s="420"/>
      <c r="AC240" s="389"/>
      <c r="AD240" s="421"/>
      <c r="AE240" s="389"/>
      <c r="AF240" s="419"/>
      <c r="AG240" s="420"/>
      <c r="AH240" s="393"/>
      <c r="AI240" s="421"/>
      <c r="AJ240" s="389"/>
      <c r="AK240" s="419"/>
      <c r="AL240" s="420"/>
      <c r="AM240" s="393"/>
      <c r="AN240" s="421"/>
      <c r="AO240" s="370"/>
      <c r="AP240" s="370"/>
      <c r="AQ240" s="370"/>
      <c r="AR240" s="370"/>
      <c r="AS240" s="370"/>
      <c r="AT240" s="370"/>
      <c r="AU240" s="370"/>
      <c r="AV240" s="370"/>
      <c r="AW240" s="370"/>
      <c r="AX240" s="370"/>
      <c r="AY240" s="370"/>
      <c r="AZ240" s="370"/>
      <c r="BA240" s="370"/>
      <c r="BB240" s="394"/>
    </row>
    <row r="241" spans="1:54" ht="15.75">
      <c r="A241" s="383" t="s">
        <v>320</v>
      </c>
      <c r="B241" s="788" t="s">
        <v>366</v>
      </c>
      <c r="C241" s="788" t="s">
        <v>347</v>
      </c>
      <c r="D241" s="373" t="s">
        <v>41</v>
      </c>
      <c r="E241" s="594">
        <f>SUM(H241,K241,N241,Q241,T241,W241,Z241,AE241,AJ241,AO241,AT241,AY241)</f>
        <v>0</v>
      </c>
      <c r="F241" s="594">
        <f>SUM(I241,L241,O241,R241,U241,X241,AA241,AF241,AK241,AP241,AU241,AZ241)</f>
        <v>0</v>
      </c>
      <c r="G241" s="602" t="e">
        <f>SUM(F241/E241*100)</f>
        <v>#DIV/0!</v>
      </c>
      <c r="H241" s="385"/>
      <c r="I241" s="385"/>
      <c r="J241" s="386"/>
      <c r="K241" s="385"/>
      <c r="L241" s="385"/>
      <c r="M241" s="385"/>
      <c r="N241" s="385"/>
      <c r="O241" s="385"/>
      <c r="P241" s="418"/>
      <c r="Q241" s="388"/>
      <c r="R241" s="388"/>
      <c r="S241" s="388"/>
      <c r="T241" s="388"/>
      <c r="U241" s="388"/>
      <c r="V241" s="388"/>
      <c r="W241" s="388"/>
      <c r="X241" s="388"/>
      <c r="Y241" s="388"/>
      <c r="Z241" s="389"/>
      <c r="AA241" s="419"/>
      <c r="AB241" s="420"/>
      <c r="AC241" s="389"/>
      <c r="AD241" s="421"/>
      <c r="AE241" s="389"/>
      <c r="AF241" s="419"/>
      <c r="AG241" s="420"/>
      <c r="AH241" s="393"/>
      <c r="AI241" s="421"/>
      <c r="AJ241" s="389"/>
      <c r="AK241" s="419"/>
      <c r="AL241" s="420"/>
      <c r="AM241" s="393"/>
      <c r="AN241" s="421"/>
      <c r="AO241" s="370"/>
      <c r="AP241" s="370"/>
      <c r="AQ241" s="370"/>
      <c r="AR241" s="370"/>
      <c r="AS241" s="370"/>
      <c r="AT241" s="370"/>
      <c r="AU241" s="370"/>
      <c r="AV241" s="370"/>
      <c r="AW241" s="370"/>
      <c r="AX241" s="370"/>
      <c r="AY241" s="370"/>
      <c r="AZ241" s="370"/>
      <c r="BA241" s="370"/>
      <c r="BB241" s="394"/>
    </row>
    <row r="242" spans="1:54" ht="33.75" customHeight="1">
      <c r="A242" s="383"/>
      <c r="B242" s="789"/>
      <c r="C242" s="789"/>
      <c r="D242" s="384" t="s">
        <v>37</v>
      </c>
      <c r="E242" s="594"/>
      <c r="F242" s="594"/>
      <c r="G242" s="602"/>
      <c r="H242" s="385"/>
      <c r="I242" s="385"/>
      <c r="J242" s="386"/>
      <c r="K242" s="385"/>
      <c r="L242" s="385"/>
      <c r="M242" s="385"/>
      <c r="N242" s="385"/>
      <c r="O242" s="385"/>
      <c r="P242" s="418"/>
      <c r="Q242" s="388"/>
      <c r="R242" s="388"/>
      <c r="S242" s="388"/>
      <c r="T242" s="388"/>
      <c r="U242" s="388"/>
      <c r="V242" s="388"/>
      <c r="W242" s="388"/>
      <c r="X242" s="388"/>
      <c r="Y242" s="388"/>
      <c r="Z242" s="389"/>
      <c r="AA242" s="419"/>
      <c r="AB242" s="420"/>
      <c r="AC242" s="389"/>
      <c r="AD242" s="421"/>
      <c r="AE242" s="389"/>
      <c r="AF242" s="419"/>
      <c r="AG242" s="420"/>
      <c r="AH242" s="393"/>
      <c r="AI242" s="421"/>
      <c r="AJ242" s="389"/>
      <c r="AK242" s="419"/>
      <c r="AL242" s="420"/>
      <c r="AM242" s="393"/>
      <c r="AN242" s="421"/>
      <c r="AO242" s="370"/>
      <c r="AP242" s="370"/>
      <c r="AQ242" s="370"/>
      <c r="AR242" s="370"/>
      <c r="AS242" s="370"/>
      <c r="AT242" s="370"/>
      <c r="AU242" s="370"/>
      <c r="AV242" s="370"/>
      <c r="AW242" s="370"/>
      <c r="AX242" s="370"/>
      <c r="AY242" s="370"/>
      <c r="AZ242" s="370"/>
      <c r="BA242" s="370"/>
      <c r="BB242" s="394"/>
    </row>
    <row r="243" spans="1:54" ht="33.75" customHeight="1">
      <c r="A243" s="383"/>
      <c r="B243" s="789"/>
      <c r="C243" s="789"/>
      <c r="D243" s="395" t="s">
        <v>2</v>
      </c>
      <c r="E243" s="594"/>
      <c r="F243" s="594"/>
      <c r="G243" s="602"/>
      <c r="H243" s="385"/>
      <c r="I243" s="385"/>
      <c r="J243" s="386"/>
      <c r="K243" s="385"/>
      <c r="L243" s="385"/>
      <c r="M243" s="385"/>
      <c r="N243" s="385"/>
      <c r="O243" s="385"/>
      <c r="P243" s="418"/>
      <c r="Q243" s="388"/>
      <c r="R243" s="388"/>
      <c r="S243" s="388"/>
      <c r="T243" s="388"/>
      <c r="U243" s="388"/>
      <c r="V243" s="388"/>
      <c r="W243" s="388"/>
      <c r="X243" s="388"/>
      <c r="Y243" s="388"/>
      <c r="Z243" s="389"/>
      <c r="AA243" s="419"/>
      <c r="AB243" s="420"/>
      <c r="AC243" s="389"/>
      <c r="AD243" s="421"/>
      <c r="AE243" s="389"/>
      <c r="AF243" s="419"/>
      <c r="AG243" s="420"/>
      <c r="AH243" s="393"/>
      <c r="AI243" s="421"/>
      <c r="AJ243" s="389"/>
      <c r="AK243" s="419"/>
      <c r="AL243" s="420"/>
      <c r="AM243" s="393"/>
      <c r="AN243" s="421"/>
      <c r="AO243" s="370"/>
      <c r="AP243" s="370"/>
      <c r="AQ243" s="370"/>
      <c r="AR243" s="370"/>
      <c r="AS243" s="370"/>
      <c r="AT243" s="370"/>
      <c r="AU243" s="370"/>
      <c r="AV243" s="370"/>
      <c r="AW243" s="370"/>
      <c r="AX243" s="370"/>
      <c r="AY243" s="370"/>
      <c r="AZ243" s="370"/>
      <c r="BA243" s="370"/>
      <c r="BB243" s="394"/>
    </row>
    <row r="244" spans="1:54" ht="15.75">
      <c r="A244" s="383"/>
      <c r="B244" s="789"/>
      <c r="C244" s="789"/>
      <c r="D244" s="405" t="s">
        <v>289</v>
      </c>
      <c r="E244" s="594">
        <f t="shared" ref="E244:E245" si="246">SUM(H244,K244,N244,Q244,T244,W244,Z244,AE244,AJ244,AO244,AT244,AY244)</f>
        <v>0</v>
      </c>
      <c r="F244" s="594">
        <f t="shared" ref="F244:F245" si="247">SUM(I244,L244,O244,R244,U244,X244,AA244,AF244,AK244,AP244,AU244,AZ244)</f>
        <v>0</v>
      </c>
      <c r="G244" s="602" t="e">
        <f t="shared" ref="G244:G245" si="248">SUM(F244/E244*100)</f>
        <v>#DIV/0!</v>
      </c>
      <c r="H244" s="385"/>
      <c r="I244" s="385"/>
      <c r="J244" s="386"/>
      <c r="K244" s="385"/>
      <c r="L244" s="385"/>
      <c r="M244" s="385"/>
      <c r="N244" s="385"/>
      <c r="O244" s="385"/>
      <c r="P244" s="418"/>
      <c r="Q244" s="388"/>
      <c r="R244" s="388"/>
      <c r="S244" s="388"/>
      <c r="T244" s="388"/>
      <c r="U244" s="388"/>
      <c r="V244" s="388"/>
      <c r="W244" s="388"/>
      <c r="X244" s="388"/>
      <c r="Y244" s="388"/>
      <c r="Z244" s="389"/>
      <c r="AA244" s="419"/>
      <c r="AB244" s="420"/>
      <c r="AC244" s="389"/>
      <c r="AD244" s="421"/>
      <c r="AE244" s="389"/>
      <c r="AF244" s="419"/>
      <c r="AG244" s="420"/>
      <c r="AH244" s="393"/>
      <c r="AI244" s="421"/>
      <c r="AJ244" s="389"/>
      <c r="AK244" s="419"/>
      <c r="AL244" s="420"/>
      <c r="AM244" s="393"/>
      <c r="AN244" s="421"/>
      <c r="AO244" s="370"/>
      <c r="AP244" s="370"/>
      <c r="AQ244" s="370"/>
      <c r="AR244" s="370"/>
      <c r="AS244" s="370"/>
      <c r="AT244" s="370"/>
      <c r="AU244" s="370"/>
      <c r="AV244" s="370"/>
      <c r="AW244" s="370"/>
      <c r="AX244" s="370"/>
      <c r="AY244" s="370"/>
      <c r="AZ244" s="370"/>
      <c r="BA244" s="370"/>
      <c r="BB244" s="394"/>
    </row>
    <row r="245" spans="1:54" ht="33.75" customHeight="1">
      <c r="A245" s="383"/>
      <c r="B245" s="789"/>
      <c r="C245" s="789"/>
      <c r="D245" s="405" t="s">
        <v>298</v>
      </c>
      <c r="E245" s="594">
        <f t="shared" si="246"/>
        <v>0</v>
      </c>
      <c r="F245" s="594">
        <f t="shared" si="247"/>
        <v>0</v>
      </c>
      <c r="G245" s="602" t="e">
        <f t="shared" si="248"/>
        <v>#DIV/0!</v>
      </c>
      <c r="H245" s="385"/>
      <c r="I245" s="385"/>
      <c r="J245" s="386"/>
      <c r="K245" s="385"/>
      <c r="L245" s="385"/>
      <c r="M245" s="385"/>
      <c r="N245" s="385"/>
      <c r="O245" s="385"/>
      <c r="P245" s="418"/>
      <c r="Q245" s="388"/>
      <c r="R245" s="388"/>
      <c r="S245" s="388"/>
      <c r="T245" s="388"/>
      <c r="U245" s="388"/>
      <c r="V245" s="388"/>
      <c r="W245" s="388"/>
      <c r="X245" s="388"/>
      <c r="Y245" s="388"/>
      <c r="Z245" s="389"/>
      <c r="AA245" s="419"/>
      <c r="AB245" s="420"/>
      <c r="AC245" s="389"/>
      <c r="AD245" s="421"/>
      <c r="AE245" s="389"/>
      <c r="AF245" s="419"/>
      <c r="AG245" s="420"/>
      <c r="AH245" s="393"/>
      <c r="AI245" s="421"/>
      <c r="AJ245" s="389"/>
      <c r="AK245" s="419"/>
      <c r="AL245" s="420"/>
      <c r="AM245" s="393"/>
      <c r="AN245" s="421"/>
      <c r="AO245" s="370"/>
      <c r="AP245" s="370"/>
      <c r="AQ245" s="370"/>
      <c r="AR245" s="370"/>
      <c r="AS245" s="370"/>
      <c r="AT245" s="370"/>
      <c r="AU245" s="370"/>
      <c r="AV245" s="370"/>
      <c r="AW245" s="370"/>
      <c r="AX245" s="370"/>
      <c r="AY245" s="370"/>
      <c r="AZ245" s="370"/>
      <c r="BA245" s="370"/>
      <c r="BB245" s="394"/>
    </row>
    <row r="246" spans="1:54" ht="15.75">
      <c r="A246" s="383"/>
      <c r="B246" s="789"/>
      <c r="C246" s="789"/>
      <c r="D246" s="405" t="s">
        <v>290</v>
      </c>
      <c r="E246" s="543"/>
      <c r="F246" s="543"/>
      <c r="G246" s="551"/>
      <c r="H246" s="385"/>
      <c r="I246" s="385"/>
      <c r="J246" s="386"/>
      <c r="K246" s="385"/>
      <c r="L246" s="385"/>
      <c r="M246" s="385"/>
      <c r="N246" s="385"/>
      <c r="O246" s="385"/>
      <c r="P246" s="418"/>
      <c r="Q246" s="388"/>
      <c r="R246" s="388"/>
      <c r="S246" s="388"/>
      <c r="T246" s="388"/>
      <c r="U246" s="388"/>
      <c r="V246" s="388"/>
      <c r="W246" s="388"/>
      <c r="X246" s="388"/>
      <c r="Y246" s="388"/>
      <c r="Z246" s="389"/>
      <c r="AA246" s="419"/>
      <c r="AB246" s="420"/>
      <c r="AC246" s="389"/>
      <c r="AD246" s="421"/>
      <c r="AE246" s="389"/>
      <c r="AF246" s="419"/>
      <c r="AG246" s="420"/>
      <c r="AH246" s="393"/>
      <c r="AI246" s="421"/>
      <c r="AJ246" s="389"/>
      <c r="AK246" s="419"/>
      <c r="AL246" s="420"/>
      <c r="AM246" s="393"/>
      <c r="AN246" s="421"/>
      <c r="AO246" s="370"/>
      <c r="AP246" s="370"/>
      <c r="AQ246" s="370"/>
      <c r="AR246" s="370"/>
      <c r="AS246" s="370"/>
      <c r="AT246" s="370"/>
      <c r="AU246" s="370"/>
      <c r="AV246" s="370"/>
      <c r="AW246" s="370"/>
      <c r="AX246" s="370"/>
      <c r="AY246" s="370"/>
      <c r="AZ246" s="370"/>
      <c r="BA246" s="370"/>
      <c r="BB246" s="394"/>
    </row>
    <row r="247" spans="1:54" ht="33.75" customHeight="1">
      <c r="A247" s="415"/>
      <c r="B247" s="790"/>
      <c r="C247" s="790"/>
      <c r="D247" s="416" t="s">
        <v>43</v>
      </c>
      <c r="E247" s="543"/>
      <c r="F247" s="543"/>
      <c r="G247" s="551"/>
      <c r="H247" s="385"/>
      <c r="I247" s="385"/>
      <c r="J247" s="386"/>
      <c r="K247" s="385"/>
      <c r="L247" s="385"/>
      <c r="M247" s="385"/>
      <c r="N247" s="385"/>
      <c r="O247" s="385"/>
      <c r="P247" s="418"/>
      <c r="Q247" s="388"/>
      <c r="R247" s="388"/>
      <c r="S247" s="388"/>
      <c r="T247" s="388"/>
      <c r="U247" s="388"/>
      <c r="V247" s="388"/>
      <c r="W247" s="388"/>
      <c r="X247" s="388"/>
      <c r="Y247" s="388"/>
      <c r="Z247" s="389"/>
      <c r="AA247" s="419"/>
      <c r="AB247" s="420"/>
      <c r="AC247" s="389"/>
      <c r="AD247" s="421"/>
      <c r="AE247" s="389"/>
      <c r="AF247" s="419"/>
      <c r="AG247" s="420"/>
      <c r="AH247" s="393"/>
      <c r="AI247" s="421"/>
      <c r="AJ247" s="389"/>
      <c r="AK247" s="419"/>
      <c r="AL247" s="420"/>
      <c r="AM247" s="393"/>
      <c r="AN247" s="421"/>
      <c r="AO247" s="370"/>
      <c r="AP247" s="370"/>
      <c r="AQ247" s="370"/>
      <c r="AR247" s="370"/>
      <c r="AS247" s="370"/>
      <c r="AT247" s="370"/>
      <c r="AU247" s="370"/>
      <c r="AV247" s="370"/>
      <c r="AW247" s="370"/>
      <c r="AX247" s="370"/>
      <c r="AY247" s="370"/>
      <c r="AZ247" s="370"/>
      <c r="BA247" s="370"/>
      <c r="BB247" s="394"/>
    </row>
    <row r="248" spans="1:54" ht="15.75">
      <c r="A248" s="383" t="s">
        <v>321</v>
      </c>
      <c r="B248" s="788" t="s">
        <v>367</v>
      </c>
      <c r="C248" s="788" t="s">
        <v>347</v>
      </c>
      <c r="D248" s="373" t="s">
        <v>41</v>
      </c>
      <c r="E248" s="594">
        <f>SUM(H248,K248,N248,Q248,T248,W248,Z248,AE248,AJ248,AO248,AT248,AY248)</f>
        <v>0</v>
      </c>
      <c r="F248" s="594">
        <f>SUM(I248,L248,O248,R248,U248,X248,AA248,AF248,AK248,AP248,AU248,AZ248)</f>
        <v>0</v>
      </c>
      <c r="G248" s="602" t="e">
        <f>SUM(F248/E248*100)</f>
        <v>#DIV/0!</v>
      </c>
      <c r="H248" s="385"/>
      <c r="I248" s="385"/>
      <c r="J248" s="386"/>
      <c r="K248" s="385"/>
      <c r="L248" s="385"/>
      <c r="M248" s="385"/>
      <c r="N248" s="385"/>
      <c r="O248" s="385"/>
      <c r="P248" s="418"/>
      <c r="Q248" s="388"/>
      <c r="R248" s="388"/>
      <c r="S248" s="388"/>
      <c r="T248" s="388"/>
      <c r="U248" s="388"/>
      <c r="V248" s="388"/>
      <c r="W248" s="388"/>
      <c r="X248" s="388"/>
      <c r="Y248" s="388"/>
      <c r="Z248" s="389"/>
      <c r="AA248" s="419"/>
      <c r="AB248" s="420"/>
      <c r="AC248" s="389"/>
      <c r="AD248" s="421"/>
      <c r="AE248" s="389"/>
      <c r="AF248" s="419"/>
      <c r="AG248" s="420"/>
      <c r="AH248" s="393"/>
      <c r="AI248" s="421"/>
      <c r="AJ248" s="389"/>
      <c r="AK248" s="419"/>
      <c r="AL248" s="420"/>
      <c r="AM248" s="393"/>
      <c r="AN248" s="421"/>
      <c r="AO248" s="370"/>
      <c r="AP248" s="370"/>
      <c r="AQ248" s="370"/>
      <c r="AR248" s="370"/>
      <c r="AS248" s="370"/>
      <c r="AT248" s="370"/>
      <c r="AU248" s="370"/>
      <c r="AV248" s="370"/>
      <c r="AW248" s="370"/>
      <c r="AX248" s="370"/>
      <c r="AY248" s="370"/>
      <c r="AZ248" s="370"/>
      <c r="BA248" s="370"/>
      <c r="BB248" s="394"/>
    </row>
    <row r="249" spans="1:54" ht="33.75" customHeight="1">
      <c r="A249" s="383"/>
      <c r="B249" s="789"/>
      <c r="C249" s="789"/>
      <c r="D249" s="384" t="s">
        <v>37</v>
      </c>
      <c r="E249" s="594"/>
      <c r="F249" s="594"/>
      <c r="G249" s="602"/>
      <c r="H249" s="385"/>
      <c r="I249" s="385"/>
      <c r="J249" s="386"/>
      <c r="K249" s="385"/>
      <c r="L249" s="385"/>
      <c r="M249" s="385"/>
      <c r="N249" s="385"/>
      <c r="O249" s="385"/>
      <c r="P249" s="418"/>
      <c r="Q249" s="388"/>
      <c r="R249" s="388"/>
      <c r="S249" s="388"/>
      <c r="T249" s="388"/>
      <c r="U249" s="388"/>
      <c r="V249" s="388"/>
      <c r="W249" s="388"/>
      <c r="X249" s="388"/>
      <c r="Y249" s="388"/>
      <c r="Z249" s="389"/>
      <c r="AA249" s="419"/>
      <c r="AB249" s="420"/>
      <c r="AC249" s="389"/>
      <c r="AD249" s="421"/>
      <c r="AE249" s="389"/>
      <c r="AF249" s="419"/>
      <c r="AG249" s="420"/>
      <c r="AH249" s="393"/>
      <c r="AI249" s="421"/>
      <c r="AJ249" s="389"/>
      <c r="AK249" s="419"/>
      <c r="AL249" s="420"/>
      <c r="AM249" s="393"/>
      <c r="AN249" s="421"/>
      <c r="AO249" s="370"/>
      <c r="AP249" s="370"/>
      <c r="AQ249" s="370"/>
      <c r="AR249" s="370"/>
      <c r="AS249" s="370"/>
      <c r="AT249" s="370"/>
      <c r="AU249" s="370"/>
      <c r="AV249" s="370"/>
      <c r="AW249" s="370"/>
      <c r="AX249" s="370"/>
      <c r="AY249" s="370"/>
      <c r="AZ249" s="370"/>
      <c r="BA249" s="370"/>
      <c r="BB249" s="394"/>
    </row>
    <row r="250" spans="1:54" ht="33.75" customHeight="1">
      <c r="A250" s="383"/>
      <c r="B250" s="789"/>
      <c r="C250" s="789"/>
      <c r="D250" s="395" t="s">
        <v>2</v>
      </c>
      <c r="E250" s="594"/>
      <c r="F250" s="594"/>
      <c r="G250" s="602"/>
      <c r="H250" s="385"/>
      <c r="I250" s="385"/>
      <c r="J250" s="386"/>
      <c r="K250" s="385"/>
      <c r="L250" s="385"/>
      <c r="M250" s="385"/>
      <c r="N250" s="385"/>
      <c r="O250" s="385"/>
      <c r="P250" s="418"/>
      <c r="Q250" s="388"/>
      <c r="R250" s="388"/>
      <c r="S250" s="388"/>
      <c r="T250" s="388"/>
      <c r="U250" s="388"/>
      <c r="V250" s="388"/>
      <c r="W250" s="388"/>
      <c r="X250" s="388"/>
      <c r="Y250" s="388"/>
      <c r="Z250" s="389"/>
      <c r="AA250" s="419"/>
      <c r="AB250" s="420"/>
      <c r="AC250" s="389"/>
      <c r="AD250" s="421"/>
      <c r="AE250" s="389"/>
      <c r="AF250" s="419"/>
      <c r="AG250" s="420"/>
      <c r="AH250" s="393"/>
      <c r="AI250" s="421"/>
      <c r="AJ250" s="389"/>
      <c r="AK250" s="419"/>
      <c r="AL250" s="420"/>
      <c r="AM250" s="393"/>
      <c r="AN250" s="421"/>
      <c r="AO250" s="370"/>
      <c r="AP250" s="370"/>
      <c r="AQ250" s="370"/>
      <c r="AR250" s="370"/>
      <c r="AS250" s="370"/>
      <c r="AT250" s="370"/>
      <c r="AU250" s="370"/>
      <c r="AV250" s="370"/>
      <c r="AW250" s="370"/>
      <c r="AX250" s="370"/>
      <c r="AY250" s="370"/>
      <c r="AZ250" s="370"/>
      <c r="BA250" s="370"/>
      <c r="BB250" s="394"/>
    </row>
    <row r="251" spans="1:54" ht="15.75">
      <c r="A251" s="383"/>
      <c r="B251" s="789"/>
      <c r="C251" s="789"/>
      <c r="D251" s="405" t="s">
        <v>289</v>
      </c>
      <c r="E251" s="594">
        <f t="shared" ref="E251:E252" si="249">SUM(H251,K251,N251,Q251,T251,W251,Z251,AE251,AJ251,AO251,AT251,AY251)</f>
        <v>0</v>
      </c>
      <c r="F251" s="594">
        <f t="shared" ref="F251:F252" si="250">SUM(I251,L251,O251,R251,U251,X251,AA251,AF251,AK251,AP251,AU251,AZ251)</f>
        <v>0</v>
      </c>
      <c r="G251" s="602" t="e">
        <f t="shared" ref="G251:G252" si="251">SUM(F251/E251*100)</f>
        <v>#DIV/0!</v>
      </c>
      <c r="H251" s="385"/>
      <c r="I251" s="385"/>
      <c r="J251" s="386"/>
      <c r="K251" s="385"/>
      <c r="L251" s="385"/>
      <c r="M251" s="385"/>
      <c r="N251" s="385"/>
      <c r="O251" s="385"/>
      <c r="P251" s="418"/>
      <c r="Q251" s="388"/>
      <c r="R251" s="388"/>
      <c r="S251" s="388"/>
      <c r="T251" s="388"/>
      <c r="U251" s="388"/>
      <c r="V251" s="388"/>
      <c r="W251" s="388"/>
      <c r="X251" s="388"/>
      <c r="Y251" s="388"/>
      <c r="Z251" s="389"/>
      <c r="AA251" s="419"/>
      <c r="AB251" s="420"/>
      <c r="AC251" s="389"/>
      <c r="AD251" s="421"/>
      <c r="AE251" s="389"/>
      <c r="AF251" s="419"/>
      <c r="AG251" s="420"/>
      <c r="AH251" s="393"/>
      <c r="AI251" s="421"/>
      <c r="AJ251" s="389"/>
      <c r="AK251" s="419"/>
      <c r="AL251" s="420"/>
      <c r="AM251" s="393"/>
      <c r="AN251" s="421"/>
      <c r="AO251" s="370"/>
      <c r="AP251" s="370"/>
      <c r="AQ251" s="370"/>
      <c r="AR251" s="370"/>
      <c r="AS251" s="370"/>
      <c r="AT251" s="370"/>
      <c r="AU251" s="370"/>
      <c r="AV251" s="370"/>
      <c r="AW251" s="370"/>
      <c r="AX251" s="370"/>
      <c r="AY251" s="370"/>
      <c r="AZ251" s="370"/>
      <c r="BA251" s="370"/>
      <c r="BB251" s="394"/>
    </row>
    <row r="252" spans="1:54" ht="33.75" customHeight="1">
      <c r="A252" s="383"/>
      <c r="B252" s="789"/>
      <c r="C252" s="789"/>
      <c r="D252" s="405" t="s">
        <v>298</v>
      </c>
      <c r="E252" s="594">
        <f t="shared" si="249"/>
        <v>0</v>
      </c>
      <c r="F252" s="594">
        <f t="shared" si="250"/>
        <v>0</v>
      </c>
      <c r="G252" s="602" t="e">
        <f t="shared" si="251"/>
        <v>#DIV/0!</v>
      </c>
      <c r="H252" s="385"/>
      <c r="I252" s="385"/>
      <c r="J252" s="386"/>
      <c r="K252" s="385"/>
      <c r="L252" s="385"/>
      <c r="M252" s="385"/>
      <c r="N252" s="385"/>
      <c r="O252" s="385"/>
      <c r="P252" s="418"/>
      <c r="Q252" s="388"/>
      <c r="R252" s="388"/>
      <c r="S252" s="388"/>
      <c r="T252" s="388"/>
      <c r="U252" s="388"/>
      <c r="V252" s="388"/>
      <c r="W252" s="388"/>
      <c r="X252" s="388"/>
      <c r="Y252" s="388"/>
      <c r="Z252" s="389"/>
      <c r="AA252" s="419"/>
      <c r="AB252" s="420"/>
      <c r="AC252" s="389"/>
      <c r="AD252" s="421"/>
      <c r="AE252" s="389"/>
      <c r="AF252" s="419"/>
      <c r="AG252" s="420"/>
      <c r="AH252" s="393"/>
      <c r="AI252" s="421"/>
      <c r="AJ252" s="389"/>
      <c r="AK252" s="419"/>
      <c r="AL252" s="420"/>
      <c r="AM252" s="393"/>
      <c r="AN252" s="421"/>
      <c r="AO252" s="370"/>
      <c r="AP252" s="370"/>
      <c r="AQ252" s="370"/>
      <c r="AR252" s="370"/>
      <c r="AS252" s="370"/>
      <c r="AT252" s="370"/>
      <c r="AU252" s="370"/>
      <c r="AV252" s="370"/>
      <c r="AW252" s="370"/>
      <c r="AX252" s="370"/>
      <c r="AY252" s="370"/>
      <c r="AZ252" s="370"/>
      <c r="BA252" s="370"/>
      <c r="BB252" s="394"/>
    </row>
    <row r="253" spans="1:54" ht="15.75">
      <c r="A253" s="383"/>
      <c r="B253" s="789"/>
      <c r="C253" s="789"/>
      <c r="D253" s="405" t="s">
        <v>290</v>
      </c>
      <c r="E253" s="543"/>
      <c r="F253" s="543"/>
      <c r="G253" s="551"/>
      <c r="H253" s="385"/>
      <c r="I253" s="385"/>
      <c r="J253" s="386"/>
      <c r="K253" s="385"/>
      <c r="L253" s="385"/>
      <c r="M253" s="385"/>
      <c r="N253" s="385"/>
      <c r="O253" s="385"/>
      <c r="P253" s="418"/>
      <c r="Q253" s="388"/>
      <c r="R253" s="388"/>
      <c r="S253" s="388"/>
      <c r="T253" s="388"/>
      <c r="U253" s="388"/>
      <c r="V253" s="388"/>
      <c r="W253" s="388"/>
      <c r="X253" s="388"/>
      <c r="Y253" s="388"/>
      <c r="Z253" s="389"/>
      <c r="AA253" s="419"/>
      <c r="AB253" s="420"/>
      <c r="AC253" s="389"/>
      <c r="AD253" s="421"/>
      <c r="AE253" s="389"/>
      <c r="AF253" s="419"/>
      <c r="AG253" s="420"/>
      <c r="AH253" s="393"/>
      <c r="AI253" s="421"/>
      <c r="AJ253" s="389"/>
      <c r="AK253" s="419"/>
      <c r="AL253" s="420"/>
      <c r="AM253" s="393"/>
      <c r="AN253" s="421"/>
      <c r="AO253" s="370"/>
      <c r="AP253" s="370"/>
      <c r="AQ253" s="370"/>
      <c r="AR253" s="370"/>
      <c r="AS253" s="370"/>
      <c r="AT253" s="370"/>
      <c r="AU253" s="370"/>
      <c r="AV253" s="370"/>
      <c r="AW253" s="370"/>
      <c r="AX253" s="370"/>
      <c r="AY253" s="370"/>
      <c r="AZ253" s="370"/>
      <c r="BA253" s="370"/>
      <c r="BB253" s="394"/>
    </row>
    <row r="254" spans="1:54" ht="33.75" customHeight="1">
      <c r="A254" s="415"/>
      <c r="B254" s="790"/>
      <c r="C254" s="790"/>
      <c r="D254" s="416" t="s">
        <v>43</v>
      </c>
      <c r="E254" s="543"/>
      <c r="F254" s="543"/>
      <c r="G254" s="551"/>
      <c r="H254" s="385"/>
      <c r="I254" s="385"/>
      <c r="J254" s="386"/>
      <c r="K254" s="385"/>
      <c r="L254" s="385"/>
      <c r="M254" s="385"/>
      <c r="N254" s="385"/>
      <c r="O254" s="385"/>
      <c r="P254" s="418"/>
      <c r="Q254" s="388"/>
      <c r="R254" s="388"/>
      <c r="S254" s="388"/>
      <c r="T254" s="388"/>
      <c r="U254" s="388"/>
      <c r="V254" s="388"/>
      <c r="W254" s="388"/>
      <c r="X254" s="388"/>
      <c r="Y254" s="388"/>
      <c r="Z254" s="389"/>
      <c r="AA254" s="419"/>
      <c r="AB254" s="420"/>
      <c r="AC254" s="389"/>
      <c r="AD254" s="421"/>
      <c r="AE254" s="389"/>
      <c r="AF254" s="419"/>
      <c r="AG254" s="420"/>
      <c r="AH254" s="393"/>
      <c r="AI254" s="421"/>
      <c r="AJ254" s="389"/>
      <c r="AK254" s="419"/>
      <c r="AL254" s="420"/>
      <c r="AM254" s="393"/>
      <c r="AN254" s="421"/>
      <c r="AO254" s="370"/>
      <c r="AP254" s="370"/>
      <c r="AQ254" s="370"/>
      <c r="AR254" s="370"/>
      <c r="AS254" s="370"/>
      <c r="AT254" s="370"/>
      <c r="AU254" s="370"/>
      <c r="AV254" s="370"/>
      <c r="AW254" s="370"/>
      <c r="AX254" s="370"/>
      <c r="AY254" s="370"/>
      <c r="AZ254" s="370"/>
      <c r="BA254" s="370"/>
      <c r="BB254" s="394"/>
    </row>
    <row r="255" spans="1:54" ht="15.75">
      <c r="A255" s="383" t="s">
        <v>322</v>
      </c>
      <c r="B255" s="788" t="s">
        <v>368</v>
      </c>
      <c r="C255" s="788" t="s">
        <v>347</v>
      </c>
      <c r="D255" s="373" t="s">
        <v>41</v>
      </c>
      <c r="E255" s="594">
        <f>SUM(H255,K255,N255,Q255,T255,W255,Z255,AE255,AJ255,AO255,AT255,AY255)</f>
        <v>0</v>
      </c>
      <c r="F255" s="594">
        <f>SUM(I255,L255,O255,R255,U255,X255,AA255,AF255,AK255,AP255,AU255,AZ255)</f>
        <v>0</v>
      </c>
      <c r="G255" s="602" t="e">
        <f>SUM(F255/E255*100)</f>
        <v>#DIV/0!</v>
      </c>
      <c r="H255" s="385"/>
      <c r="I255" s="385"/>
      <c r="J255" s="386"/>
      <c r="K255" s="385"/>
      <c r="L255" s="385"/>
      <c r="M255" s="385"/>
      <c r="N255" s="385"/>
      <c r="O255" s="385"/>
      <c r="P255" s="418"/>
      <c r="Q255" s="388"/>
      <c r="R255" s="388"/>
      <c r="S255" s="388"/>
      <c r="T255" s="388"/>
      <c r="U255" s="388"/>
      <c r="V255" s="388"/>
      <c r="W255" s="388"/>
      <c r="X255" s="388"/>
      <c r="Y255" s="388"/>
      <c r="Z255" s="389"/>
      <c r="AA255" s="419"/>
      <c r="AB255" s="420"/>
      <c r="AC255" s="389"/>
      <c r="AD255" s="421"/>
      <c r="AE255" s="389"/>
      <c r="AF255" s="419"/>
      <c r="AG255" s="420"/>
      <c r="AH255" s="393"/>
      <c r="AI255" s="421"/>
      <c r="AJ255" s="389"/>
      <c r="AK255" s="419"/>
      <c r="AL255" s="420"/>
      <c r="AM255" s="393"/>
      <c r="AN255" s="421"/>
      <c r="AO255" s="370"/>
      <c r="AP255" s="370"/>
      <c r="AQ255" s="370"/>
      <c r="AR255" s="370"/>
      <c r="AS255" s="370"/>
      <c r="AT255" s="370"/>
      <c r="AU255" s="370"/>
      <c r="AV255" s="370"/>
      <c r="AW255" s="370"/>
      <c r="AX255" s="370"/>
      <c r="AY255" s="370"/>
      <c r="AZ255" s="370"/>
      <c r="BA255" s="370"/>
      <c r="BB255" s="394"/>
    </row>
    <row r="256" spans="1:54" ht="33.75" customHeight="1">
      <c r="A256" s="383"/>
      <c r="B256" s="789"/>
      <c r="C256" s="789"/>
      <c r="D256" s="384" t="s">
        <v>37</v>
      </c>
      <c r="E256" s="594"/>
      <c r="F256" s="594"/>
      <c r="G256" s="602"/>
      <c r="H256" s="385"/>
      <c r="I256" s="385"/>
      <c r="J256" s="386"/>
      <c r="K256" s="385"/>
      <c r="L256" s="385"/>
      <c r="M256" s="385"/>
      <c r="N256" s="385"/>
      <c r="O256" s="385"/>
      <c r="P256" s="418"/>
      <c r="Q256" s="388"/>
      <c r="R256" s="388"/>
      <c r="S256" s="388"/>
      <c r="T256" s="388"/>
      <c r="U256" s="388"/>
      <c r="V256" s="388"/>
      <c r="W256" s="388"/>
      <c r="X256" s="388"/>
      <c r="Y256" s="388"/>
      <c r="Z256" s="389"/>
      <c r="AA256" s="419"/>
      <c r="AB256" s="420"/>
      <c r="AC256" s="389"/>
      <c r="AD256" s="421"/>
      <c r="AE256" s="389"/>
      <c r="AF256" s="419"/>
      <c r="AG256" s="420"/>
      <c r="AH256" s="393"/>
      <c r="AI256" s="421"/>
      <c r="AJ256" s="389"/>
      <c r="AK256" s="419"/>
      <c r="AL256" s="420"/>
      <c r="AM256" s="393"/>
      <c r="AN256" s="421"/>
      <c r="AO256" s="370"/>
      <c r="AP256" s="370"/>
      <c r="AQ256" s="370"/>
      <c r="AR256" s="370"/>
      <c r="AS256" s="370"/>
      <c r="AT256" s="370"/>
      <c r="AU256" s="370"/>
      <c r="AV256" s="370"/>
      <c r="AW256" s="370"/>
      <c r="AX256" s="370"/>
      <c r="AY256" s="370"/>
      <c r="AZ256" s="370"/>
      <c r="BA256" s="370"/>
      <c r="BB256" s="394"/>
    </row>
    <row r="257" spans="1:54" ht="33.75" customHeight="1">
      <c r="A257" s="383"/>
      <c r="B257" s="789"/>
      <c r="C257" s="789"/>
      <c r="D257" s="395" t="s">
        <v>2</v>
      </c>
      <c r="E257" s="594"/>
      <c r="F257" s="594"/>
      <c r="G257" s="602"/>
      <c r="H257" s="385"/>
      <c r="I257" s="385"/>
      <c r="J257" s="386"/>
      <c r="K257" s="385"/>
      <c r="L257" s="385"/>
      <c r="M257" s="385"/>
      <c r="N257" s="385"/>
      <c r="O257" s="385"/>
      <c r="P257" s="418"/>
      <c r="Q257" s="388"/>
      <c r="R257" s="388"/>
      <c r="S257" s="388"/>
      <c r="T257" s="388"/>
      <c r="U257" s="388"/>
      <c r="V257" s="388"/>
      <c r="W257" s="388"/>
      <c r="X257" s="388"/>
      <c r="Y257" s="388"/>
      <c r="Z257" s="389"/>
      <c r="AA257" s="419"/>
      <c r="AB257" s="420"/>
      <c r="AC257" s="389"/>
      <c r="AD257" s="421"/>
      <c r="AE257" s="389"/>
      <c r="AF257" s="419"/>
      <c r="AG257" s="420"/>
      <c r="AH257" s="393"/>
      <c r="AI257" s="421"/>
      <c r="AJ257" s="389"/>
      <c r="AK257" s="419"/>
      <c r="AL257" s="420"/>
      <c r="AM257" s="393"/>
      <c r="AN257" s="421"/>
      <c r="AO257" s="370"/>
      <c r="AP257" s="370"/>
      <c r="AQ257" s="370"/>
      <c r="AR257" s="370"/>
      <c r="AS257" s="370"/>
      <c r="AT257" s="370"/>
      <c r="AU257" s="370"/>
      <c r="AV257" s="370"/>
      <c r="AW257" s="370"/>
      <c r="AX257" s="370"/>
      <c r="AY257" s="370"/>
      <c r="AZ257" s="370"/>
      <c r="BA257" s="370"/>
      <c r="BB257" s="394"/>
    </row>
    <row r="258" spans="1:54" ht="15.75">
      <c r="A258" s="383"/>
      <c r="B258" s="789"/>
      <c r="C258" s="789"/>
      <c r="D258" s="405" t="s">
        <v>289</v>
      </c>
      <c r="E258" s="594">
        <f t="shared" ref="E258:E259" si="252">SUM(H258,K258,N258,Q258,T258,W258,Z258,AE258,AJ258,AO258,AT258,AY258)</f>
        <v>0</v>
      </c>
      <c r="F258" s="594">
        <f t="shared" ref="F258:F259" si="253">SUM(I258,L258,O258,R258,U258,X258,AA258,AF258,AK258,AP258,AU258,AZ258)</f>
        <v>0</v>
      </c>
      <c r="G258" s="602" t="e">
        <f t="shared" ref="G258:G259" si="254">SUM(F258/E258*100)</f>
        <v>#DIV/0!</v>
      </c>
      <c r="H258" s="385"/>
      <c r="I258" s="385"/>
      <c r="J258" s="386"/>
      <c r="K258" s="385"/>
      <c r="L258" s="385"/>
      <c r="M258" s="385"/>
      <c r="N258" s="385"/>
      <c r="O258" s="385"/>
      <c r="P258" s="418"/>
      <c r="Q258" s="388"/>
      <c r="R258" s="388"/>
      <c r="S258" s="388"/>
      <c r="T258" s="388"/>
      <c r="U258" s="388"/>
      <c r="V258" s="388"/>
      <c r="W258" s="388"/>
      <c r="X258" s="388"/>
      <c r="Y258" s="388"/>
      <c r="Z258" s="389"/>
      <c r="AA258" s="419"/>
      <c r="AB258" s="420"/>
      <c r="AC258" s="389"/>
      <c r="AD258" s="421"/>
      <c r="AE258" s="389"/>
      <c r="AF258" s="419"/>
      <c r="AG258" s="420"/>
      <c r="AH258" s="393"/>
      <c r="AI258" s="421"/>
      <c r="AJ258" s="389"/>
      <c r="AK258" s="419"/>
      <c r="AL258" s="420"/>
      <c r="AM258" s="393"/>
      <c r="AN258" s="421"/>
      <c r="AO258" s="370"/>
      <c r="AP258" s="370"/>
      <c r="AQ258" s="370"/>
      <c r="AR258" s="370"/>
      <c r="AS258" s="370"/>
      <c r="AT258" s="370"/>
      <c r="AU258" s="370"/>
      <c r="AV258" s="370"/>
      <c r="AW258" s="370"/>
      <c r="AX258" s="370"/>
      <c r="AY258" s="370"/>
      <c r="AZ258" s="370"/>
      <c r="BA258" s="370"/>
      <c r="BB258" s="394"/>
    </row>
    <row r="259" spans="1:54" ht="33.75" customHeight="1">
      <c r="A259" s="383"/>
      <c r="B259" s="789"/>
      <c r="C259" s="789"/>
      <c r="D259" s="405" t="s">
        <v>298</v>
      </c>
      <c r="E259" s="594">
        <f t="shared" si="252"/>
        <v>0</v>
      </c>
      <c r="F259" s="594">
        <f t="shared" si="253"/>
        <v>0</v>
      </c>
      <c r="G259" s="602" t="e">
        <f t="shared" si="254"/>
        <v>#DIV/0!</v>
      </c>
      <c r="H259" s="385"/>
      <c r="I259" s="385"/>
      <c r="J259" s="386"/>
      <c r="K259" s="385"/>
      <c r="L259" s="385"/>
      <c r="M259" s="385"/>
      <c r="N259" s="385"/>
      <c r="O259" s="385"/>
      <c r="P259" s="418"/>
      <c r="Q259" s="388"/>
      <c r="R259" s="388"/>
      <c r="S259" s="388"/>
      <c r="T259" s="388"/>
      <c r="U259" s="388"/>
      <c r="V259" s="388"/>
      <c r="W259" s="388"/>
      <c r="X259" s="388"/>
      <c r="Y259" s="388"/>
      <c r="Z259" s="389"/>
      <c r="AA259" s="419"/>
      <c r="AB259" s="420"/>
      <c r="AC259" s="389"/>
      <c r="AD259" s="421"/>
      <c r="AE259" s="389"/>
      <c r="AF259" s="419"/>
      <c r="AG259" s="420"/>
      <c r="AH259" s="393"/>
      <c r="AI259" s="421"/>
      <c r="AJ259" s="389"/>
      <c r="AK259" s="419"/>
      <c r="AL259" s="420"/>
      <c r="AM259" s="393"/>
      <c r="AN259" s="421"/>
      <c r="AO259" s="370"/>
      <c r="AP259" s="370"/>
      <c r="AQ259" s="370"/>
      <c r="AR259" s="370"/>
      <c r="AS259" s="370"/>
      <c r="AT259" s="370"/>
      <c r="AU259" s="370"/>
      <c r="AV259" s="370"/>
      <c r="AW259" s="370"/>
      <c r="AX259" s="370"/>
      <c r="AY259" s="370"/>
      <c r="AZ259" s="370"/>
      <c r="BA259" s="370"/>
      <c r="BB259" s="394"/>
    </row>
    <row r="260" spans="1:54" ht="15.75">
      <c r="A260" s="383"/>
      <c r="B260" s="789"/>
      <c r="C260" s="789"/>
      <c r="D260" s="405" t="s">
        <v>290</v>
      </c>
      <c r="E260" s="543"/>
      <c r="F260" s="543"/>
      <c r="G260" s="551"/>
      <c r="H260" s="385"/>
      <c r="I260" s="385"/>
      <c r="J260" s="386"/>
      <c r="K260" s="385"/>
      <c r="L260" s="385"/>
      <c r="M260" s="385"/>
      <c r="N260" s="385"/>
      <c r="O260" s="385"/>
      <c r="P260" s="418"/>
      <c r="Q260" s="388"/>
      <c r="R260" s="388"/>
      <c r="S260" s="388"/>
      <c r="T260" s="388"/>
      <c r="U260" s="388"/>
      <c r="V260" s="388"/>
      <c r="W260" s="388"/>
      <c r="X260" s="388"/>
      <c r="Y260" s="388"/>
      <c r="Z260" s="389"/>
      <c r="AA260" s="419"/>
      <c r="AB260" s="420"/>
      <c r="AC260" s="389"/>
      <c r="AD260" s="421"/>
      <c r="AE260" s="389"/>
      <c r="AF260" s="419"/>
      <c r="AG260" s="420"/>
      <c r="AH260" s="393"/>
      <c r="AI260" s="421"/>
      <c r="AJ260" s="389"/>
      <c r="AK260" s="419"/>
      <c r="AL260" s="420"/>
      <c r="AM260" s="393"/>
      <c r="AN260" s="421"/>
      <c r="AO260" s="370"/>
      <c r="AP260" s="370"/>
      <c r="AQ260" s="370"/>
      <c r="AR260" s="370"/>
      <c r="AS260" s="370"/>
      <c r="AT260" s="370"/>
      <c r="AU260" s="370"/>
      <c r="AV260" s="370"/>
      <c r="AW260" s="370"/>
      <c r="AX260" s="370"/>
      <c r="AY260" s="370"/>
      <c r="AZ260" s="370"/>
      <c r="BA260" s="370"/>
      <c r="BB260" s="394"/>
    </row>
    <row r="261" spans="1:54" ht="33.75" customHeight="1">
      <c r="A261" s="415"/>
      <c r="B261" s="790"/>
      <c r="C261" s="790"/>
      <c r="D261" s="416" t="s">
        <v>43</v>
      </c>
      <c r="E261" s="543"/>
      <c r="F261" s="543"/>
      <c r="G261" s="551"/>
      <c r="H261" s="385"/>
      <c r="I261" s="385"/>
      <c r="J261" s="386"/>
      <c r="K261" s="385"/>
      <c r="L261" s="385"/>
      <c r="M261" s="385"/>
      <c r="N261" s="385"/>
      <c r="O261" s="385"/>
      <c r="P261" s="418"/>
      <c r="Q261" s="388"/>
      <c r="R261" s="388"/>
      <c r="S261" s="388"/>
      <c r="T261" s="388"/>
      <c r="U261" s="388"/>
      <c r="V261" s="388"/>
      <c r="W261" s="388"/>
      <c r="X261" s="388"/>
      <c r="Y261" s="388"/>
      <c r="Z261" s="389"/>
      <c r="AA261" s="419"/>
      <c r="AB261" s="420"/>
      <c r="AC261" s="389"/>
      <c r="AD261" s="421"/>
      <c r="AE261" s="389"/>
      <c r="AF261" s="419"/>
      <c r="AG261" s="420"/>
      <c r="AH261" s="393"/>
      <c r="AI261" s="421"/>
      <c r="AJ261" s="389"/>
      <c r="AK261" s="419"/>
      <c r="AL261" s="420"/>
      <c r="AM261" s="393"/>
      <c r="AN261" s="421"/>
      <c r="AO261" s="370"/>
      <c r="AP261" s="370"/>
      <c r="AQ261" s="370"/>
      <c r="AR261" s="370"/>
      <c r="AS261" s="370"/>
      <c r="AT261" s="370"/>
      <c r="AU261" s="370"/>
      <c r="AV261" s="370"/>
      <c r="AW261" s="370"/>
      <c r="AX261" s="370"/>
      <c r="AY261" s="370"/>
      <c r="AZ261" s="370"/>
      <c r="BA261" s="370"/>
      <c r="BB261" s="394"/>
    </row>
    <row r="262" spans="1:54" ht="15.75">
      <c r="A262" s="383" t="s">
        <v>323</v>
      </c>
      <c r="B262" s="788" t="s">
        <v>369</v>
      </c>
      <c r="C262" s="788" t="s">
        <v>347</v>
      </c>
      <c r="D262" s="373" t="s">
        <v>41</v>
      </c>
      <c r="E262" s="594">
        <f>SUM(H262,K262,N262,Q262,T262,W262,Z262,AE262,AJ262,AO262,AT262,AY262)</f>
        <v>0</v>
      </c>
      <c r="F262" s="594">
        <f>SUM(I262,L262,O262,R262,U262,X262,AA262,AF262,AK262,AP262,AU262,AZ262)</f>
        <v>0</v>
      </c>
      <c r="G262" s="602" t="e">
        <f>SUM(F262/E262*100)</f>
        <v>#DIV/0!</v>
      </c>
      <c r="H262" s="385"/>
      <c r="I262" s="385"/>
      <c r="J262" s="386"/>
      <c r="K262" s="385"/>
      <c r="L262" s="385"/>
      <c r="M262" s="385"/>
      <c r="N262" s="385"/>
      <c r="O262" s="385"/>
      <c r="P262" s="418"/>
      <c r="Q262" s="388"/>
      <c r="R262" s="388"/>
      <c r="S262" s="388"/>
      <c r="T262" s="388"/>
      <c r="U262" s="388"/>
      <c r="V262" s="388"/>
      <c r="W262" s="388"/>
      <c r="X262" s="388"/>
      <c r="Y262" s="388"/>
      <c r="Z262" s="389"/>
      <c r="AA262" s="419"/>
      <c r="AB262" s="420"/>
      <c r="AC262" s="389"/>
      <c r="AD262" s="421"/>
      <c r="AE262" s="389"/>
      <c r="AF262" s="419"/>
      <c r="AG262" s="420"/>
      <c r="AH262" s="393"/>
      <c r="AI262" s="421"/>
      <c r="AJ262" s="389"/>
      <c r="AK262" s="419"/>
      <c r="AL262" s="420"/>
      <c r="AM262" s="393"/>
      <c r="AN262" s="421"/>
      <c r="AO262" s="370"/>
      <c r="AP262" s="370"/>
      <c r="AQ262" s="370"/>
      <c r="AR262" s="370"/>
      <c r="AS262" s="370"/>
      <c r="AT262" s="370"/>
      <c r="AU262" s="370"/>
      <c r="AV262" s="370"/>
      <c r="AW262" s="370"/>
      <c r="AX262" s="370"/>
      <c r="AY262" s="370"/>
      <c r="AZ262" s="370"/>
      <c r="BA262" s="370"/>
      <c r="BB262" s="394"/>
    </row>
    <row r="263" spans="1:54" ht="33.75" customHeight="1">
      <c r="A263" s="383"/>
      <c r="B263" s="789"/>
      <c r="C263" s="789"/>
      <c r="D263" s="384" t="s">
        <v>37</v>
      </c>
      <c r="E263" s="594"/>
      <c r="F263" s="594"/>
      <c r="G263" s="602"/>
      <c r="H263" s="385"/>
      <c r="I263" s="385"/>
      <c r="J263" s="386"/>
      <c r="K263" s="385"/>
      <c r="L263" s="385"/>
      <c r="M263" s="385"/>
      <c r="N263" s="385"/>
      <c r="O263" s="385"/>
      <c r="P263" s="418"/>
      <c r="Q263" s="388"/>
      <c r="R263" s="388"/>
      <c r="S263" s="388"/>
      <c r="T263" s="388"/>
      <c r="U263" s="388"/>
      <c r="V263" s="388"/>
      <c r="W263" s="388"/>
      <c r="X263" s="388"/>
      <c r="Y263" s="388"/>
      <c r="Z263" s="389"/>
      <c r="AA263" s="419"/>
      <c r="AB263" s="420"/>
      <c r="AC263" s="389"/>
      <c r="AD263" s="421"/>
      <c r="AE263" s="389"/>
      <c r="AF263" s="419"/>
      <c r="AG263" s="420"/>
      <c r="AH263" s="393"/>
      <c r="AI263" s="421"/>
      <c r="AJ263" s="389"/>
      <c r="AK263" s="419"/>
      <c r="AL263" s="420"/>
      <c r="AM263" s="393"/>
      <c r="AN263" s="421"/>
      <c r="AO263" s="370"/>
      <c r="AP263" s="370"/>
      <c r="AQ263" s="370"/>
      <c r="AR263" s="370"/>
      <c r="AS263" s="370"/>
      <c r="AT263" s="370"/>
      <c r="AU263" s="370"/>
      <c r="AV263" s="370"/>
      <c r="AW263" s="370"/>
      <c r="AX263" s="370"/>
      <c r="AY263" s="370"/>
      <c r="AZ263" s="370"/>
      <c r="BA263" s="370"/>
      <c r="BB263" s="394"/>
    </row>
    <row r="264" spans="1:54" ht="33.75" customHeight="1">
      <c r="A264" s="383"/>
      <c r="B264" s="789"/>
      <c r="C264" s="789"/>
      <c r="D264" s="395" t="s">
        <v>2</v>
      </c>
      <c r="E264" s="594"/>
      <c r="F264" s="594"/>
      <c r="G264" s="602"/>
      <c r="H264" s="385"/>
      <c r="I264" s="385"/>
      <c r="J264" s="386"/>
      <c r="K264" s="385"/>
      <c r="L264" s="385"/>
      <c r="M264" s="385"/>
      <c r="N264" s="385"/>
      <c r="O264" s="385"/>
      <c r="P264" s="418"/>
      <c r="Q264" s="388"/>
      <c r="R264" s="388"/>
      <c r="S264" s="388"/>
      <c r="T264" s="388"/>
      <c r="U264" s="388"/>
      <c r="V264" s="388"/>
      <c r="W264" s="388"/>
      <c r="X264" s="388"/>
      <c r="Y264" s="388"/>
      <c r="Z264" s="389"/>
      <c r="AA264" s="419"/>
      <c r="AB264" s="420"/>
      <c r="AC264" s="389"/>
      <c r="AD264" s="421"/>
      <c r="AE264" s="389"/>
      <c r="AF264" s="419"/>
      <c r="AG264" s="420"/>
      <c r="AH264" s="393"/>
      <c r="AI264" s="421"/>
      <c r="AJ264" s="389"/>
      <c r="AK264" s="419"/>
      <c r="AL264" s="420"/>
      <c r="AM264" s="393"/>
      <c r="AN264" s="421"/>
      <c r="AO264" s="370"/>
      <c r="AP264" s="370"/>
      <c r="AQ264" s="370"/>
      <c r="AR264" s="370"/>
      <c r="AS264" s="370"/>
      <c r="AT264" s="370"/>
      <c r="AU264" s="370"/>
      <c r="AV264" s="370"/>
      <c r="AW264" s="370"/>
      <c r="AX264" s="370"/>
      <c r="AY264" s="370"/>
      <c r="AZ264" s="370"/>
      <c r="BA264" s="370"/>
      <c r="BB264" s="394"/>
    </row>
    <row r="265" spans="1:54" ht="15.75">
      <c r="A265" s="383"/>
      <c r="B265" s="789"/>
      <c r="C265" s="789"/>
      <c r="D265" s="405" t="s">
        <v>289</v>
      </c>
      <c r="E265" s="594">
        <f t="shared" ref="E265:E266" si="255">SUM(H265,K265,N265,Q265,T265,W265,Z265,AE265,AJ265,AO265,AT265,AY265)</f>
        <v>0</v>
      </c>
      <c r="F265" s="594">
        <f t="shared" ref="F265:F266" si="256">SUM(I265,L265,O265,R265,U265,X265,AA265,AF265,AK265,AP265,AU265,AZ265)</f>
        <v>0</v>
      </c>
      <c r="G265" s="602" t="e">
        <f t="shared" ref="G265:G266" si="257">SUM(F265/E265*100)</f>
        <v>#DIV/0!</v>
      </c>
      <c r="H265" s="385"/>
      <c r="I265" s="385"/>
      <c r="J265" s="386"/>
      <c r="K265" s="385"/>
      <c r="L265" s="385"/>
      <c r="M265" s="385"/>
      <c r="N265" s="385"/>
      <c r="O265" s="385"/>
      <c r="P265" s="418"/>
      <c r="Q265" s="388"/>
      <c r="R265" s="388"/>
      <c r="S265" s="388"/>
      <c r="T265" s="388"/>
      <c r="U265" s="388"/>
      <c r="V265" s="388"/>
      <c r="W265" s="388"/>
      <c r="X265" s="388"/>
      <c r="Y265" s="388"/>
      <c r="Z265" s="389"/>
      <c r="AA265" s="419"/>
      <c r="AB265" s="420"/>
      <c r="AC265" s="389"/>
      <c r="AD265" s="421"/>
      <c r="AE265" s="389"/>
      <c r="AF265" s="419"/>
      <c r="AG265" s="420"/>
      <c r="AH265" s="393"/>
      <c r="AI265" s="421"/>
      <c r="AJ265" s="389"/>
      <c r="AK265" s="419"/>
      <c r="AL265" s="420"/>
      <c r="AM265" s="393"/>
      <c r="AN265" s="421"/>
      <c r="AO265" s="370"/>
      <c r="AP265" s="370"/>
      <c r="AQ265" s="370"/>
      <c r="AR265" s="370"/>
      <c r="AS265" s="370"/>
      <c r="AT265" s="370"/>
      <c r="AU265" s="370"/>
      <c r="AV265" s="370"/>
      <c r="AW265" s="370"/>
      <c r="AX265" s="370"/>
      <c r="AY265" s="370"/>
      <c r="AZ265" s="370"/>
      <c r="BA265" s="370"/>
      <c r="BB265" s="394"/>
    </row>
    <row r="266" spans="1:54" ht="33.75" customHeight="1">
      <c r="A266" s="383"/>
      <c r="B266" s="789"/>
      <c r="C266" s="789"/>
      <c r="D266" s="405" t="s">
        <v>298</v>
      </c>
      <c r="E266" s="594">
        <f t="shared" si="255"/>
        <v>0</v>
      </c>
      <c r="F266" s="594">
        <f t="shared" si="256"/>
        <v>0</v>
      </c>
      <c r="G266" s="602" t="e">
        <f t="shared" si="257"/>
        <v>#DIV/0!</v>
      </c>
      <c r="H266" s="385"/>
      <c r="I266" s="385"/>
      <c r="J266" s="386"/>
      <c r="K266" s="385"/>
      <c r="L266" s="385"/>
      <c r="M266" s="385"/>
      <c r="N266" s="385"/>
      <c r="O266" s="385"/>
      <c r="P266" s="418"/>
      <c r="Q266" s="388"/>
      <c r="R266" s="388"/>
      <c r="S266" s="388"/>
      <c r="T266" s="388"/>
      <c r="U266" s="388"/>
      <c r="V266" s="388"/>
      <c r="W266" s="388"/>
      <c r="X266" s="388"/>
      <c r="Y266" s="388"/>
      <c r="Z266" s="389"/>
      <c r="AA266" s="419"/>
      <c r="AB266" s="420"/>
      <c r="AC266" s="389"/>
      <c r="AD266" s="421"/>
      <c r="AE266" s="389"/>
      <c r="AF266" s="419"/>
      <c r="AG266" s="420"/>
      <c r="AH266" s="393"/>
      <c r="AI266" s="421"/>
      <c r="AJ266" s="389"/>
      <c r="AK266" s="419"/>
      <c r="AL266" s="420"/>
      <c r="AM266" s="393"/>
      <c r="AN266" s="421"/>
      <c r="AO266" s="370"/>
      <c r="AP266" s="370"/>
      <c r="AQ266" s="370"/>
      <c r="AR266" s="370"/>
      <c r="AS266" s="370"/>
      <c r="AT266" s="370"/>
      <c r="AU266" s="370"/>
      <c r="AV266" s="370"/>
      <c r="AW266" s="370"/>
      <c r="AX266" s="370"/>
      <c r="AY266" s="370"/>
      <c r="AZ266" s="370"/>
      <c r="BA266" s="370"/>
      <c r="BB266" s="394"/>
    </row>
    <row r="267" spans="1:54" ht="15.75">
      <c r="A267" s="383"/>
      <c r="B267" s="789"/>
      <c r="C267" s="789"/>
      <c r="D267" s="405" t="s">
        <v>290</v>
      </c>
      <c r="E267" s="543"/>
      <c r="F267" s="543"/>
      <c r="G267" s="551"/>
      <c r="H267" s="385"/>
      <c r="I267" s="385"/>
      <c r="J267" s="386"/>
      <c r="K267" s="385"/>
      <c r="L267" s="385"/>
      <c r="M267" s="385"/>
      <c r="N267" s="385"/>
      <c r="O267" s="385"/>
      <c r="P267" s="418"/>
      <c r="Q267" s="388"/>
      <c r="R267" s="388"/>
      <c r="S267" s="388"/>
      <c r="T267" s="388"/>
      <c r="U267" s="388"/>
      <c r="V267" s="388"/>
      <c r="W267" s="388"/>
      <c r="X267" s="388"/>
      <c r="Y267" s="388"/>
      <c r="Z267" s="389"/>
      <c r="AA267" s="419"/>
      <c r="AB267" s="420"/>
      <c r="AC267" s="389"/>
      <c r="AD267" s="421"/>
      <c r="AE267" s="389"/>
      <c r="AF267" s="419"/>
      <c r="AG267" s="420"/>
      <c r="AH267" s="393"/>
      <c r="AI267" s="421"/>
      <c r="AJ267" s="389"/>
      <c r="AK267" s="419"/>
      <c r="AL267" s="420"/>
      <c r="AM267" s="393"/>
      <c r="AN267" s="421"/>
      <c r="AO267" s="370"/>
      <c r="AP267" s="370"/>
      <c r="AQ267" s="370"/>
      <c r="AR267" s="370"/>
      <c r="AS267" s="370"/>
      <c r="AT267" s="370"/>
      <c r="AU267" s="370"/>
      <c r="AV267" s="370"/>
      <c r="AW267" s="370"/>
      <c r="AX267" s="370"/>
      <c r="AY267" s="370"/>
      <c r="AZ267" s="370"/>
      <c r="BA267" s="370"/>
      <c r="BB267" s="394"/>
    </row>
    <row r="268" spans="1:54" ht="33.75" customHeight="1">
      <c r="A268" s="415"/>
      <c r="B268" s="790"/>
      <c r="C268" s="790"/>
      <c r="D268" s="416" t="s">
        <v>43</v>
      </c>
      <c r="E268" s="543"/>
      <c r="F268" s="543"/>
      <c r="G268" s="551"/>
      <c r="H268" s="385"/>
      <c r="I268" s="385"/>
      <c r="J268" s="386"/>
      <c r="K268" s="385"/>
      <c r="L268" s="385"/>
      <c r="M268" s="385"/>
      <c r="N268" s="385"/>
      <c r="O268" s="385"/>
      <c r="P268" s="418"/>
      <c r="Q268" s="388"/>
      <c r="R268" s="388"/>
      <c r="S268" s="388"/>
      <c r="T268" s="388"/>
      <c r="U268" s="388"/>
      <c r="V268" s="388"/>
      <c r="W268" s="388"/>
      <c r="X268" s="388"/>
      <c r="Y268" s="388"/>
      <c r="Z268" s="389"/>
      <c r="AA268" s="419"/>
      <c r="AB268" s="420"/>
      <c r="AC268" s="389"/>
      <c r="AD268" s="421"/>
      <c r="AE268" s="389"/>
      <c r="AF268" s="419"/>
      <c r="AG268" s="420"/>
      <c r="AH268" s="393"/>
      <c r="AI268" s="421"/>
      <c r="AJ268" s="389"/>
      <c r="AK268" s="419"/>
      <c r="AL268" s="420"/>
      <c r="AM268" s="393"/>
      <c r="AN268" s="421"/>
      <c r="AO268" s="370"/>
      <c r="AP268" s="370"/>
      <c r="AQ268" s="370"/>
      <c r="AR268" s="370"/>
      <c r="AS268" s="370"/>
      <c r="AT268" s="370"/>
      <c r="AU268" s="370"/>
      <c r="AV268" s="370"/>
      <c r="AW268" s="370"/>
      <c r="AX268" s="370"/>
      <c r="AY268" s="370"/>
      <c r="AZ268" s="370"/>
      <c r="BA268" s="370"/>
      <c r="BB268" s="394"/>
    </row>
    <row r="269" spans="1:54" s="189" customFormat="1" ht="15.75">
      <c r="A269" s="422"/>
      <c r="B269" s="791" t="s">
        <v>324</v>
      </c>
      <c r="C269" s="791"/>
      <c r="D269" s="423" t="s">
        <v>41</v>
      </c>
      <c r="E269" s="604">
        <f>SUM(E171,E178,E185,E192,E199,E206,E213,E220,E227,E234,E241,E248,E255,E262)</f>
        <v>1181.9100000000001</v>
      </c>
      <c r="F269" s="604">
        <f>SUM(F171,F178,F185,F192,F199,F206,F213,F220,F227,F234,F241,F248,F255,F262)</f>
        <v>45.79</v>
      </c>
      <c r="G269" s="605">
        <f>SUM(F269/E269*100)</f>
        <v>3.8742374630894054</v>
      </c>
      <c r="H269" s="639">
        <f>SUM(H171,H178,H185,H192,H199,H206,H213,H220,H227,H234,H241,H248,H255,H262)</f>
        <v>0</v>
      </c>
      <c r="I269" s="639">
        <f>SUM(I171,I178,I185,I192,I199,I206,I213,I220,I227,I234,I241,I248,I255,I262)</f>
        <v>0</v>
      </c>
      <c r="J269" s="640" t="e">
        <f>SUM(I269/H269*100)</f>
        <v>#DIV/0!</v>
      </c>
      <c r="K269" s="639">
        <f>SUM(K171,K178,K185,K192,K199,K206,K213,K220,K227,K234,K241,K248,K255,K262)</f>
        <v>45.79</v>
      </c>
      <c r="L269" s="639">
        <f>SUM(L171,L178,L185,L192,L199,L206,L213,L220,L227,L234,L241,L248,L255,L262)</f>
        <v>45.79</v>
      </c>
      <c r="M269" s="739">
        <f>SUM(L269/K269*100)</f>
        <v>100</v>
      </c>
      <c r="N269" s="639">
        <f>SUM(N171,N178,N185,N192,N199,N206,N213,N220,N227,N234,N241,N248,N255,N262)</f>
        <v>13</v>
      </c>
      <c r="O269" s="639">
        <f>SUM(O171,O178,O185,O192,O199,O206,O213,O220,O227,O234,O241,O248,O255,O262)</f>
        <v>0</v>
      </c>
      <c r="P269" s="640">
        <f>SUM(O269/N269*100)</f>
        <v>0</v>
      </c>
      <c r="Q269" s="614">
        <f>SUM(Q171,Q178,Q185,Q192,Q199,Q206,Q213,Q220,Q227,Q234,Q241,Q248,Q255,Q262)</f>
        <v>1123.1200000000001</v>
      </c>
      <c r="R269" s="614">
        <f>SUM(R171,R178,R185,R192,R199,R206,R213,R220,R227,R234,R241,R248,R255,R262)</f>
        <v>0</v>
      </c>
      <c r="S269" s="638">
        <f>SUM(R269/Q269*100)</f>
        <v>0</v>
      </c>
      <c r="T269" s="614">
        <f>SUM(T171,T178,T185,T192,T199,T206,T213,T220,T227,T234,T241,T248,T255,T262)</f>
        <v>0</v>
      </c>
      <c r="U269" s="614">
        <f>SUM(U171,U178,U185,U192,U199,U206,U213,U220,U227,U234,U241,U248,U255,U262)</f>
        <v>0</v>
      </c>
      <c r="V269" s="638" t="e">
        <f>SUM(U269/T269*100)</f>
        <v>#DIV/0!</v>
      </c>
      <c r="W269" s="614">
        <f>SUM(W171,W178,W185,W192,W199,W206,W213,W220,W227,W234,W241,W248,W255,W262)</f>
        <v>0</v>
      </c>
      <c r="X269" s="614">
        <f>SUM(X171,X178,X185,X192,X199,X206,X213,X220,X227,X234,X241,X248,X255,X262)</f>
        <v>0</v>
      </c>
      <c r="Y269" s="638" t="e">
        <f>SUM(X269/W269*100)</f>
        <v>#DIV/0!</v>
      </c>
      <c r="Z269" s="612">
        <f>SUM(Z171,Z178,Z185,Z192,Z199,Z206,Z213,Z220,Z227,Z234,Z241,Z248,Z255,Z262)</f>
        <v>0</v>
      </c>
      <c r="AA269" s="429"/>
      <c r="AB269" s="430"/>
      <c r="AC269" s="612">
        <f>SUM(AC171,AC178,AC185,AC192,AC199,AC206,AC213,AC220,AC227,AC234,AC241,AC248,AC255,AC262)</f>
        <v>0</v>
      </c>
      <c r="AD269" s="635" t="e">
        <f>SUM(AC269/Z269*100)</f>
        <v>#DIV/0!</v>
      </c>
      <c r="AE269" s="612">
        <f>SUM(AE171,AE178,AE185,AE192,AE199,AE206,AE213,AE220,AE227,AE234,AE241,AE248,AE255,AE262)</f>
        <v>0</v>
      </c>
      <c r="AF269" s="429"/>
      <c r="AG269" s="430"/>
      <c r="AH269" s="612">
        <f>SUM(AH171,AH178,AH185,AH192,AH199,AH206,AH213,AH220,AH227,AH234,AH241,AH248,AH255,AH262)</f>
        <v>0</v>
      </c>
      <c r="AI269" s="635" t="e">
        <f>SUM(AH269/AE269*100)</f>
        <v>#DIV/0!</v>
      </c>
      <c r="AJ269" s="612">
        <f>SUM(AJ171,AJ178,AJ185,AJ192,AJ199,AJ206,AJ213,AJ220,AJ227,AJ234,AJ241,AJ248,AJ255,AJ262)</f>
        <v>0</v>
      </c>
      <c r="AK269" s="429"/>
      <c r="AL269" s="430"/>
      <c r="AM269" s="612">
        <f>SUM(AM171,AM178,AM185,AM192,AM199,AM206,AM213,AM220,AM227,AM234,AM241,AM248,AM255,AM262)</f>
        <v>0</v>
      </c>
      <c r="AN269" s="635" t="e">
        <f>SUM(AM269/AJ269*100)</f>
        <v>#DIV/0!</v>
      </c>
      <c r="AO269" s="609">
        <f>SUM(AO171,AO178,AO185,AO192,AO199,AO206,AO213,AO220,AO227,AO234,AO241,AO248,AO255,AO262)</f>
        <v>0</v>
      </c>
      <c r="AP269" s="433"/>
      <c r="AQ269" s="433"/>
      <c r="AR269" s="609">
        <f>SUM(AR171,AR178,AR185,AR192,AR199,AR206,AR213,AR220,AR227,AR234,AR241,AR248,AR255,AR262)</f>
        <v>0</v>
      </c>
      <c r="AS269" s="637" t="e">
        <f>SUM(AR269/AO269*100)</f>
        <v>#DIV/0!</v>
      </c>
      <c r="AT269" s="609">
        <f>SUM(AT171,AT178,AT185,AT192,AT199,AT206,AT213,AT220,AT227,AT234,AT241,AT248,AT255,AT262)</f>
        <v>0</v>
      </c>
      <c r="AU269" s="433"/>
      <c r="AV269" s="433"/>
      <c r="AW269" s="609">
        <f>SUM(AW171,AW178,AW185,AW192,AW199,AW206,AW213,AW220,AW227,AW234,AW241,AW248,AW255,AW262)</f>
        <v>0</v>
      </c>
      <c r="AX269" s="637" t="e">
        <f>SUM(AW269/AT269*100)</f>
        <v>#DIV/0!</v>
      </c>
      <c r="AY269" s="609">
        <f>SUM(AY171,AY178,AY185,AY192,AY199,AY206,AY213,AY220,AY227,AY234,AY241,AY248,AY255,AY262)</f>
        <v>0</v>
      </c>
      <c r="AZ269" s="609">
        <f>SUM(AZ171,AZ178,AZ185,AZ192,AZ199,AZ206,AZ213,AZ220,AZ227,AZ234,AZ241,AZ248,AZ255,AZ262)</f>
        <v>0</v>
      </c>
      <c r="BA269" s="637" t="e">
        <f>SUM(AZ269/AW269*100)</f>
        <v>#DIV/0!</v>
      </c>
      <c r="BB269" s="434"/>
    </row>
    <row r="270" spans="1:54" s="189" customFormat="1" ht="33.75" customHeight="1">
      <c r="A270" s="422"/>
      <c r="B270" s="792"/>
      <c r="C270" s="792"/>
      <c r="D270" s="435" t="s">
        <v>37</v>
      </c>
      <c r="E270" s="604"/>
      <c r="F270" s="604"/>
      <c r="G270" s="605"/>
      <c r="H270" s="641"/>
      <c r="I270" s="641"/>
      <c r="J270" s="640"/>
      <c r="K270" s="641"/>
      <c r="L270" s="641"/>
      <c r="M270" s="739"/>
      <c r="N270" s="641"/>
      <c r="O270" s="641"/>
      <c r="P270" s="640"/>
      <c r="Q270" s="616"/>
      <c r="R270" s="616"/>
      <c r="S270" s="638"/>
      <c r="T270" s="616"/>
      <c r="U270" s="616"/>
      <c r="V270" s="638"/>
      <c r="W270" s="616"/>
      <c r="X270" s="616"/>
      <c r="Y270" s="638"/>
      <c r="Z270" s="636"/>
      <c r="AA270" s="429"/>
      <c r="AB270" s="430"/>
      <c r="AC270" s="636"/>
      <c r="AD270" s="635"/>
      <c r="AE270" s="636"/>
      <c r="AF270" s="429"/>
      <c r="AG270" s="430"/>
      <c r="AH270" s="636"/>
      <c r="AI270" s="635"/>
      <c r="AJ270" s="636"/>
      <c r="AK270" s="429"/>
      <c r="AL270" s="430"/>
      <c r="AM270" s="636"/>
      <c r="AN270" s="635"/>
      <c r="AO270" s="611"/>
      <c r="AP270" s="433"/>
      <c r="AQ270" s="433"/>
      <c r="AR270" s="611"/>
      <c r="AS270" s="637"/>
      <c r="AT270" s="611"/>
      <c r="AU270" s="433"/>
      <c r="AV270" s="433"/>
      <c r="AW270" s="611"/>
      <c r="AX270" s="637"/>
      <c r="AY270" s="611"/>
      <c r="AZ270" s="611"/>
      <c r="BA270" s="637"/>
      <c r="BB270" s="434"/>
    </row>
    <row r="271" spans="1:54" s="189" customFormat="1" ht="33.75" customHeight="1">
      <c r="A271" s="422"/>
      <c r="B271" s="792"/>
      <c r="C271" s="792"/>
      <c r="D271" s="436" t="s">
        <v>2</v>
      </c>
      <c r="E271" s="604"/>
      <c r="F271" s="604"/>
      <c r="G271" s="605"/>
      <c r="H271" s="641"/>
      <c r="I271" s="641"/>
      <c r="J271" s="640"/>
      <c r="K271" s="641"/>
      <c r="L271" s="641"/>
      <c r="M271" s="739"/>
      <c r="N271" s="641"/>
      <c r="O271" s="641"/>
      <c r="P271" s="640"/>
      <c r="Q271" s="616"/>
      <c r="R271" s="616"/>
      <c r="S271" s="638"/>
      <c r="T271" s="616"/>
      <c r="U271" s="616"/>
      <c r="V271" s="638"/>
      <c r="W271" s="616"/>
      <c r="X271" s="616"/>
      <c r="Y271" s="638"/>
      <c r="Z271" s="636"/>
      <c r="AA271" s="429"/>
      <c r="AB271" s="430"/>
      <c r="AC271" s="636"/>
      <c r="AD271" s="635"/>
      <c r="AE271" s="636"/>
      <c r="AF271" s="429"/>
      <c r="AG271" s="430"/>
      <c r="AH271" s="636"/>
      <c r="AI271" s="635"/>
      <c r="AJ271" s="636"/>
      <c r="AK271" s="429"/>
      <c r="AL271" s="430"/>
      <c r="AM271" s="636"/>
      <c r="AN271" s="635"/>
      <c r="AO271" s="611"/>
      <c r="AP271" s="433"/>
      <c r="AQ271" s="433"/>
      <c r="AR271" s="611"/>
      <c r="AS271" s="637"/>
      <c r="AT271" s="611"/>
      <c r="AU271" s="433"/>
      <c r="AV271" s="433"/>
      <c r="AW271" s="611"/>
      <c r="AX271" s="637"/>
      <c r="AY271" s="611"/>
      <c r="AZ271" s="611"/>
      <c r="BA271" s="637"/>
      <c r="BB271" s="434"/>
    </row>
    <row r="272" spans="1:54" s="189" customFormat="1" ht="15.75">
      <c r="A272" s="422"/>
      <c r="B272" s="792"/>
      <c r="C272" s="792"/>
      <c r="D272" s="437" t="s">
        <v>289</v>
      </c>
      <c r="E272" s="604">
        <f>SUM(E174,E181,E188,E195,E202,E209,E216,E223,E230,E237,E244,E251,E258,E265)</f>
        <v>1181.9100000000001</v>
      </c>
      <c r="F272" s="604">
        <f>SUM(F174,F181,F188,F195,F202,F209,F216,F223,F230,F237,F244,F251,F258,F265)</f>
        <v>45.79</v>
      </c>
      <c r="G272" s="605">
        <f t="shared" ref="G272:G273" si="258">SUM(F272/E272*100)</f>
        <v>3.8742374630894054</v>
      </c>
      <c r="H272" s="639">
        <f>SUM(H174,H181,H188,H195,H202,H209,H216,H223,H230,H237,H244,H251,H258,H265)</f>
        <v>0</v>
      </c>
      <c r="I272" s="639">
        <f>SUM(I174,I181,I188,I195,I202,I209,I216,I223,I230,I237,I244,I251,I258,I265)</f>
        <v>0</v>
      </c>
      <c r="J272" s="640" t="e">
        <f t="shared" ref="J272:J273" si="259">SUM(I272/H272*100)</f>
        <v>#DIV/0!</v>
      </c>
      <c r="K272" s="639">
        <f>SUM(K174,K181,K188,K195,K202,K209,K216,K223,K230,K237,K244,K251,K258,K265)</f>
        <v>45.79</v>
      </c>
      <c r="L272" s="639">
        <f>SUM(L174,L181,L188,L195,L202,L209,L216,L223,L230,L237,L244,L251,L258,L265)</f>
        <v>45.79</v>
      </c>
      <c r="M272" s="739">
        <f t="shared" ref="M272:M273" si="260">SUM(L272/K272*100)</f>
        <v>100</v>
      </c>
      <c r="N272" s="639">
        <f>SUM(N174,N181,N188,N195,N202,N209,N216,N223,N230,N237,N244,N251,N258,N265)</f>
        <v>13</v>
      </c>
      <c r="O272" s="639">
        <f>SUM(O174,O181,O188,O195,O202,O209,O216,O223,O230,O237,O244,O251,O258,O265)</f>
        <v>0</v>
      </c>
      <c r="P272" s="640">
        <f t="shared" ref="P272:P273" si="261">SUM(O272/N272*100)</f>
        <v>0</v>
      </c>
      <c r="Q272" s="614">
        <f>SUM(Q174,Q181,Q188,Q195,Q202,Q209,Q216,Q223,Q230,Q237,Q244,Q251,Q258,Q265)</f>
        <v>1123.1200000000001</v>
      </c>
      <c r="R272" s="614">
        <f>SUM(R174,R181,R188,R195,R202,R209,R216,R223,R230,R237,R244,R251,R258,R265)</f>
        <v>0</v>
      </c>
      <c r="S272" s="638">
        <f t="shared" ref="S272:S273" si="262">SUM(R272/Q272*100)</f>
        <v>0</v>
      </c>
      <c r="T272" s="614">
        <f>SUM(T174,T181,T188,T195,T202,T209,T216,T223,T230,T237,T244,T251,T258,T265)</f>
        <v>0</v>
      </c>
      <c r="U272" s="614">
        <f>SUM(U174,U181,U188,U195,U202,U209,U216,U223,U230,U237,U244,U251,U258,U265)</f>
        <v>0</v>
      </c>
      <c r="V272" s="638" t="e">
        <f t="shared" ref="V272:V273" si="263">SUM(U272/T272*100)</f>
        <v>#DIV/0!</v>
      </c>
      <c r="W272" s="614">
        <f>SUM(W174,W181,W188,W195,W202,W209,W216,W223,W230,W237,W244,W251,W258,W265)</f>
        <v>0</v>
      </c>
      <c r="X272" s="614">
        <f>SUM(X174,X181,X188,X195,X202,X209,X216,X223,X230,X237,X244,X251,X258,X265)</f>
        <v>0</v>
      </c>
      <c r="Y272" s="638" t="e">
        <f t="shared" ref="Y272:Y273" si="264">SUM(X272/W272*100)</f>
        <v>#DIV/0!</v>
      </c>
      <c r="Z272" s="612">
        <f>SUM(Z174,Z181,Z188,Z195,Z202,Z209,Z216,Z223,Z230,Z237,Z244,Z251,Z258,Z265)</f>
        <v>0</v>
      </c>
      <c r="AA272" s="429"/>
      <c r="AB272" s="430"/>
      <c r="AC272" s="612">
        <f>SUM(AC174,AC181,AC188,AC195,AC202,AC209,AC216,AC223,AC230,AC237,AC244,AC251,AC258,AC265)</f>
        <v>0</v>
      </c>
      <c r="AD272" s="635" t="e">
        <f t="shared" ref="AD272:AD273" si="265">SUM(AC272/Z272*100)</f>
        <v>#DIV/0!</v>
      </c>
      <c r="AE272" s="612">
        <f>SUM(AE174,AE181,AE188,AE195,AE202,AE209,AE216,AE223,AE230,AE237,AE244,AE251,AE258,AE265)</f>
        <v>0</v>
      </c>
      <c r="AF272" s="429"/>
      <c r="AG272" s="430"/>
      <c r="AH272" s="612">
        <f>SUM(AH174,AH181,AH188,AH195,AH202,AH209,AH216,AH223,AH230,AH237,AH244,AH251,AH258,AH265)</f>
        <v>0</v>
      </c>
      <c r="AI272" s="635" t="e">
        <f t="shared" ref="AI272:AI273" si="266">SUM(AH272/AE272*100)</f>
        <v>#DIV/0!</v>
      </c>
      <c r="AJ272" s="612">
        <f>SUM(AJ174,AJ181,AJ188,AJ195,AJ202,AJ209,AJ216,AJ223,AJ230,AJ237,AJ244,AJ251,AJ258,AJ265)</f>
        <v>0</v>
      </c>
      <c r="AK272" s="429"/>
      <c r="AL272" s="430"/>
      <c r="AM272" s="612">
        <f>SUM(AM174,AM181,AM188,AM195,AM202,AM209,AM216,AM223,AM230,AM237,AM244,AM251,AM258,AM265)</f>
        <v>0</v>
      </c>
      <c r="AN272" s="635" t="e">
        <f t="shared" ref="AN272:AN273" si="267">SUM(AM272/AJ272*100)</f>
        <v>#DIV/0!</v>
      </c>
      <c r="AO272" s="609">
        <f>SUM(AO174,AO181,AO188,AO195,AO202,AO209,AO216,AO223,AO230,AO237,AO244,AO251,AO258,AO265)</f>
        <v>0</v>
      </c>
      <c r="AP272" s="433"/>
      <c r="AQ272" s="433"/>
      <c r="AR272" s="609">
        <f>SUM(AR174,AR181,AR188,AR195,AR202,AR209,AR216,AR223,AR230,AR237,AR244,AR251,AR258,AR265)</f>
        <v>0</v>
      </c>
      <c r="AS272" s="637" t="e">
        <f t="shared" ref="AS272:AS273" si="268">SUM(AR272/AO272*100)</f>
        <v>#DIV/0!</v>
      </c>
      <c r="AT272" s="609">
        <f>SUM(AT174,AT181,AT188,AT195,AT202,AT209,AT216,AT223,AT230,AT237,AT244,AT251,AT258,AT265)</f>
        <v>0</v>
      </c>
      <c r="AU272" s="433"/>
      <c r="AV272" s="433"/>
      <c r="AW272" s="609">
        <f>SUM(AW174,AW181,AW188,AW195,AW202,AW209,AW216,AW223,AW230,AW237,AW244,AW251,AW258,AW265)</f>
        <v>0</v>
      </c>
      <c r="AX272" s="637" t="e">
        <f t="shared" ref="AX272:AX273" si="269">SUM(AW272/AT272*100)</f>
        <v>#DIV/0!</v>
      </c>
      <c r="AY272" s="609">
        <f>SUM(AY174,AY181,AY188,AY195,AY202,AY209,AY216,AY223,AY230,AY237,AY244,AY251,AY258,AY265)</f>
        <v>0</v>
      </c>
      <c r="AZ272" s="609">
        <f>SUM(AZ174,AZ181,AZ188,AZ195,AZ202,AZ209,AZ216,AZ223,AZ230,AZ237,AZ244,AZ251,AZ258,AZ265)</f>
        <v>0</v>
      </c>
      <c r="BA272" s="637" t="e">
        <f t="shared" ref="BA272:BA273" si="270">SUM(AZ272/AW272*100)</f>
        <v>#DIV/0!</v>
      </c>
      <c r="BB272" s="434"/>
    </row>
    <row r="273" spans="1:54" s="189" customFormat="1" ht="78.75">
      <c r="A273" s="422"/>
      <c r="B273" s="792"/>
      <c r="C273" s="792"/>
      <c r="D273" s="437" t="s">
        <v>298</v>
      </c>
      <c r="E273" s="604">
        <f>SUM(E175,E182,E189,E196,E203,E210,E217,E224,E231,E238,E245,E252,E259,E266)</f>
        <v>59.99</v>
      </c>
      <c r="F273" s="604">
        <f>SUM(F175,F182,F189,F196,F203,F210,F217,F224,F231,F238,F245,F252,F259,F266)</f>
        <v>45.79</v>
      </c>
      <c r="G273" s="605">
        <f t="shared" si="258"/>
        <v>76.32938823137188</v>
      </c>
      <c r="H273" s="639">
        <f>SUM(H175,H182,H189,H196,H203,H210,H217,H224,H231,H238,H245,H252,H259,H266)</f>
        <v>0</v>
      </c>
      <c r="I273" s="639">
        <f>SUM(I175,I182,I189,I196,I203,I210,I217,I224,I231,I238,I245,I252,I259,I266)</f>
        <v>0</v>
      </c>
      <c r="J273" s="640" t="e">
        <f t="shared" si="259"/>
        <v>#DIV/0!</v>
      </c>
      <c r="K273" s="639">
        <f>SUM(K175,K182,K189,K196,K203,K210,K217,K224,K231,K238,K245,K252,K259,K266)</f>
        <v>45.79</v>
      </c>
      <c r="L273" s="639">
        <f>SUM(L175,L182,L189,L196,L203,L210,L217,L224,L231,L238,L245,L252,L259,L266)</f>
        <v>45.79</v>
      </c>
      <c r="M273" s="739">
        <f t="shared" si="260"/>
        <v>100</v>
      </c>
      <c r="N273" s="639">
        <f>SUM(N175,N182,N189,N196,N203,N210,N217,N224,N231,N238,N245,N252,N259,N266)</f>
        <v>13</v>
      </c>
      <c r="O273" s="639">
        <f>SUM(O175,O182,O189,O196,O203,O210,O217,O224,O231,O238,O245,O252,O259,O266)</f>
        <v>0</v>
      </c>
      <c r="P273" s="640">
        <f t="shared" si="261"/>
        <v>0</v>
      </c>
      <c r="Q273" s="614">
        <f>SUM(Q175,Q182,Q189,Q196,Q203,Q210,Q217,Q224,Q231,Q238,Q245,Q252,Q259,Q266)</f>
        <v>1.2</v>
      </c>
      <c r="R273" s="614">
        <f>SUM(R175,R182,R189,R196,R203,R210,R217,R224,R231,R238,R245,R252,R259,R266)</f>
        <v>0</v>
      </c>
      <c r="S273" s="638">
        <f t="shared" si="262"/>
        <v>0</v>
      </c>
      <c r="T273" s="614">
        <f>SUM(T175,T182,T189,T196,T203,T210,T217,T224,T231,T238,T245,T252,T259,T266)</f>
        <v>0</v>
      </c>
      <c r="U273" s="614">
        <f>SUM(U175,U182,U189,U196,U203,U210,U217,U224,U231,U238,U245,U252,U259,U266)</f>
        <v>0</v>
      </c>
      <c r="V273" s="638" t="e">
        <f t="shared" si="263"/>
        <v>#DIV/0!</v>
      </c>
      <c r="W273" s="614">
        <f>SUM(W175,W182,W189,W196,W203,W210,W217,W224,W231,W238,W245,W252,W259,W266)</f>
        <v>0</v>
      </c>
      <c r="X273" s="614">
        <f>SUM(X175,X182,X189,X196,X203,X210,X217,X224,X231,X238,X245,X252,X259,X266)</f>
        <v>0</v>
      </c>
      <c r="Y273" s="638" t="e">
        <f t="shared" si="264"/>
        <v>#DIV/0!</v>
      </c>
      <c r="Z273" s="612">
        <f>SUM(Z175,Z182,Z189,Z196,Z203,Z210,Z217,Z224,Z231,Z238,Z245,Z252,Z259,Z266)</f>
        <v>0</v>
      </c>
      <c r="AA273" s="429"/>
      <c r="AB273" s="430"/>
      <c r="AC273" s="612">
        <f>SUM(AC175,AC182,AC189,AC196,AC203,AC210,AC217,AC224,AC231,AC238,AC245,AC252,AC259,AC266)</f>
        <v>0</v>
      </c>
      <c r="AD273" s="635" t="e">
        <f t="shared" si="265"/>
        <v>#DIV/0!</v>
      </c>
      <c r="AE273" s="612">
        <f>SUM(AE175,AE182,AE189,AE196,AE203,AE210,AE217,AE224,AE231,AE238,AE245,AE252,AE259,AE266)</f>
        <v>0</v>
      </c>
      <c r="AF273" s="429"/>
      <c r="AG273" s="430"/>
      <c r="AH273" s="612">
        <f>SUM(AH175,AH182,AH189,AH196,AH203,AH210,AH217,AH224,AH231,AH238,AH245,AH252,AH259,AH266)</f>
        <v>0</v>
      </c>
      <c r="AI273" s="635" t="e">
        <f t="shared" si="266"/>
        <v>#DIV/0!</v>
      </c>
      <c r="AJ273" s="612">
        <f>SUM(AJ175,AJ182,AJ189,AJ196,AJ203,AJ210,AJ217,AJ224,AJ231,AJ238,AJ245,AJ252,AJ259,AJ266)</f>
        <v>0</v>
      </c>
      <c r="AK273" s="429"/>
      <c r="AL273" s="430"/>
      <c r="AM273" s="612">
        <f>SUM(AM175,AM182,AM189,AM196,AM203,AM210,AM217,AM224,AM231,AM238,AM245,AM252,AM259,AM266)</f>
        <v>0</v>
      </c>
      <c r="AN273" s="635" t="e">
        <f t="shared" si="267"/>
        <v>#DIV/0!</v>
      </c>
      <c r="AO273" s="609">
        <f>SUM(AO175,AO182,AO189,AO196,AO203,AO210,AO217,AO224,AO231,AO238,AO245,AO252,AO259,AO266)</f>
        <v>0</v>
      </c>
      <c r="AP273" s="433"/>
      <c r="AQ273" s="433"/>
      <c r="AR273" s="609">
        <f>SUM(AR175,AR182,AR189,AR196,AR203,AR210,AR217,AR224,AR231,AR238,AR245,AR252,AR259,AR266)</f>
        <v>0</v>
      </c>
      <c r="AS273" s="637" t="e">
        <f t="shared" si="268"/>
        <v>#DIV/0!</v>
      </c>
      <c r="AT273" s="609">
        <f>SUM(AT175,AT182,AT189,AT196,AT203,AT210,AT217,AT224,AT231,AT238,AT245,AT252,AT259,AT266)</f>
        <v>0</v>
      </c>
      <c r="AU273" s="433"/>
      <c r="AV273" s="433"/>
      <c r="AW273" s="609">
        <f>SUM(AW175,AW182,AW189,AW196,AW203,AW210,AW217,AW224,AW231,AW238,AW245,AW252,AW259,AW266)</f>
        <v>0</v>
      </c>
      <c r="AX273" s="637" t="e">
        <f t="shared" si="269"/>
        <v>#DIV/0!</v>
      </c>
      <c r="AY273" s="609">
        <f>SUM(AY175,AY182,AY189,AY196,AY203,AY210,AY217,AY224,AY231,AY238,AY245,AY252,AY259,AY266)</f>
        <v>0</v>
      </c>
      <c r="AZ273" s="609">
        <f>SUM(AZ175,AZ182,AZ189,AZ196,AZ203,AZ210,AZ217,AZ224,AZ231,AZ238,AZ245,AZ252,AZ259,AZ266)</f>
        <v>0</v>
      </c>
      <c r="BA273" s="637" t="e">
        <f t="shared" si="270"/>
        <v>#DIV/0!</v>
      </c>
      <c r="BB273" s="434"/>
    </row>
    <row r="274" spans="1:54" s="189" customFormat="1" ht="15.75">
      <c r="A274" s="422"/>
      <c r="B274" s="792"/>
      <c r="C274" s="792"/>
      <c r="D274" s="437" t="s">
        <v>290</v>
      </c>
      <c r="E274" s="552"/>
      <c r="F274" s="552"/>
      <c r="G274" s="553"/>
      <c r="H274" s="424"/>
      <c r="I274" s="424"/>
      <c r="J274" s="425"/>
      <c r="K274" s="424"/>
      <c r="L274" s="424"/>
      <c r="M274" s="424"/>
      <c r="N274" s="424"/>
      <c r="O274" s="424"/>
      <c r="P274" s="426"/>
      <c r="Q274" s="427"/>
      <c r="R274" s="427"/>
      <c r="S274" s="427"/>
      <c r="T274" s="427"/>
      <c r="U274" s="427"/>
      <c r="V274" s="427"/>
      <c r="W274" s="427"/>
      <c r="X274" s="427"/>
      <c r="Y274" s="427"/>
      <c r="Z274" s="428"/>
      <c r="AA274" s="429"/>
      <c r="AB274" s="430"/>
      <c r="AC274" s="428"/>
      <c r="AD274" s="431"/>
      <c r="AE274" s="428"/>
      <c r="AF274" s="429"/>
      <c r="AG274" s="430"/>
      <c r="AH274" s="432"/>
      <c r="AI274" s="431"/>
      <c r="AJ274" s="428"/>
      <c r="AK274" s="429"/>
      <c r="AL274" s="430"/>
      <c r="AM274" s="432"/>
      <c r="AN274" s="431"/>
      <c r="AO274" s="433"/>
      <c r="AP274" s="433"/>
      <c r="AQ274" s="433"/>
      <c r="AR274" s="433"/>
      <c r="AS274" s="433"/>
      <c r="AT274" s="433"/>
      <c r="AU274" s="433"/>
      <c r="AV274" s="433"/>
      <c r="AW274" s="433"/>
      <c r="AX274" s="433"/>
      <c r="AY274" s="433"/>
      <c r="AZ274" s="433"/>
      <c r="BA274" s="433"/>
      <c r="BB274" s="434"/>
    </row>
    <row r="275" spans="1:54" s="189" customFormat="1" ht="33.75" customHeight="1">
      <c r="A275" s="422"/>
      <c r="B275" s="793"/>
      <c r="C275" s="793"/>
      <c r="D275" s="438" t="s">
        <v>43</v>
      </c>
      <c r="E275" s="552"/>
      <c r="F275" s="552"/>
      <c r="G275" s="553"/>
      <c r="H275" s="424"/>
      <c r="I275" s="424"/>
      <c r="J275" s="425"/>
      <c r="K275" s="424"/>
      <c r="L275" s="424"/>
      <c r="M275" s="424"/>
      <c r="N275" s="424"/>
      <c r="O275" s="424"/>
      <c r="P275" s="426"/>
      <c r="Q275" s="427"/>
      <c r="R275" s="427"/>
      <c r="S275" s="427"/>
      <c r="T275" s="427"/>
      <c r="U275" s="427"/>
      <c r="V275" s="427"/>
      <c r="W275" s="427"/>
      <c r="X275" s="427"/>
      <c r="Y275" s="427"/>
      <c r="Z275" s="428"/>
      <c r="AA275" s="429"/>
      <c r="AB275" s="430"/>
      <c r="AC275" s="428"/>
      <c r="AD275" s="431"/>
      <c r="AE275" s="428"/>
      <c r="AF275" s="429"/>
      <c r="AG275" s="430"/>
      <c r="AH275" s="432"/>
      <c r="AI275" s="431"/>
      <c r="AJ275" s="428"/>
      <c r="AK275" s="429"/>
      <c r="AL275" s="430"/>
      <c r="AM275" s="432"/>
      <c r="AN275" s="431"/>
      <c r="AO275" s="433"/>
      <c r="AP275" s="433"/>
      <c r="AQ275" s="433"/>
      <c r="AR275" s="433"/>
      <c r="AS275" s="433"/>
      <c r="AT275" s="433"/>
      <c r="AU275" s="433"/>
      <c r="AV275" s="433"/>
      <c r="AW275" s="433"/>
      <c r="AX275" s="433"/>
      <c r="AY275" s="433"/>
      <c r="AZ275" s="433"/>
      <c r="BA275" s="433"/>
      <c r="BB275" s="434"/>
    </row>
    <row r="276" spans="1:54" s="190" customFormat="1" ht="15.75">
      <c r="A276" s="805"/>
      <c r="B276" s="807" t="s">
        <v>260</v>
      </c>
      <c r="C276" s="809"/>
      <c r="D276" s="444" t="s">
        <v>41</v>
      </c>
      <c r="E276" s="738">
        <f>SUM(E105,E162,E269)</f>
        <v>12763.727500000001</v>
      </c>
      <c r="F276" s="738">
        <f>SUM(F105,F162,F269)</f>
        <v>519.3175</v>
      </c>
      <c r="G276" s="733">
        <f>SUM(F276/E276*100)</f>
        <v>4.0686978000744691</v>
      </c>
      <c r="H276" s="633">
        <f>SUM(H105,H162,H269)</f>
        <v>33.0075</v>
      </c>
      <c r="I276" s="632">
        <f>SUM(I105,I162,I269)</f>
        <v>33.0075</v>
      </c>
      <c r="J276" s="555">
        <f>SUM(I276/H276*100)</f>
        <v>100</v>
      </c>
      <c r="K276" s="633">
        <f>SUM(K105,K162,K269)</f>
        <v>486.31</v>
      </c>
      <c r="L276" s="632">
        <f>SUM(L105,L162,L269)</f>
        <v>486.31</v>
      </c>
      <c r="M276" s="740">
        <f>SUM(L276/K276*100)</f>
        <v>100</v>
      </c>
      <c r="N276" s="633">
        <f>SUM(N105,N162,N269)</f>
        <v>326.39999999999998</v>
      </c>
      <c r="O276" s="632">
        <f>SUM(O105,O162,O269)</f>
        <v>0</v>
      </c>
      <c r="P276" s="555">
        <f>SUM(O276/N276*100)</f>
        <v>0</v>
      </c>
      <c r="Q276" s="633">
        <f>SUM(Q105,Q162,Q269)</f>
        <v>2455.21</v>
      </c>
      <c r="R276" s="632">
        <f>SUM(R105,R162,R269)</f>
        <v>0</v>
      </c>
      <c r="S276" s="555">
        <f>SUM(R276/Q276*100)</f>
        <v>0</v>
      </c>
      <c r="T276" s="633">
        <f>SUM(T105,T162,T269)</f>
        <v>1007.4</v>
      </c>
      <c r="U276" s="632">
        <f>SUM(U105,U162,U269)</f>
        <v>0</v>
      </c>
      <c r="V276" s="555">
        <f>SUM(U276/T276*100)</f>
        <v>0</v>
      </c>
      <c r="W276" s="633">
        <f>SUM(W105,W162,W269)</f>
        <v>6716.9</v>
      </c>
      <c r="X276" s="632">
        <f>SUM(X105,X162,X269)</f>
        <v>0</v>
      </c>
      <c r="Y276" s="555">
        <f>SUM(X276/W276*100)</f>
        <v>0</v>
      </c>
      <c r="Z276" s="633">
        <f>SUM(Z105,Z162,Z269)</f>
        <v>505.4</v>
      </c>
      <c r="AA276" s="445"/>
      <c r="AB276" s="446"/>
      <c r="AC276" s="633">
        <f>SUM(AC105,AC162,AC269)</f>
        <v>0</v>
      </c>
      <c r="AD276" s="634" t="e">
        <f>SUM(AC276/AB276*100)</f>
        <v>#DIV/0!</v>
      </c>
      <c r="AE276" s="633">
        <f>SUM(AE105,AE162,AE269)</f>
        <v>205.4</v>
      </c>
      <c r="AF276" s="445"/>
      <c r="AG276" s="446"/>
      <c r="AH276" s="633">
        <f>SUM(AH105,AH162,AH269)</f>
        <v>0</v>
      </c>
      <c r="AI276" s="634" t="e">
        <f>SUM(AH276/AG276*100)</f>
        <v>#DIV/0!</v>
      </c>
      <c r="AJ276" s="633">
        <f>SUM(AJ105,AJ162,AJ269)</f>
        <v>205.4</v>
      </c>
      <c r="AK276" s="445"/>
      <c r="AL276" s="446"/>
      <c r="AM276" s="633">
        <f>SUM(AM105,AM162,AM269)</f>
        <v>0</v>
      </c>
      <c r="AN276" s="634" t="e">
        <f>SUM(AM276/AL276*100)</f>
        <v>#DIV/0!</v>
      </c>
      <c r="AO276" s="633">
        <f>SUM(AO105,AO162,AO269)</f>
        <v>205.4</v>
      </c>
      <c r="AP276" s="447"/>
      <c r="AQ276" s="447"/>
      <c r="AR276" s="633">
        <f>SUM(AR105,AR162,AR269)</f>
        <v>0</v>
      </c>
      <c r="AS276" s="634" t="e">
        <f>SUM(AR276/AQ276*100)</f>
        <v>#DIV/0!</v>
      </c>
      <c r="AT276" s="633">
        <f>SUM(AT105,AT162,AT269)</f>
        <v>205.4</v>
      </c>
      <c r="AU276" s="447"/>
      <c r="AV276" s="447"/>
      <c r="AW276" s="633">
        <f>SUM(AW105,AW162,AW269)</f>
        <v>0</v>
      </c>
      <c r="AX276" s="634" t="e">
        <f>SUM(AW276/AV276*100)</f>
        <v>#DIV/0!</v>
      </c>
      <c r="AY276" s="633">
        <f>SUM(AY105,AY162,AY269)</f>
        <v>411.5</v>
      </c>
      <c r="AZ276" s="633">
        <f>SUM(AZ105,AZ162,AZ269)</f>
        <v>0</v>
      </c>
      <c r="BA276" s="634">
        <f>SUM(AZ276/AY276*100)</f>
        <v>0</v>
      </c>
      <c r="BB276" s="883"/>
    </row>
    <row r="277" spans="1:54" s="190" customFormat="1" ht="31.5">
      <c r="A277" s="806"/>
      <c r="B277" s="808"/>
      <c r="C277" s="810"/>
      <c r="D277" s="448" t="s">
        <v>37</v>
      </c>
      <c r="E277" s="738"/>
      <c r="F277" s="738"/>
      <c r="G277" s="733"/>
      <c r="H277" s="633"/>
      <c r="I277" s="632"/>
      <c r="J277" s="555"/>
      <c r="K277" s="633"/>
      <c r="L277" s="632"/>
      <c r="M277" s="740"/>
      <c r="N277" s="633"/>
      <c r="O277" s="632"/>
      <c r="P277" s="555"/>
      <c r="Q277" s="633"/>
      <c r="R277" s="632"/>
      <c r="S277" s="555"/>
      <c r="T277" s="633"/>
      <c r="U277" s="632"/>
      <c r="V277" s="555"/>
      <c r="W277" s="633"/>
      <c r="X277" s="632"/>
      <c r="Y277" s="555"/>
      <c r="Z277" s="633"/>
      <c r="AA277" s="453"/>
      <c r="AB277" s="454"/>
      <c r="AC277" s="633"/>
      <c r="AD277" s="634"/>
      <c r="AE277" s="633"/>
      <c r="AF277" s="453"/>
      <c r="AG277" s="454"/>
      <c r="AH277" s="633"/>
      <c r="AI277" s="634"/>
      <c r="AJ277" s="633"/>
      <c r="AK277" s="453"/>
      <c r="AL277" s="454"/>
      <c r="AM277" s="633"/>
      <c r="AN277" s="634"/>
      <c r="AO277" s="633"/>
      <c r="AP277" s="457"/>
      <c r="AQ277" s="457"/>
      <c r="AR277" s="633"/>
      <c r="AS277" s="634"/>
      <c r="AT277" s="633"/>
      <c r="AU277" s="457"/>
      <c r="AV277" s="457"/>
      <c r="AW277" s="633"/>
      <c r="AX277" s="634"/>
      <c r="AY277" s="633"/>
      <c r="AZ277" s="633"/>
      <c r="BA277" s="634"/>
      <c r="BB277" s="884"/>
    </row>
    <row r="278" spans="1:54" s="190" customFormat="1" ht="31.5">
      <c r="A278" s="806"/>
      <c r="B278" s="808"/>
      <c r="C278" s="810"/>
      <c r="D278" s="458" t="s">
        <v>2</v>
      </c>
      <c r="E278" s="738"/>
      <c r="F278" s="738"/>
      <c r="G278" s="733"/>
      <c r="H278" s="633"/>
      <c r="I278" s="632"/>
      <c r="J278" s="555"/>
      <c r="K278" s="633"/>
      <c r="L278" s="632"/>
      <c r="M278" s="740"/>
      <c r="N278" s="633"/>
      <c r="O278" s="632"/>
      <c r="P278" s="555"/>
      <c r="Q278" s="633"/>
      <c r="R278" s="632"/>
      <c r="S278" s="555"/>
      <c r="T278" s="633"/>
      <c r="U278" s="632"/>
      <c r="V278" s="555"/>
      <c r="W278" s="633"/>
      <c r="X278" s="632"/>
      <c r="Y278" s="555"/>
      <c r="Z278" s="633"/>
      <c r="AA278" s="462"/>
      <c r="AB278" s="463"/>
      <c r="AC278" s="633"/>
      <c r="AD278" s="634"/>
      <c r="AE278" s="633"/>
      <c r="AF278" s="462"/>
      <c r="AG278" s="463"/>
      <c r="AH278" s="633"/>
      <c r="AI278" s="634"/>
      <c r="AJ278" s="633"/>
      <c r="AK278" s="462"/>
      <c r="AL278" s="463"/>
      <c r="AM278" s="633"/>
      <c r="AN278" s="634"/>
      <c r="AO278" s="633"/>
      <c r="AP278" s="457"/>
      <c r="AQ278" s="457"/>
      <c r="AR278" s="633"/>
      <c r="AS278" s="634"/>
      <c r="AT278" s="633"/>
      <c r="AU278" s="457"/>
      <c r="AV278" s="457"/>
      <c r="AW278" s="633"/>
      <c r="AX278" s="634"/>
      <c r="AY278" s="633"/>
      <c r="AZ278" s="633"/>
      <c r="BA278" s="634"/>
      <c r="BB278" s="884"/>
    </row>
    <row r="279" spans="1:54" s="190" customFormat="1" ht="15.75">
      <c r="A279" s="806"/>
      <c r="B279" s="808"/>
      <c r="C279" s="810"/>
      <c r="D279" s="464" t="s">
        <v>289</v>
      </c>
      <c r="E279" s="738">
        <f t="shared" ref="E279:F280" si="271">SUM(E108,E165,E272)</f>
        <v>12763.727500000001</v>
      </c>
      <c r="F279" s="738">
        <f t="shared" si="271"/>
        <v>519.3175</v>
      </c>
      <c r="G279" s="733">
        <f t="shared" ref="G279:G280" si="272">SUM(F279/E279*100)</f>
        <v>4.0686978000744691</v>
      </c>
      <c r="H279" s="633">
        <f t="shared" ref="H279:I279" si="273">SUM(H108,H165,H272)</f>
        <v>33.0075</v>
      </c>
      <c r="I279" s="632">
        <f t="shared" si="273"/>
        <v>33.0075</v>
      </c>
      <c r="J279" s="555">
        <f t="shared" ref="J279:J280" si="274">SUM(I279/H279*100)</f>
        <v>100</v>
      </c>
      <c r="K279" s="633">
        <f t="shared" ref="K279:L279" si="275">SUM(K108,K165,K272)</f>
        <v>486.31</v>
      </c>
      <c r="L279" s="632">
        <f t="shared" si="275"/>
        <v>486.31</v>
      </c>
      <c r="M279" s="740">
        <f t="shared" ref="M279:M280" si="276">SUM(L279/K279*100)</f>
        <v>100</v>
      </c>
      <c r="N279" s="633">
        <f t="shared" ref="N279:O279" si="277">SUM(N108,N165,N272)</f>
        <v>326.39999999999998</v>
      </c>
      <c r="O279" s="632">
        <f t="shared" si="277"/>
        <v>0</v>
      </c>
      <c r="P279" s="555">
        <f t="shared" ref="P279:P280" si="278">SUM(O279/N279*100)</f>
        <v>0</v>
      </c>
      <c r="Q279" s="633">
        <f t="shared" ref="Q279:R279" si="279">SUM(Q108,Q165,Q272)</f>
        <v>2455.21</v>
      </c>
      <c r="R279" s="632">
        <f t="shared" si="279"/>
        <v>0</v>
      </c>
      <c r="S279" s="555">
        <f t="shared" ref="S279:S280" si="280">SUM(R279/Q279*100)</f>
        <v>0</v>
      </c>
      <c r="T279" s="633">
        <f t="shared" ref="T279:U279" si="281">SUM(T108,T165,T272)</f>
        <v>1007.4</v>
      </c>
      <c r="U279" s="632">
        <f t="shared" si="281"/>
        <v>0</v>
      </c>
      <c r="V279" s="555">
        <f t="shared" ref="V279:V280" si="282">SUM(U279/T279*100)</f>
        <v>0</v>
      </c>
      <c r="W279" s="633">
        <f t="shared" ref="W279:X279" si="283">SUM(W108,W165,W272)</f>
        <v>6716.9</v>
      </c>
      <c r="X279" s="632">
        <f t="shared" si="283"/>
        <v>0</v>
      </c>
      <c r="Y279" s="555">
        <f t="shared" ref="Y279:Y280" si="284">SUM(X279/W279*100)</f>
        <v>0</v>
      </c>
      <c r="Z279" s="633">
        <f t="shared" ref="Z279" si="285">SUM(Z108,Z165,Z272)</f>
        <v>505.4</v>
      </c>
      <c r="AA279" s="462"/>
      <c r="AB279" s="463"/>
      <c r="AC279" s="633">
        <f t="shared" ref="AC279" si="286">SUM(AC108,AC165,AC272)</f>
        <v>0</v>
      </c>
      <c r="AD279" s="634" t="e">
        <f t="shared" ref="AD279:AD280" si="287">SUM(AC279/AB279*100)</f>
        <v>#DIV/0!</v>
      </c>
      <c r="AE279" s="633">
        <f t="shared" ref="AE279" si="288">SUM(AE108,AE165,AE272)</f>
        <v>205.4</v>
      </c>
      <c r="AF279" s="462"/>
      <c r="AG279" s="463"/>
      <c r="AH279" s="633">
        <f t="shared" ref="AH279" si="289">SUM(AH108,AH165,AH272)</f>
        <v>0</v>
      </c>
      <c r="AI279" s="634" t="e">
        <f t="shared" ref="AI279:AI280" si="290">SUM(AH279/AG279*100)</f>
        <v>#DIV/0!</v>
      </c>
      <c r="AJ279" s="633">
        <f t="shared" ref="AJ279" si="291">SUM(AJ108,AJ165,AJ272)</f>
        <v>205.4</v>
      </c>
      <c r="AK279" s="462"/>
      <c r="AL279" s="463"/>
      <c r="AM279" s="633">
        <f t="shared" ref="AM279" si="292">SUM(AM108,AM165,AM272)</f>
        <v>0</v>
      </c>
      <c r="AN279" s="634" t="e">
        <f t="shared" ref="AN279:AN280" si="293">SUM(AM279/AL279*100)</f>
        <v>#DIV/0!</v>
      </c>
      <c r="AO279" s="633">
        <f t="shared" ref="AO279" si="294">SUM(AO108,AO165,AO272)</f>
        <v>205.4</v>
      </c>
      <c r="AP279" s="457"/>
      <c r="AQ279" s="457"/>
      <c r="AR279" s="633">
        <f t="shared" ref="AR279" si="295">SUM(AR108,AR165,AR272)</f>
        <v>0</v>
      </c>
      <c r="AS279" s="634" t="e">
        <f t="shared" ref="AS279:AS280" si="296">SUM(AR279/AQ279*100)</f>
        <v>#DIV/0!</v>
      </c>
      <c r="AT279" s="633">
        <f t="shared" ref="AT279" si="297">SUM(AT108,AT165,AT272)</f>
        <v>205.4</v>
      </c>
      <c r="AU279" s="457"/>
      <c r="AV279" s="457"/>
      <c r="AW279" s="633">
        <f t="shared" ref="AW279" si="298">SUM(AW108,AW165,AW272)</f>
        <v>0</v>
      </c>
      <c r="AX279" s="634" t="e">
        <f t="shared" ref="AX279:AX280" si="299">SUM(AW279/AV279*100)</f>
        <v>#DIV/0!</v>
      </c>
      <c r="AY279" s="633">
        <f t="shared" ref="AY279:AZ279" si="300">SUM(AY108,AY165,AY272)</f>
        <v>411.5</v>
      </c>
      <c r="AZ279" s="633">
        <f t="shared" si="300"/>
        <v>0</v>
      </c>
      <c r="BA279" s="634">
        <f t="shared" ref="BA279:BA280" si="301">SUM(AZ279/AY279*100)</f>
        <v>0</v>
      </c>
      <c r="BB279" s="884"/>
    </row>
    <row r="280" spans="1:54" s="190" customFormat="1" ht="78.75">
      <c r="A280" s="806"/>
      <c r="B280" s="808"/>
      <c r="C280" s="810"/>
      <c r="D280" s="464" t="s">
        <v>298</v>
      </c>
      <c r="E280" s="738">
        <f t="shared" si="271"/>
        <v>7115.8075000000008</v>
      </c>
      <c r="F280" s="738">
        <f t="shared" si="271"/>
        <v>519.3175</v>
      </c>
      <c r="G280" s="733">
        <f t="shared" si="272"/>
        <v>7.2980824734227276</v>
      </c>
      <c r="H280" s="633">
        <f t="shared" ref="H280:I280" si="302">SUM(H109,H166,H273)</f>
        <v>33.0075</v>
      </c>
      <c r="I280" s="632">
        <f t="shared" si="302"/>
        <v>33.0075</v>
      </c>
      <c r="J280" s="555">
        <f t="shared" si="274"/>
        <v>100</v>
      </c>
      <c r="K280" s="633">
        <f t="shared" ref="K280:L280" si="303">SUM(K109,K166,K273)</f>
        <v>486.31</v>
      </c>
      <c r="L280" s="632">
        <f t="shared" si="303"/>
        <v>486.31</v>
      </c>
      <c r="M280" s="740">
        <f t="shared" si="276"/>
        <v>100</v>
      </c>
      <c r="N280" s="633">
        <f t="shared" ref="N280:O280" si="304">SUM(N109,N166,N273)</f>
        <v>326.39999999999998</v>
      </c>
      <c r="O280" s="632">
        <f t="shared" si="304"/>
        <v>0</v>
      </c>
      <c r="P280" s="555">
        <f t="shared" si="278"/>
        <v>0</v>
      </c>
      <c r="Q280" s="633">
        <f t="shared" ref="Q280:R280" si="305">SUM(Q109,Q166,Q273)</f>
        <v>1333.2900000000002</v>
      </c>
      <c r="R280" s="632">
        <f t="shared" si="305"/>
        <v>0</v>
      </c>
      <c r="S280" s="555">
        <f t="shared" si="280"/>
        <v>0</v>
      </c>
      <c r="T280" s="633">
        <f t="shared" ref="T280:U280" si="306">SUM(T109,T166,T273)</f>
        <v>1007.4</v>
      </c>
      <c r="U280" s="632">
        <f t="shared" si="306"/>
        <v>0</v>
      </c>
      <c r="V280" s="555">
        <f t="shared" si="282"/>
        <v>0</v>
      </c>
      <c r="W280" s="633">
        <f t="shared" ref="W280:X280" si="307">SUM(W109,W166,W273)</f>
        <v>2490.9</v>
      </c>
      <c r="X280" s="632">
        <f t="shared" si="307"/>
        <v>0</v>
      </c>
      <c r="Y280" s="555">
        <f t="shared" si="284"/>
        <v>0</v>
      </c>
      <c r="Z280" s="633">
        <f t="shared" ref="Z280" si="308">SUM(Z109,Z166,Z273)</f>
        <v>205.4</v>
      </c>
      <c r="AA280" s="471"/>
      <c r="AB280" s="472"/>
      <c r="AC280" s="633">
        <f t="shared" ref="AC280" si="309">SUM(AC109,AC166,AC273)</f>
        <v>0</v>
      </c>
      <c r="AD280" s="634" t="e">
        <f t="shared" si="287"/>
        <v>#DIV/0!</v>
      </c>
      <c r="AE280" s="633">
        <f t="shared" ref="AE280" si="310">SUM(AE109,AE166,AE273)</f>
        <v>205.4</v>
      </c>
      <c r="AF280" s="471"/>
      <c r="AG280" s="472"/>
      <c r="AH280" s="633">
        <f t="shared" ref="AH280" si="311">SUM(AH109,AH166,AH273)</f>
        <v>0</v>
      </c>
      <c r="AI280" s="634" t="e">
        <f t="shared" si="290"/>
        <v>#DIV/0!</v>
      </c>
      <c r="AJ280" s="633">
        <f t="shared" ref="AJ280" si="312">SUM(AJ109,AJ166,AJ273)</f>
        <v>205.4</v>
      </c>
      <c r="AK280" s="471"/>
      <c r="AL280" s="472"/>
      <c r="AM280" s="633">
        <f t="shared" ref="AM280" si="313">SUM(AM109,AM166,AM273)</f>
        <v>0</v>
      </c>
      <c r="AN280" s="634" t="e">
        <f t="shared" si="293"/>
        <v>#DIV/0!</v>
      </c>
      <c r="AO280" s="633">
        <f t="shared" ref="AO280" si="314">SUM(AO109,AO166,AO273)</f>
        <v>205.4</v>
      </c>
      <c r="AP280" s="457"/>
      <c r="AQ280" s="457"/>
      <c r="AR280" s="633">
        <f t="shared" ref="AR280" si="315">SUM(AR109,AR166,AR273)</f>
        <v>0</v>
      </c>
      <c r="AS280" s="634" t="e">
        <f t="shared" si="296"/>
        <v>#DIV/0!</v>
      </c>
      <c r="AT280" s="633">
        <f t="shared" ref="AT280" si="316">SUM(AT109,AT166,AT273)</f>
        <v>205.4</v>
      </c>
      <c r="AU280" s="457"/>
      <c r="AV280" s="457"/>
      <c r="AW280" s="633">
        <f t="shared" ref="AW280" si="317">SUM(AW109,AW166,AW273)</f>
        <v>0</v>
      </c>
      <c r="AX280" s="634" t="e">
        <f t="shared" si="299"/>
        <v>#DIV/0!</v>
      </c>
      <c r="AY280" s="633">
        <f t="shared" ref="AY280:AZ280" si="318">SUM(AY109,AY166,AY273)</f>
        <v>411.5</v>
      </c>
      <c r="AZ280" s="633">
        <f t="shared" si="318"/>
        <v>0</v>
      </c>
      <c r="BA280" s="634">
        <f t="shared" si="301"/>
        <v>0</v>
      </c>
      <c r="BB280" s="884"/>
    </row>
    <row r="281" spans="1:54" s="190" customFormat="1" ht="15.75">
      <c r="A281" s="806"/>
      <c r="B281" s="808"/>
      <c r="C281" s="810"/>
      <c r="D281" s="464" t="s">
        <v>290</v>
      </c>
      <c r="E281" s="557"/>
      <c r="F281" s="557"/>
      <c r="G281" s="558"/>
      <c r="H281" s="466"/>
      <c r="I281" s="466"/>
      <c r="J281" s="467"/>
      <c r="K281" s="466"/>
      <c r="L281" s="466"/>
      <c r="M281" s="466"/>
      <c r="N281" s="466"/>
      <c r="O281" s="466"/>
      <c r="P281" s="468"/>
      <c r="Q281" s="469"/>
      <c r="R281" s="469"/>
      <c r="S281" s="469"/>
      <c r="T281" s="469"/>
      <c r="U281" s="469"/>
      <c r="V281" s="469"/>
      <c r="W281" s="469"/>
      <c r="X281" s="469"/>
      <c r="Y281" s="469"/>
      <c r="Z281" s="470"/>
      <c r="AA281" s="471"/>
      <c r="AB281" s="472"/>
      <c r="AC281" s="470"/>
      <c r="AD281" s="473"/>
      <c r="AE281" s="470"/>
      <c r="AF281" s="471"/>
      <c r="AG281" s="472"/>
      <c r="AH281" s="474"/>
      <c r="AI281" s="473"/>
      <c r="AJ281" s="470"/>
      <c r="AK281" s="471"/>
      <c r="AL281" s="472"/>
      <c r="AM281" s="474"/>
      <c r="AN281" s="473"/>
      <c r="AO281" s="457"/>
      <c r="AP281" s="457"/>
      <c r="AQ281" s="457"/>
      <c r="AR281" s="457"/>
      <c r="AS281" s="457"/>
      <c r="AT281" s="457"/>
      <c r="AU281" s="457"/>
      <c r="AV281" s="457"/>
      <c r="AW281" s="457"/>
      <c r="AX281" s="457"/>
      <c r="AY281" s="457"/>
      <c r="AZ281" s="457"/>
      <c r="BA281" s="457"/>
      <c r="BB281" s="884"/>
    </row>
    <row r="282" spans="1:54" s="190" customFormat="1" ht="31.5">
      <c r="A282" s="806"/>
      <c r="B282" s="808"/>
      <c r="C282" s="810"/>
      <c r="D282" s="464" t="s">
        <v>43</v>
      </c>
      <c r="E282" s="557"/>
      <c r="F282" s="557"/>
      <c r="G282" s="558"/>
      <c r="H282" s="466"/>
      <c r="I282" s="466"/>
      <c r="J282" s="467"/>
      <c r="K282" s="466"/>
      <c r="L282" s="466"/>
      <c r="M282" s="466"/>
      <c r="N282" s="466"/>
      <c r="O282" s="466"/>
      <c r="P282" s="468"/>
      <c r="Q282" s="469"/>
      <c r="R282" s="469"/>
      <c r="S282" s="469"/>
      <c r="T282" s="469"/>
      <c r="U282" s="469"/>
      <c r="V282" s="469"/>
      <c r="W282" s="469"/>
      <c r="X282" s="469"/>
      <c r="Y282" s="469"/>
      <c r="Z282" s="470"/>
      <c r="AA282" s="471"/>
      <c r="AB282" s="472"/>
      <c r="AC282" s="470"/>
      <c r="AD282" s="473"/>
      <c r="AE282" s="470"/>
      <c r="AF282" s="471"/>
      <c r="AG282" s="472"/>
      <c r="AH282" s="474"/>
      <c r="AI282" s="473"/>
      <c r="AJ282" s="470"/>
      <c r="AK282" s="471"/>
      <c r="AL282" s="472"/>
      <c r="AM282" s="474"/>
      <c r="AN282" s="473"/>
      <c r="AO282" s="457"/>
      <c r="AP282" s="457"/>
      <c r="AQ282" s="457"/>
      <c r="AR282" s="457"/>
      <c r="AS282" s="457"/>
      <c r="AT282" s="457"/>
      <c r="AU282" s="457"/>
      <c r="AV282" s="457"/>
      <c r="AW282" s="457"/>
      <c r="AX282" s="457"/>
      <c r="AY282" s="457"/>
      <c r="AZ282" s="457"/>
      <c r="BA282" s="457"/>
      <c r="BB282" s="884"/>
    </row>
    <row r="283" spans="1:54" ht="20.25" customHeight="1">
      <c r="A283" s="800" t="s">
        <v>325</v>
      </c>
      <c r="B283" s="801"/>
      <c r="C283" s="801"/>
      <c r="D283" s="801"/>
      <c r="E283" s="801"/>
      <c r="F283" s="801"/>
      <c r="G283" s="801"/>
      <c r="H283" s="801"/>
      <c r="I283" s="801"/>
      <c r="J283" s="801"/>
      <c r="K283" s="801"/>
      <c r="L283" s="801"/>
      <c r="M283" s="801"/>
      <c r="N283" s="801"/>
      <c r="O283" s="801"/>
      <c r="P283" s="801"/>
      <c r="Q283" s="801"/>
      <c r="R283" s="801"/>
      <c r="S283" s="801"/>
      <c r="T283" s="801"/>
      <c r="U283" s="801"/>
      <c r="V283" s="801"/>
      <c r="W283" s="801"/>
      <c r="X283" s="801"/>
      <c r="Y283" s="801"/>
      <c r="Z283" s="801"/>
      <c r="AA283" s="801"/>
      <c r="AB283" s="801"/>
      <c r="AC283" s="801"/>
      <c r="AD283" s="801"/>
      <c r="AE283" s="801"/>
      <c r="AF283" s="801"/>
      <c r="AG283" s="801"/>
      <c r="AH283" s="801"/>
      <c r="AI283" s="801"/>
      <c r="AJ283" s="801"/>
      <c r="AK283" s="801"/>
      <c r="AL283" s="801"/>
      <c r="AM283" s="801"/>
      <c r="AN283" s="801"/>
      <c r="AO283" s="801"/>
      <c r="AP283" s="801"/>
      <c r="AQ283" s="801"/>
      <c r="AR283" s="801"/>
      <c r="AS283" s="801"/>
      <c r="AT283" s="801"/>
      <c r="AU283" s="801"/>
      <c r="AV283" s="801"/>
      <c r="AW283" s="801"/>
      <c r="AX283" s="801"/>
      <c r="AY283" s="801"/>
      <c r="AZ283" s="801"/>
      <c r="BA283" s="439"/>
      <c r="BB283" s="440"/>
    </row>
    <row r="284" spans="1:54" ht="28.5" customHeight="1">
      <c r="A284" s="894" t="s">
        <v>326</v>
      </c>
      <c r="B284" s="895"/>
      <c r="C284" s="895"/>
      <c r="D284" s="895"/>
      <c r="E284" s="895"/>
      <c r="F284" s="895"/>
      <c r="G284" s="895"/>
      <c r="H284" s="895"/>
      <c r="I284" s="895"/>
      <c r="J284" s="895"/>
      <c r="K284" s="895"/>
      <c r="L284" s="895"/>
      <c r="M284" s="895"/>
      <c r="N284" s="895"/>
      <c r="O284" s="895"/>
      <c r="P284" s="895"/>
      <c r="Q284" s="895"/>
      <c r="R284" s="895"/>
      <c r="S284" s="895"/>
      <c r="T284" s="895"/>
      <c r="U284" s="895"/>
      <c r="V284" s="895"/>
      <c r="W284" s="895"/>
      <c r="X284" s="895"/>
      <c r="Y284" s="895"/>
      <c r="Z284" s="895"/>
      <c r="AA284" s="895"/>
      <c r="AB284" s="895"/>
      <c r="AC284" s="895"/>
      <c r="AD284" s="895"/>
      <c r="AE284" s="895"/>
      <c r="AF284" s="895"/>
      <c r="AG284" s="895"/>
      <c r="AH284" s="895"/>
      <c r="AI284" s="895"/>
      <c r="AJ284" s="895"/>
      <c r="AK284" s="895"/>
      <c r="AL284" s="895"/>
      <c r="AM284" s="895"/>
      <c r="AN284" s="895"/>
      <c r="AO284" s="895"/>
      <c r="AP284" s="895"/>
      <c r="AQ284" s="895"/>
      <c r="AR284" s="895"/>
      <c r="AS284" s="895"/>
      <c r="AT284" s="895"/>
      <c r="AU284" s="895"/>
      <c r="AV284" s="895"/>
      <c r="AW284" s="895"/>
      <c r="AX284" s="895"/>
      <c r="AY284" s="895"/>
      <c r="AZ284" s="895"/>
      <c r="BA284" s="895"/>
      <c r="BB284" s="896"/>
    </row>
    <row r="285" spans="1:54" ht="15.75">
      <c r="A285" s="897" t="s">
        <v>327</v>
      </c>
      <c r="B285" s="898"/>
      <c r="C285" s="898"/>
      <c r="D285" s="898"/>
      <c r="E285" s="898"/>
      <c r="F285" s="898"/>
      <c r="G285" s="898"/>
      <c r="H285" s="898"/>
      <c r="I285" s="898"/>
      <c r="J285" s="898"/>
      <c r="K285" s="898"/>
      <c r="L285" s="898"/>
      <c r="M285" s="898"/>
      <c r="N285" s="898"/>
      <c r="O285" s="898"/>
      <c r="P285" s="898"/>
      <c r="Q285" s="898"/>
      <c r="R285" s="898"/>
      <c r="S285" s="898"/>
      <c r="T285" s="898"/>
      <c r="U285" s="898"/>
      <c r="V285" s="898"/>
      <c r="W285" s="898"/>
      <c r="X285" s="898"/>
      <c r="Y285" s="898"/>
      <c r="Z285" s="898"/>
      <c r="AA285" s="898"/>
      <c r="AB285" s="898"/>
      <c r="AC285" s="898"/>
      <c r="AD285" s="898"/>
      <c r="AE285" s="898"/>
      <c r="AF285" s="898"/>
      <c r="AG285" s="898"/>
      <c r="AH285" s="898"/>
      <c r="AI285" s="898"/>
      <c r="AJ285" s="898"/>
      <c r="AK285" s="898"/>
      <c r="AL285" s="898"/>
      <c r="AM285" s="898"/>
      <c r="AN285" s="898"/>
      <c r="AO285" s="898"/>
      <c r="AP285" s="898"/>
      <c r="AQ285" s="898"/>
      <c r="AR285" s="898"/>
      <c r="AS285" s="898"/>
      <c r="AT285" s="898"/>
      <c r="AU285" s="898"/>
      <c r="AV285" s="898"/>
      <c r="AW285" s="898"/>
      <c r="AX285" s="898"/>
      <c r="AY285" s="898"/>
      <c r="AZ285" s="898"/>
      <c r="BA285" s="898"/>
      <c r="BB285" s="899"/>
    </row>
    <row r="286" spans="1:54" ht="37.5" customHeight="1">
      <c r="A286" s="372" t="s">
        <v>1</v>
      </c>
      <c r="B286" s="788" t="s">
        <v>370</v>
      </c>
      <c r="C286" s="788" t="s">
        <v>347</v>
      </c>
      <c r="D286" s="475" t="s">
        <v>41</v>
      </c>
      <c r="E286" s="594">
        <f>SUM(H286,K286,N286,Q286,T286,W286,Z286,AE286,AJ286,AO286,AT286,AY286)</f>
        <v>0</v>
      </c>
      <c r="F286" s="594">
        <f>SUM(I286,L286,O286,R286,U286,X286,AA286,AF286,AK286,AP286,AU286,AZ286)</f>
        <v>0</v>
      </c>
      <c r="G286" s="602" t="e">
        <f>SUM(F286/E286*100)</f>
        <v>#DIV/0!</v>
      </c>
      <c r="H286" s="374"/>
      <c r="I286" s="374"/>
      <c r="J286" s="375"/>
      <c r="K286" s="374"/>
      <c r="L286" s="374"/>
      <c r="M286" s="374"/>
      <c r="N286" s="374"/>
      <c r="O286" s="374"/>
      <c r="P286" s="374"/>
      <c r="Q286" s="377"/>
      <c r="R286" s="377"/>
      <c r="S286" s="377"/>
      <c r="T286" s="377"/>
      <c r="U286" s="377"/>
      <c r="V286" s="377"/>
      <c r="W286" s="377"/>
      <c r="X286" s="377"/>
      <c r="Y286" s="377"/>
      <c r="Z286" s="378"/>
      <c r="AA286" s="476"/>
      <c r="AB286" s="477"/>
      <c r="AC286" s="478"/>
      <c r="AD286" s="381"/>
      <c r="AE286" s="381"/>
      <c r="AF286" s="476"/>
      <c r="AG286" s="477"/>
      <c r="AH286" s="478"/>
      <c r="AI286" s="378"/>
      <c r="AJ286" s="381"/>
      <c r="AK286" s="476"/>
      <c r="AL286" s="477"/>
      <c r="AM286" s="478"/>
      <c r="AN286" s="479"/>
      <c r="AO286" s="369"/>
      <c r="AP286" s="369"/>
      <c r="AQ286" s="369"/>
      <c r="AR286" s="369"/>
      <c r="AS286" s="369"/>
      <c r="AT286" s="369"/>
      <c r="AU286" s="369"/>
      <c r="AV286" s="369"/>
      <c r="AW286" s="369"/>
      <c r="AX286" s="369"/>
      <c r="AY286" s="369"/>
      <c r="AZ286" s="369"/>
      <c r="BA286" s="369"/>
      <c r="BB286" s="382"/>
    </row>
    <row r="287" spans="1:54" ht="36.75" customHeight="1">
      <c r="A287" s="383"/>
      <c r="B287" s="789"/>
      <c r="C287" s="789"/>
      <c r="D287" s="384" t="s">
        <v>37</v>
      </c>
      <c r="E287" s="594"/>
      <c r="F287" s="594"/>
      <c r="G287" s="602"/>
      <c r="H287" s="385"/>
      <c r="I287" s="385"/>
      <c r="J287" s="386"/>
      <c r="K287" s="385"/>
      <c r="L287" s="385"/>
      <c r="M287" s="385"/>
      <c r="N287" s="385"/>
      <c r="O287" s="385"/>
      <c r="P287" s="385"/>
      <c r="Q287" s="388"/>
      <c r="R287" s="388"/>
      <c r="S287" s="388"/>
      <c r="T287" s="388"/>
      <c r="U287" s="388"/>
      <c r="V287" s="388"/>
      <c r="W287" s="388"/>
      <c r="X287" s="388"/>
      <c r="Y287" s="388"/>
      <c r="Z287" s="389"/>
      <c r="AA287" s="390"/>
      <c r="AB287" s="480"/>
      <c r="AC287" s="481"/>
      <c r="AD287" s="393"/>
      <c r="AE287" s="393"/>
      <c r="AF287" s="390"/>
      <c r="AG287" s="480"/>
      <c r="AH287" s="481"/>
      <c r="AI287" s="389"/>
      <c r="AJ287" s="393"/>
      <c r="AK287" s="390"/>
      <c r="AL287" s="480"/>
      <c r="AM287" s="481"/>
      <c r="AN287" s="482"/>
      <c r="AO287" s="370"/>
      <c r="AP287" s="370"/>
      <c r="AQ287" s="370"/>
      <c r="AR287" s="370"/>
      <c r="AS287" s="370"/>
      <c r="AT287" s="370"/>
      <c r="AU287" s="370"/>
      <c r="AV287" s="370"/>
      <c r="AW287" s="370"/>
      <c r="AX287" s="370"/>
      <c r="AY287" s="370"/>
      <c r="AZ287" s="370"/>
      <c r="BA287" s="370"/>
      <c r="BB287" s="394"/>
    </row>
    <row r="288" spans="1:54" ht="52.5" customHeight="1">
      <c r="A288" s="383"/>
      <c r="B288" s="789"/>
      <c r="C288" s="789"/>
      <c r="D288" s="395" t="s">
        <v>2</v>
      </c>
      <c r="E288" s="594"/>
      <c r="F288" s="594"/>
      <c r="G288" s="602"/>
      <c r="H288" s="396"/>
      <c r="I288" s="396"/>
      <c r="J288" s="397"/>
      <c r="K288" s="396"/>
      <c r="L288" s="396"/>
      <c r="M288" s="396"/>
      <c r="N288" s="396"/>
      <c r="O288" s="396"/>
      <c r="P288" s="396"/>
      <c r="Q288" s="399"/>
      <c r="R288" s="399"/>
      <c r="S288" s="399"/>
      <c r="T288" s="399"/>
      <c r="U288" s="399"/>
      <c r="V288" s="399"/>
      <c r="W288" s="399"/>
      <c r="X288" s="399"/>
      <c r="Y288" s="399"/>
      <c r="Z288" s="400"/>
      <c r="AA288" s="401"/>
      <c r="AB288" s="483"/>
      <c r="AC288" s="484"/>
      <c r="AD288" s="404"/>
      <c r="AE288" s="404"/>
      <c r="AF288" s="401"/>
      <c r="AG288" s="483"/>
      <c r="AH288" s="484"/>
      <c r="AI288" s="400"/>
      <c r="AJ288" s="404"/>
      <c r="AK288" s="401"/>
      <c r="AL288" s="483"/>
      <c r="AM288" s="484"/>
      <c r="AN288" s="485"/>
      <c r="AO288" s="370"/>
      <c r="AP288" s="370"/>
      <c r="AQ288" s="370"/>
      <c r="AR288" s="370"/>
      <c r="AS288" s="370"/>
      <c r="AT288" s="370"/>
      <c r="AU288" s="370"/>
      <c r="AV288" s="370"/>
      <c r="AW288" s="370"/>
      <c r="AX288" s="370"/>
      <c r="AY288" s="370"/>
      <c r="AZ288" s="370"/>
      <c r="BA288" s="370"/>
      <c r="BB288" s="394"/>
    </row>
    <row r="289" spans="1:54" ht="31.5" customHeight="1">
      <c r="A289" s="383"/>
      <c r="B289" s="789"/>
      <c r="C289" s="789"/>
      <c r="D289" s="405" t="s">
        <v>289</v>
      </c>
      <c r="E289" s="594">
        <f t="shared" ref="E289:E290" si="319">SUM(H289,K289,N289,Q289,T289,W289,Z289,AE289,AJ289,AO289,AT289,AY289)</f>
        <v>0</v>
      </c>
      <c r="F289" s="594">
        <f t="shared" ref="F289:F290" si="320">SUM(I289,L289,O289,R289,U289,X289,AA289,AF289,AK289,AP289,AU289,AZ289)</f>
        <v>0</v>
      </c>
      <c r="G289" s="602" t="e">
        <f t="shared" ref="G289:G290" si="321">SUM(F289/E289*100)</f>
        <v>#DIV/0!</v>
      </c>
      <c r="H289" s="396"/>
      <c r="I289" s="396"/>
      <c r="J289" s="397"/>
      <c r="K289" s="396"/>
      <c r="L289" s="396"/>
      <c r="M289" s="396"/>
      <c r="N289" s="396"/>
      <c r="O289" s="396"/>
      <c r="P289" s="396"/>
      <c r="Q289" s="399"/>
      <c r="R289" s="399"/>
      <c r="S289" s="399"/>
      <c r="T289" s="399"/>
      <c r="U289" s="399"/>
      <c r="V289" s="399"/>
      <c r="W289" s="399"/>
      <c r="X289" s="399"/>
      <c r="Y289" s="399"/>
      <c r="Z289" s="400"/>
      <c r="AA289" s="401"/>
      <c r="AB289" s="483"/>
      <c r="AC289" s="484"/>
      <c r="AD289" s="404"/>
      <c r="AE289" s="404"/>
      <c r="AF289" s="401"/>
      <c r="AG289" s="483"/>
      <c r="AH289" s="484"/>
      <c r="AI289" s="400"/>
      <c r="AJ289" s="404"/>
      <c r="AK289" s="401"/>
      <c r="AL289" s="483"/>
      <c r="AM289" s="484"/>
      <c r="AN289" s="485"/>
      <c r="AO289" s="370"/>
      <c r="AP289" s="370"/>
      <c r="AQ289" s="370"/>
      <c r="AR289" s="370"/>
      <c r="AS289" s="370"/>
      <c r="AT289" s="370"/>
      <c r="AU289" s="370"/>
      <c r="AV289" s="370"/>
      <c r="AW289" s="370"/>
      <c r="AX289" s="370"/>
      <c r="AY289" s="370"/>
      <c r="AZ289" s="370"/>
      <c r="BA289" s="370"/>
      <c r="BB289" s="394"/>
    </row>
    <row r="290" spans="1:54" ht="85.5" customHeight="1">
      <c r="A290" s="383"/>
      <c r="B290" s="789"/>
      <c r="C290" s="789"/>
      <c r="D290" s="405" t="s">
        <v>298</v>
      </c>
      <c r="E290" s="594">
        <f t="shared" si="319"/>
        <v>0</v>
      </c>
      <c r="F290" s="594">
        <f t="shared" si="320"/>
        <v>0</v>
      </c>
      <c r="G290" s="602" t="e">
        <f t="shared" si="321"/>
        <v>#DIV/0!</v>
      </c>
      <c r="H290" s="406"/>
      <c r="I290" s="406"/>
      <c r="J290" s="407"/>
      <c r="K290" s="406"/>
      <c r="L290" s="406"/>
      <c r="M290" s="406"/>
      <c r="N290" s="406"/>
      <c r="O290" s="406"/>
      <c r="P290" s="406"/>
      <c r="Q290" s="409"/>
      <c r="R290" s="409"/>
      <c r="S290" s="409"/>
      <c r="T290" s="409"/>
      <c r="U290" s="409"/>
      <c r="V290" s="409"/>
      <c r="W290" s="409"/>
      <c r="X290" s="409"/>
      <c r="Y290" s="409"/>
      <c r="Z290" s="410"/>
      <c r="AA290" s="411"/>
      <c r="AB290" s="486"/>
      <c r="AC290" s="487"/>
      <c r="AD290" s="414"/>
      <c r="AE290" s="414"/>
      <c r="AF290" s="411"/>
      <c r="AG290" s="486"/>
      <c r="AH290" s="487"/>
      <c r="AI290" s="410"/>
      <c r="AJ290" s="414"/>
      <c r="AK290" s="411"/>
      <c r="AL290" s="486"/>
      <c r="AM290" s="487"/>
      <c r="AN290" s="488"/>
      <c r="AO290" s="370"/>
      <c r="AP290" s="370"/>
      <c r="AQ290" s="370"/>
      <c r="AR290" s="370"/>
      <c r="AS290" s="370"/>
      <c r="AT290" s="370"/>
      <c r="AU290" s="370"/>
      <c r="AV290" s="370"/>
      <c r="AW290" s="370"/>
      <c r="AX290" s="370"/>
      <c r="AY290" s="370"/>
      <c r="AZ290" s="370"/>
      <c r="BA290" s="370"/>
      <c r="BB290" s="394"/>
    </row>
    <row r="291" spans="1:54" ht="22.5" customHeight="1">
      <c r="A291" s="383"/>
      <c r="B291" s="789"/>
      <c r="C291" s="789"/>
      <c r="D291" s="405" t="s">
        <v>290</v>
      </c>
      <c r="E291" s="547"/>
      <c r="F291" s="547"/>
      <c r="G291" s="546"/>
      <c r="H291" s="406"/>
      <c r="I291" s="406"/>
      <c r="J291" s="407"/>
      <c r="K291" s="406"/>
      <c r="L291" s="406"/>
      <c r="M291" s="406"/>
      <c r="N291" s="406"/>
      <c r="O291" s="406"/>
      <c r="P291" s="406"/>
      <c r="Q291" s="409"/>
      <c r="R291" s="409"/>
      <c r="S291" s="409"/>
      <c r="T291" s="409"/>
      <c r="U291" s="409"/>
      <c r="V291" s="409"/>
      <c r="W291" s="409"/>
      <c r="X291" s="409"/>
      <c r="Y291" s="409"/>
      <c r="Z291" s="410"/>
      <c r="AA291" s="411"/>
      <c r="AB291" s="486"/>
      <c r="AC291" s="487"/>
      <c r="AD291" s="414"/>
      <c r="AE291" s="414"/>
      <c r="AF291" s="411"/>
      <c r="AG291" s="486"/>
      <c r="AH291" s="487"/>
      <c r="AI291" s="410"/>
      <c r="AJ291" s="414"/>
      <c r="AK291" s="411"/>
      <c r="AL291" s="486"/>
      <c r="AM291" s="487"/>
      <c r="AN291" s="488"/>
      <c r="AO291" s="370"/>
      <c r="AP291" s="370"/>
      <c r="AQ291" s="370"/>
      <c r="AR291" s="370"/>
      <c r="AS291" s="370"/>
      <c r="AT291" s="370"/>
      <c r="AU291" s="370"/>
      <c r="AV291" s="370"/>
      <c r="AW291" s="370"/>
      <c r="AX291" s="370"/>
      <c r="AY291" s="370"/>
      <c r="AZ291" s="370"/>
      <c r="BA291" s="370"/>
      <c r="BB291" s="394"/>
    </row>
    <row r="292" spans="1:54" ht="91.5" customHeight="1">
      <c r="A292" s="415"/>
      <c r="B292" s="790"/>
      <c r="C292" s="790"/>
      <c r="D292" s="416" t="s">
        <v>43</v>
      </c>
      <c r="E292" s="544"/>
      <c r="F292" s="544"/>
      <c r="G292" s="545"/>
      <c r="H292" s="385"/>
      <c r="I292" s="385"/>
      <c r="J292" s="386"/>
      <c r="K292" s="385"/>
      <c r="L292" s="385"/>
      <c r="M292" s="385"/>
      <c r="N292" s="385"/>
      <c r="O292" s="385"/>
      <c r="P292" s="385"/>
      <c r="Q292" s="388"/>
      <c r="R292" s="388"/>
      <c r="S292" s="388"/>
      <c r="T292" s="388"/>
      <c r="U292" s="388"/>
      <c r="V292" s="388"/>
      <c r="W292" s="388"/>
      <c r="X292" s="388"/>
      <c r="Y292" s="388"/>
      <c r="Z292" s="389"/>
      <c r="AA292" s="390"/>
      <c r="AB292" s="480"/>
      <c r="AC292" s="481"/>
      <c r="AD292" s="393"/>
      <c r="AE292" s="393"/>
      <c r="AF292" s="390"/>
      <c r="AG292" s="480"/>
      <c r="AH292" s="481"/>
      <c r="AI292" s="389"/>
      <c r="AJ292" s="393"/>
      <c r="AK292" s="390"/>
      <c r="AL292" s="480"/>
      <c r="AM292" s="481"/>
      <c r="AN292" s="482"/>
      <c r="AO292" s="370"/>
      <c r="AP292" s="370"/>
      <c r="AQ292" s="370"/>
      <c r="AR292" s="370"/>
      <c r="AS292" s="370"/>
      <c r="AT292" s="370"/>
      <c r="AU292" s="370"/>
      <c r="AV292" s="370"/>
      <c r="AW292" s="370"/>
      <c r="AX292" s="370"/>
      <c r="AY292" s="370"/>
      <c r="AZ292" s="370"/>
      <c r="BA292" s="370"/>
      <c r="BB292" s="417"/>
    </row>
    <row r="293" spans="1:54" ht="22.5" customHeight="1">
      <c r="A293" s="372" t="s">
        <v>3</v>
      </c>
      <c r="B293" s="788" t="s">
        <v>371</v>
      </c>
      <c r="C293" s="788" t="s">
        <v>390</v>
      </c>
      <c r="D293" s="475" t="s">
        <v>41</v>
      </c>
      <c r="E293" s="594">
        <f>SUM(H293,K293,N293,Q293,T293,W293,Z293,AE293,AJ293,AO293,AT293,AY293)</f>
        <v>0</v>
      </c>
      <c r="F293" s="594">
        <f>SUM(I293,L293,O293,R293,U293,X293,AA293,AF293,AK293,AP293,AU293,AZ293)</f>
        <v>0</v>
      </c>
      <c r="G293" s="602" t="e">
        <f>SUM(F293/E293*100)</f>
        <v>#DIV/0!</v>
      </c>
      <c r="H293" s="374"/>
      <c r="I293" s="374"/>
      <c r="J293" s="375"/>
      <c r="K293" s="374"/>
      <c r="L293" s="374"/>
      <c r="M293" s="374"/>
      <c r="N293" s="374"/>
      <c r="O293" s="374"/>
      <c r="P293" s="374"/>
      <c r="Q293" s="377"/>
      <c r="R293" s="377"/>
      <c r="S293" s="377"/>
      <c r="T293" s="377"/>
      <c r="U293" s="377"/>
      <c r="V293" s="377"/>
      <c r="W293" s="377"/>
      <c r="X293" s="377"/>
      <c r="Y293" s="377"/>
      <c r="Z293" s="378"/>
      <c r="AA293" s="476"/>
      <c r="AB293" s="477"/>
      <c r="AC293" s="478"/>
      <c r="AD293" s="381"/>
      <c r="AE293" s="381"/>
      <c r="AF293" s="476"/>
      <c r="AG293" s="477"/>
      <c r="AH293" s="478"/>
      <c r="AI293" s="378"/>
      <c r="AJ293" s="381"/>
      <c r="AK293" s="476"/>
      <c r="AL293" s="477"/>
      <c r="AM293" s="478"/>
      <c r="AN293" s="479"/>
      <c r="AO293" s="369"/>
      <c r="AP293" s="369"/>
      <c r="AQ293" s="369"/>
      <c r="AR293" s="369"/>
      <c r="AS293" s="369"/>
      <c r="AT293" s="369"/>
      <c r="AU293" s="369"/>
      <c r="AV293" s="369"/>
      <c r="AW293" s="369"/>
      <c r="AX293" s="369"/>
      <c r="AY293" s="369"/>
      <c r="AZ293" s="369"/>
      <c r="BA293" s="369"/>
      <c r="BB293" s="382"/>
    </row>
    <row r="294" spans="1:54" ht="36.75" customHeight="1">
      <c r="A294" s="383"/>
      <c r="B294" s="789"/>
      <c r="C294" s="789"/>
      <c r="D294" s="384" t="s">
        <v>37</v>
      </c>
      <c r="E294" s="594"/>
      <c r="F294" s="594"/>
      <c r="G294" s="602"/>
      <c r="H294" s="385"/>
      <c r="I294" s="385"/>
      <c r="J294" s="386"/>
      <c r="K294" s="385"/>
      <c r="L294" s="385"/>
      <c r="M294" s="385"/>
      <c r="N294" s="385"/>
      <c r="O294" s="385"/>
      <c r="P294" s="385"/>
      <c r="Q294" s="388"/>
      <c r="R294" s="388"/>
      <c r="S294" s="388"/>
      <c r="T294" s="388"/>
      <c r="U294" s="388"/>
      <c r="V294" s="388"/>
      <c r="W294" s="388"/>
      <c r="X294" s="388"/>
      <c r="Y294" s="388"/>
      <c r="Z294" s="389"/>
      <c r="AA294" s="390"/>
      <c r="AB294" s="480"/>
      <c r="AC294" s="481"/>
      <c r="AD294" s="393"/>
      <c r="AE294" s="393"/>
      <c r="AF294" s="390"/>
      <c r="AG294" s="480"/>
      <c r="AH294" s="481"/>
      <c r="AI294" s="389"/>
      <c r="AJ294" s="393"/>
      <c r="AK294" s="390"/>
      <c r="AL294" s="480"/>
      <c r="AM294" s="481"/>
      <c r="AN294" s="482"/>
      <c r="AO294" s="370"/>
      <c r="AP294" s="370"/>
      <c r="AQ294" s="370"/>
      <c r="AR294" s="370"/>
      <c r="AS294" s="370"/>
      <c r="AT294" s="370"/>
      <c r="AU294" s="370"/>
      <c r="AV294" s="370"/>
      <c r="AW294" s="370"/>
      <c r="AX294" s="370"/>
      <c r="AY294" s="370"/>
      <c r="AZ294" s="370"/>
      <c r="BA294" s="370"/>
      <c r="BB294" s="394"/>
    </row>
    <row r="295" spans="1:54" ht="31.5">
      <c r="A295" s="383"/>
      <c r="B295" s="789"/>
      <c r="C295" s="789"/>
      <c r="D295" s="395" t="s">
        <v>2</v>
      </c>
      <c r="E295" s="594"/>
      <c r="F295" s="594"/>
      <c r="G295" s="602"/>
      <c r="H295" s="396"/>
      <c r="I295" s="396"/>
      <c r="J295" s="397"/>
      <c r="K295" s="396"/>
      <c r="L295" s="396"/>
      <c r="M295" s="396"/>
      <c r="N295" s="396"/>
      <c r="O295" s="396"/>
      <c r="P295" s="396"/>
      <c r="Q295" s="399"/>
      <c r="R295" s="399"/>
      <c r="S295" s="399"/>
      <c r="T295" s="399"/>
      <c r="U295" s="399"/>
      <c r="V295" s="399"/>
      <c r="W295" s="399"/>
      <c r="X295" s="399"/>
      <c r="Y295" s="399"/>
      <c r="Z295" s="400"/>
      <c r="AA295" s="401"/>
      <c r="AB295" s="483"/>
      <c r="AC295" s="484"/>
      <c r="AD295" s="404"/>
      <c r="AE295" s="404"/>
      <c r="AF295" s="401"/>
      <c r="AG295" s="483"/>
      <c r="AH295" s="484"/>
      <c r="AI295" s="400"/>
      <c r="AJ295" s="404"/>
      <c r="AK295" s="401"/>
      <c r="AL295" s="483"/>
      <c r="AM295" s="484"/>
      <c r="AN295" s="485"/>
      <c r="AO295" s="370"/>
      <c r="AP295" s="370"/>
      <c r="AQ295" s="370"/>
      <c r="AR295" s="370"/>
      <c r="AS295" s="370"/>
      <c r="AT295" s="370"/>
      <c r="AU295" s="370"/>
      <c r="AV295" s="370"/>
      <c r="AW295" s="370"/>
      <c r="AX295" s="370"/>
      <c r="AY295" s="370"/>
      <c r="AZ295" s="370"/>
      <c r="BA295" s="370"/>
      <c r="BB295" s="394"/>
    </row>
    <row r="296" spans="1:54" ht="22.5" customHeight="1">
      <c r="A296" s="383"/>
      <c r="B296" s="789"/>
      <c r="C296" s="789"/>
      <c r="D296" s="405" t="s">
        <v>289</v>
      </c>
      <c r="E296" s="594">
        <f t="shared" ref="E296:E297" si="322">SUM(H296,K296,N296,Q296,T296,W296,Z296,AE296,AJ296,AO296,AT296,AY296)</f>
        <v>0</v>
      </c>
      <c r="F296" s="594">
        <f t="shared" ref="F296:F297" si="323">SUM(I296,L296,O296,R296,U296,X296,AA296,AF296,AK296,AP296,AU296,AZ296)</f>
        <v>0</v>
      </c>
      <c r="G296" s="602" t="e">
        <f t="shared" ref="G296:G297" si="324">SUM(F296/E296*100)</f>
        <v>#DIV/0!</v>
      </c>
      <c r="H296" s="396"/>
      <c r="I296" s="396"/>
      <c r="J296" s="397"/>
      <c r="K296" s="396"/>
      <c r="L296" s="396"/>
      <c r="M296" s="396"/>
      <c r="N296" s="396"/>
      <c r="O296" s="396"/>
      <c r="P296" s="396"/>
      <c r="Q296" s="399"/>
      <c r="R296" s="399"/>
      <c r="S296" s="399"/>
      <c r="T296" s="399"/>
      <c r="U296" s="399"/>
      <c r="V296" s="399"/>
      <c r="W296" s="399"/>
      <c r="X296" s="399"/>
      <c r="Y296" s="399"/>
      <c r="Z296" s="400"/>
      <c r="AA296" s="401"/>
      <c r="AB296" s="483"/>
      <c r="AC296" s="484"/>
      <c r="AD296" s="404"/>
      <c r="AE296" s="404"/>
      <c r="AF296" s="401"/>
      <c r="AG296" s="483"/>
      <c r="AH296" s="484"/>
      <c r="AI296" s="400"/>
      <c r="AJ296" s="404"/>
      <c r="AK296" s="401"/>
      <c r="AL296" s="483"/>
      <c r="AM296" s="484"/>
      <c r="AN296" s="485"/>
      <c r="AO296" s="370"/>
      <c r="AP296" s="370"/>
      <c r="AQ296" s="370"/>
      <c r="AR296" s="370"/>
      <c r="AS296" s="370"/>
      <c r="AT296" s="370"/>
      <c r="AU296" s="370"/>
      <c r="AV296" s="370"/>
      <c r="AW296" s="370"/>
      <c r="AX296" s="370"/>
      <c r="AY296" s="370"/>
      <c r="AZ296" s="370"/>
      <c r="BA296" s="370"/>
      <c r="BB296" s="394"/>
    </row>
    <row r="297" spans="1:54" ht="85.5" customHeight="1">
      <c r="A297" s="383"/>
      <c r="B297" s="789"/>
      <c r="C297" s="789"/>
      <c r="D297" s="405" t="s">
        <v>298</v>
      </c>
      <c r="E297" s="594">
        <f t="shared" si="322"/>
        <v>0</v>
      </c>
      <c r="F297" s="594">
        <f t="shared" si="323"/>
        <v>0</v>
      </c>
      <c r="G297" s="602" t="e">
        <f t="shared" si="324"/>
        <v>#DIV/0!</v>
      </c>
      <c r="H297" s="406"/>
      <c r="I297" s="406"/>
      <c r="J297" s="407"/>
      <c r="K297" s="406"/>
      <c r="L297" s="406"/>
      <c r="M297" s="406"/>
      <c r="N297" s="406"/>
      <c r="O297" s="406"/>
      <c r="P297" s="406"/>
      <c r="Q297" s="409"/>
      <c r="R297" s="409"/>
      <c r="S297" s="409"/>
      <c r="T297" s="409"/>
      <c r="U297" s="409"/>
      <c r="V297" s="409"/>
      <c r="W297" s="409"/>
      <c r="X297" s="409"/>
      <c r="Y297" s="409"/>
      <c r="Z297" s="410"/>
      <c r="AA297" s="411"/>
      <c r="AB297" s="486"/>
      <c r="AC297" s="487"/>
      <c r="AD297" s="414"/>
      <c r="AE297" s="414"/>
      <c r="AF297" s="411"/>
      <c r="AG297" s="486"/>
      <c r="AH297" s="487"/>
      <c r="AI297" s="410"/>
      <c r="AJ297" s="414"/>
      <c r="AK297" s="411"/>
      <c r="AL297" s="486"/>
      <c r="AM297" s="487"/>
      <c r="AN297" s="488"/>
      <c r="AO297" s="370"/>
      <c r="AP297" s="370"/>
      <c r="AQ297" s="370"/>
      <c r="AR297" s="370"/>
      <c r="AS297" s="370"/>
      <c r="AT297" s="370"/>
      <c r="AU297" s="370"/>
      <c r="AV297" s="370"/>
      <c r="AW297" s="370"/>
      <c r="AX297" s="370"/>
      <c r="AY297" s="370"/>
      <c r="AZ297" s="370"/>
      <c r="BA297" s="370"/>
      <c r="BB297" s="394"/>
    </row>
    <row r="298" spans="1:54" ht="22.5" customHeight="1">
      <c r="A298" s="383"/>
      <c r="B298" s="789"/>
      <c r="C298" s="789"/>
      <c r="D298" s="405" t="s">
        <v>290</v>
      </c>
      <c r="E298" s="547"/>
      <c r="F298" s="547"/>
      <c r="G298" s="546"/>
      <c r="H298" s="406"/>
      <c r="I298" s="406"/>
      <c r="J298" s="407"/>
      <c r="K298" s="406"/>
      <c r="L298" s="406"/>
      <c r="M298" s="406"/>
      <c r="N298" s="406"/>
      <c r="O298" s="406"/>
      <c r="P298" s="406"/>
      <c r="Q298" s="409"/>
      <c r="R298" s="409"/>
      <c r="S298" s="409"/>
      <c r="T298" s="409"/>
      <c r="U298" s="409"/>
      <c r="V298" s="409"/>
      <c r="W298" s="409"/>
      <c r="X298" s="409"/>
      <c r="Y298" s="409"/>
      <c r="Z298" s="410"/>
      <c r="AA298" s="411"/>
      <c r="AB298" s="486"/>
      <c r="AC298" s="487"/>
      <c r="AD298" s="414"/>
      <c r="AE298" s="414"/>
      <c r="AF298" s="411"/>
      <c r="AG298" s="486"/>
      <c r="AH298" s="487"/>
      <c r="AI298" s="410"/>
      <c r="AJ298" s="414"/>
      <c r="AK298" s="411"/>
      <c r="AL298" s="486"/>
      <c r="AM298" s="487"/>
      <c r="AN298" s="488"/>
      <c r="AO298" s="370"/>
      <c r="AP298" s="370"/>
      <c r="AQ298" s="370"/>
      <c r="AR298" s="370"/>
      <c r="AS298" s="370"/>
      <c r="AT298" s="370"/>
      <c r="AU298" s="370"/>
      <c r="AV298" s="370"/>
      <c r="AW298" s="370"/>
      <c r="AX298" s="370"/>
      <c r="AY298" s="370"/>
      <c r="AZ298" s="370"/>
      <c r="BA298" s="370"/>
      <c r="BB298" s="394"/>
    </row>
    <row r="299" spans="1:54" ht="31.5">
      <c r="A299" s="415"/>
      <c r="B299" s="790"/>
      <c r="C299" s="790"/>
      <c r="D299" s="416" t="s">
        <v>43</v>
      </c>
      <c r="E299" s="544"/>
      <c r="F299" s="544"/>
      <c r="G299" s="545"/>
      <c r="H299" s="385"/>
      <c r="I299" s="385"/>
      <c r="J299" s="386"/>
      <c r="K299" s="385"/>
      <c r="L299" s="385"/>
      <c r="M299" s="385"/>
      <c r="N299" s="385"/>
      <c r="O299" s="385"/>
      <c r="P299" s="385"/>
      <c r="Q299" s="388"/>
      <c r="R299" s="388"/>
      <c r="S299" s="388"/>
      <c r="T299" s="388"/>
      <c r="U299" s="388"/>
      <c r="V299" s="388"/>
      <c r="W299" s="388"/>
      <c r="X299" s="388"/>
      <c r="Y299" s="388"/>
      <c r="Z299" s="389"/>
      <c r="AA299" s="390"/>
      <c r="AB299" s="480"/>
      <c r="AC299" s="481"/>
      <c r="AD299" s="393"/>
      <c r="AE299" s="393"/>
      <c r="AF299" s="390"/>
      <c r="AG299" s="480"/>
      <c r="AH299" s="481"/>
      <c r="AI299" s="389"/>
      <c r="AJ299" s="393"/>
      <c r="AK299" s="390"/>
      <c r="AL299" s="480"/>
      <c r="AM299" s="481"/>
      <c r="AN299" s="482"/>
      <c r="AO299" s="370"/>
      <c r="AP299" s="370"/>
      <c r="AQ299" s="370"/>
      <c r="AR299" s="370"/>
      <c r="AS299" s="370"/>
      <c r="AT299" s="370"/>
      <c r="AU299" s="370"/>
      <c r="AV299" s="370"/>
      <c r="AW299" s="370"/>
      <c r="AX299" s="370"/>
      <c r="AY299" s="370"/>
      <c r="AZ299" s="370"/>
      <c r="BA299" s="370"/>
      <c r="BB299" s="417"/>
    </row>
    <row r="300" spans="1:54" s="189" customFormat="1" ht="22.5" customHeight="1">
      <c r="A300" s="900"/>
      <c r="B300" s="903" t="s">
        <v>308</v>
      </c>
      <c r="C300" s="903"/>
      <c r="D300" s="489" t="s">
        <v>41</v>
      </c>
      <c r="E300" s="642">
        <f>SUM(E286,E293)</f>
        <v>0</v>
      </c>
      <c r="F300" s="642">
        <f>SUM(F286,F293)</f>
        <v>0</v>
      </c>
      <c r="G300" s="643" t="e">
        <f>SUM(F300/E300*100)</f>
        <v>#DIV/0!</v>
      </c>
      <c r="H300" s="490"/>
      <c r="I300" s="490"/>
      <c r="J300" s="491"/>
      <c r="K300" s="490"/>
      <c r="L300" s="490"/>
      <c r="M300" s="490"/>
      <c r="N300" s="490"/>
      <c r="O300" s="490"/>
      <c r="P300" s="490"/>
      <c r="Q300" s="492"/>
      <c r="R300" s="492"/>
      <c r="S300" s="492"/>
      <c r="T300" s="492"/>
      <c r="U300" s="492"/>
      <c r="V300" s="492"/>
      <c r="W300" s="492"/>
      <c r="X300" s="492"/>
      <c r="Y300" s="492"/>
      <c r="Z300" s="493"/>
      <c r="AA300" s="494"/>
      <c r="AB300" s="495"/>
      <c r="AC300" s="496"/>
      <c r="AD300" s="497"/>
      <c r="AE300" s="497"/>
      <c r="AF300" s="494"/>
      <c r="AG300" s="495"/>
      <c r="AH300" s="496"/>
      <c r="AI300" s="493"/>
      <c r="AJ300" s="497"/>
      <c r="AK300" s="494"/>
      <c r="AL300" s="495"/>
      <c r="AM300" s="496"/>
      <c r="AN300" s="498"/>
      <c r="AO300" s="499"/>
      <c r="AP300" s="499"/>
      <c r="AQ300" s="499"/>
      <c r="AR300" s="499"/>
      <c r="AS300" s="499"/>
      <c r="AT300" s="499"/>
      <c r="AU300" s="499"/>
      <c r="AV300" s="499"/>
      <c r="AW300" s="499"/>
      <c r="AX300" s="499"/>
      <c r="AY300" s="499"/>
      <c r="AZ300" s="499"/>
      <c r="BA300" s="499"/>
      <c r="BB300" s="906"/>
    </row>
    <row r="301" spans="1:54" s="189" customFormat="1" ht="36.75" customHeight="1">
      <c r="A301" s="901"/>
      <c r="B301" s="904"/>
      <c r="C301" s="904"/>
      <c r="D301" s="435" t="s">
        <v>37</v>
      </c>
      <c r="E301" s="642"/>
      <c r="F301" s="559"/>
      <c r="G301" s="643"/>
      <c r="H301" s="424"/>
      <c r="I301" s="424"/>
      <c r="J301" s="425"/>
      <c r="K301" s="424"/>
      <c r="L301" s="424"/>
      <c r="M301" s="424"/>
      <c r="N301" s="424"/>
      <c r="O301" s="424"/>
      <c r="P301" s="424"/>
      <c r="Q301" s="427"/>
      <c r="R301" s="427"/>
      <c r="S301" s="427"/>
      <c r="T301" s="427"/>
      <c r="U301" s="427"/>
      <c r="V301" s="427"/>
      <c r="W301" s="427"/>
      <c r="X301" s="427"/>
      <c r="Y301" s="427"/>
      <c r="Z301" s="428"/>
      <c r="AA301" s="500"/>
      <c r="AB301" s="501"/>
      <c r="AC301" s="502"/>
      <c r="AD301" s="432"/>
      <c r="AE301" s="432"/>
      <c r="AF301" s="500"/>
      <c r="AG301" s="501"/>
      <c r="AH301" s="502"/>
      <c r="AI301" s="428"/>
      <c r="AJ301" s="432"/>
      <c r="AK301" s="500"/>
      <c r="AL301" s="501"/>
      <c r="AM301" s="502"/>
      <c r="AN301" s="503"/>
      <c r="AO301" s="433"/>
      <c r="AP301" s="433"/>
      <c r="AQ301" s="433"/>
      <c r="AR301" s="433"/>
      <c r="AS301" s="433"/>
      <c r="AT301" s="433"/>
      <c r="AU301" s="433"/>
      <c r="AV301" s="433"/>
      <c r="AW301" s="433"/>
      <c r="AX301" s="433"/>
      <c r="AY301" s="433"/>
      <c r="AZ301" s="433"/>
      <c r="BA301" s="433"/>
      <c r="BB301" s="907"/>
    </row>
    <row r="302" spans="1:54" s="189" customFormat="1" ht="52.5" customHeight="1">
      <c r="A302" s="901"/>
      <c r="B302" s="904"/>
      <c r="C302" s="904"/>
      <c r="D302" s="436" t="s">
        <v>2</v>
      </c>
      <c r="E302" s="642"/>
      <c r="F302" s="561"/>
      <c r="G302" s="643"/>
      <c r="H302" s="504"/>
      <c r="I302" s="504"/>
      <c r="J302" s="505"/>
      <c r="K302" s="504"/>
      <c r="L302" s="504"/>
      <c r="M302" s="504"/>
      <c r="N302" s="504"/>
      <c r="O302" s="504"/>
      <c r="P302" s="504"/>
      <c r="Q302" s="506"/>
      <c r="R302" s="506"/>
      <c r="S302" s="506"/>
      <c r="T302" s="506"/>
      <c r="U302" s="506"/>
      <c r="V302" s="506"/>
      <c r="W302" s="506"/>
      <c r="X302" s="506"/>
      <c r="Y302" s="506"/>
      <c r="Z302" s="507"/>
      <c r="AA302" s="508"/>
      <c r="AB302" s="509"/>
      <c r="AC302" s="510"/>
      <c r="AD302" s="511"/>
      <c r="AE302" s="511"/>
      <c r="AF302" s="508"/>
      <c r="AG302" s="509"/>
      <c r="AH302" s="510"/>
      <c r="AI302" s="507"/>
      <c r="AJ302" s="511"/>
      <c r="AK302" s="508"/>
      <c r="AL302" s="509"/>
      <c r="AM302" s="510"/>
      <c r="AN302" s="512"/>
      <c r="AO302" s="433"/>
      <c r="AP302" s="433"/>
      <c r="AQ302" s="433"/>
      <c r="AR302" s="433"/>
      <c r="AS302" s="433"/>
      <c r="AT302" s="433"/>
      <c r="AU302" s="433"/>
      <c r="AV302" s="433"/>
      <c r="AW302" s="433"/>
      <c r="AX302" s="433"/>
      <c r="AY302" s="433"/>
      <c r="AZ302" s="433"/>
      <c r="BA302" s="433"/>
      <c r="BB302" s="907"/>
    </row>
    <row r="303" spans="1:54" s="189" customFormat="1" ht="22.5" customHeight="1">
      <c r="A303" s="901"/>
      <c r="B303" s="904"/>
      <c r="C303" s="904"/>
      <c r="D303" s="437" t="s">
        <v>289</v>
      </c>
      <c r="E303" s="642">
        <f t="shared" ref="E303:F304" si="325">SUM(E289,E296)</f>
        <v>0</v>
      </c>
      <c r="F303" s="642">
        <f t="shared" si="325"/>
        <v>0</v>
      </c>
      <c r="G303" s="643" t="e">
        <f t="shared" ref="G303:G304" si="326">SUM(F303/E303*100)</f>
        <v>#DIV/0!</v>
      </c>
      <c r="H303" s="504"/>
      <c r="I303" s="504"/>
      <c r="J303" s="505"/>
      <c r="K303" s="504"/>
      <c r="L303" s="504"/>
      <c r="M303" s="504"/>
      <c r="N303" s="504"/>
      <c r="O303" s="504"/>
      <c r="P303" s="504"/>
      <c r="Q303" s="506"/>
      <c r="R303" s="506"/>
      <c r="S303" s="506"/>
      <c r="T303" s="506"/>
      <c r="U303" s="506"/>
      <c r="V303" s="506"/>
      <c r="W303" s="506"/>
      <c r="X303" s="506"/>
      <c r="Y303" s="506"/>
      <c r="Z303" s="507"/>
      <c r="AA303" s="508"/>
      <c r="AB303" s="509"/>
      <c r="AC303" s="510"/>
      <c r="AD303" s="511"/>
      <c r="AE303" s="511"/>
      <c r="AF303" s="508"/>
      <c r="AG303" s="509"/>
      <c r="AH303" s="510"/>
      <c r="AI303" s="507"/>
      <c r="AJ303" s="511"/>
      <c r="AK303" s="508"/>
      <c r="AL303" s="509"/>
      <c r="AM303" s="510"/>
      <c r="AN303" s="512"/>
      <c r="AO303" s="433"/>
      <c r="AP303" s="433"/>
      <c r="AQ303" s="433"/>
      <c r="AR303" s="433"/>
      <c r="AS303" s="433"/>
      <c r="AT303" s="433"/>
      <c r="AU303" s="433"/>
      <c r="AV303" s="433"/>
      <c r="AW303" s="433"/>
      <c r="AX303" s="433"/>
      <c r="AY303" s="433"/>
      <c r="AZ303" s="433"/>
      <c r="BA303" s="433"/>
      <c r="BB303" s="907"/>
    </row>
    <row r="304" spans="1:54" s="189" customFormat="1" ht="85.5" customHeight="1">
      <c r="A304" s="901"/>
      <c r="B304" s="904"/>
      <c r="C304" s="904"/>
      <c r="D304" s="437" t="s">
        <v>298</v>
      </c>
      <c r="E304" s="642">
        <f t="shared" si="325"/>
        <v>0</v>
      </c>
      <c r="F304" s="642">
        <f t="shared" si="325"/>
        <v>0</v>
      </c>
      <c r="G304" s="643" t="e">
        <f t="shared" si="326"/>
        <v>#DIV/0!</v>
      </c>
      <c r="H304" s="513"/>
      <c r="I304" s="513"/>
      <c r="J304" s="514"/>
      <c r="K304" s="513"/>
      <c r="L304" s="513"/>
      <c r="M304" s="513"/>
      <c r="N304" s="513"/>
      <c r="O304" s="513"/>
      <c r="P304" s="513"/>
      <c r="Q304" s="515"/>
      <c r="R304" s="515"/>
      <c r="S304" s="515"/>
      <c r="T304" s="515"/>
      <c r="U304" s="515"/>
      <c r="V304" s="515"/>
      <c r="W304" s="515"/>
      <c r="X304" s="515"/>
      <c r="Y304" s="515"/>
      <c r="Z304" s="516"/>
      <c r="AA304" s="517"/>
      <c r="AB304" s="518"/>
      <c r="AC304" s="519"/>
      <c r="AD304" s="520"/>
      <c r="AE304" s="520"/>
      <c r="AF304" s="517"/>
      <c r="AG304" s="518"/>
      <c r="AH304" s="519"/>
      <c r="AI304" s="516"/>
      <c r="AJ304" s="520"/>
      <c r="AK304" s="517"/>
      <c r="AL304" s="518"/>
      <c r="AM304" s="519"/>
      <c r="AN304" s="521"/>
      <c r="AO304" s="433"/>
      <c r="AP304" s="433"/>
      <c r="AQ304" s="433"/>
      <c r="AR304" s="433"/>
      <c r="AS304" s="433"/>
      <c r="AT304" s="433"/>
      <c r="AU304" s="433"/>
      <c r="AV304" s="433"/>
      <c r="AW304" s="433"/>
      <c r="AX304" s="433"/>
      <c r="AY304" s="433"/>
      <c r="AZ304" s="433"/>
      <c r="BA304" s="433"/>
      <c r="BB304" s="907"/>
    </row>
    <row r="305" spans="1:54" s="189" customFormat="1" ht="22.5" customHeight="1">
      <c r="A305" s="901"/>
      <c r="B305" s="904"/>
      <c r="C305" s="904"/>
      <c r="D305" s="437" t="s">
        <v>290</v>
      </c>
      <c r="E305" s="562"/>
      <c r="F305" s="562"/>
      <c r="G305" s="563"/>
      <c r="H305" s="513"/>
      <c r="I305" s="513"/>
      <c r="J305" s="514"/>
      <c r="K305" s="513"/>
      <c r="L305" s="513"/>
      <c r="M305" s="513"/>
      <c r="N305" s="513"/>
      <c r="O305" s="513"/>
      <c r="P305" s="513"/>
      <c r="Q305" s="515"/>
      <c r="R305" s="515"/>
      <c r="S305" s="515"/>
      <c r="T305" s="515"/>
      <c r="U305" s="515"/>
      <c r="V305" s="515"/>
      <c r="W305" s="515"/>
      <c r="X305" s="515"/>
      <c r="Y305" s="515"/>
      <c r="Z305" s="516"/>
      <c r="AA305" s="517"/>
      <c r="AB305" s="518"/>
      <c r="AC305" s="519"/>
      <c r="AD305" s="520"/>
      <c r="AE305" s="520"/>
      <c r="AF305" s="517"/>
      <c r="AG305" s="518"/>
      <c r="AH305" s="519"/>
      <c r="AI305" s="516"/>
      <c r="AJ305" s="520"/>
      <c r="AK305" s="517"/>
      <c r="AL305" s="518"/>
      <c r="AM305" s="519"/>
      <c r="AN305" s="521"/>
      <c r="AO305" s="433"/>
      <c r="AP305" s="433"/>
      <c r="AQ305" s="433"/>
      <c r="AR305" s="433"/>
      <c r="AS305" s="433"/>
      <c r="AT305" s="433"/>
      <c r="AU305" s="433"/>
      <c r="AV305" s="433"/>
      <c r="AW305" s="433"/>
      <c r="AX305" s="433"/>
      <c r="AY305" s="433"/>
      <c r="AZ305" s="433"/>
      <c r="BA305" s="433"/>
      <c r="BB305" s="907"/>
    </row>
    <row r="306" spans="1:54" s="189" customFormat="1" ht="31.5">
      <c r="A306" s="902"/>
      <c r="B306" s="905"/>
      <c r="C306" s="905"/>
      <c r="D306" s="438" t="s">
        <v>43</v>
      </c>
      <c r="E306" s="559"/>
      <c r="F306" s="559"/>
      <c r="G306" s="560"/>
      <c r="H306" s="424"/>
      <c r="I306" s="424"/>
      <c r="J306" s="425"/>
      <c r="K306" s="424"/>
      <c r="L306" s="424"/>
      <c r="M306" s="424"/>
      <c r="N306" s="424"/>
      <c r="O306" s="424"/>
      <c r="P306" s="424"/>
      <c r="Q306" s="427"/>
      <c r="R306" s="427"/>
      <c r="S306" s="427"/>
      <c r="T306" s="427"/>
      <c r="U306" s="427"/>
      <c r="V306" s="427"/>
      <c r="W306" s="427"/>
      <c r="X306" s="427"/>
      <c r="Y306" s="427"/>
      <c r="Z306" s="428"/>
      <c r="AA306" s="500"/>
      <c r="AB306" s="501"/>
      <c r="AC306" s="502"/>
      <c r="AD306" s="432"/>
      <c r="AE306" s="432"/>
      <c r="AF306" s="500"/>
      <c r="AG306" s="501"/>
      <c r="AH306" s="502"/>
      <c r="AI306" s="428"/>
      <c r="AJ306" s="432"/>
      <c r="AK306" s="500"/>
      <c r="AL306" s="501"/>
      <c r="AM306" s="502"/>
      <c r="AN306" s="503"/>
      <c r="AO306" s="433"/>
      <c r="AP306" s="433"/>
      <c r="AQ306" s="433"/>
      <c r="AR306" s="433"/>
      <c r="AS306" s="433"/>
      <c r="AT306" s="433"/>
      <c r="AU306" s="433"/>
      <c r="AV306" s="433"/>
      <c r="AW306" s="433"/>
      <c r="AX306" s="433"/>
      <c r="AY306" s="433"/>
      <c r="AZ306" s="433"/>
      <c r="BA306" s="433"/>
      <c r="BB306" s="908"/>
    </row>
    <row r="307" spans="1:54" ht="15.75">
      <c r="A307" s="897" t="s">
        <v>328</v>
      </c>
      <c r="B307" s="898"/>
      <c r="C307" s="898"/>
      <c r="D307" s="898"/>
      <c r="E307" s="898"/>
      <c r="F307" s="898"/>
      <c r="G307" s="898"/>
      <c r="H307" s="898"/>
      <c r="I307" s="898"/>
      <c r="J307" s="898"/>
      <c r="K307" s="898"/>
      <c r="L307" s="898"/>
      <c r="M307" s="898"/>
      <c r="N307" s="898"/>
      <c r="O307" s="898"/>
      <c r="P307" s="898"/>
      <c r="Q307" s="898"/>
      <c r="R307" s="898"/>
      <c r="S307" s="898"/>
      <c r="T307" s="898"/>
      <c r="U307" s="898"/>
      <c r="V307" s="898"/>
      <c r="W307" s="898"/>
      <c r="X307" s="898"/>
      <c r="Y307" s="898"/>
      <c r="Z307" s="898"/>
      <c r="AA307" s="898"/>
      <c r="AB307" s="898"/>
      <c r="AC307" s="898"/>
      <c r="AD307" s="898"/>
      <c r="AE307" s="898"/>
      <c r="AF307" s="898"/>
      <c r="AG307" s="898"/>
      <c r="AH307" s="898"/>
      <c r="AI307" s="898"/>
      <c r="AJ307" s="898"/>
      <c r="AK307" s="898"/>
      <c r="AL307" s="898"/>
      <c r="AM307" s="898"/>
      <c r="AN307" s="898"/>
      <c r="AO307" s="898"/>
      <c r="AP307" s="898"/>
      <c r="AQ307" s="898"/>
      <c r="AR307" s="898"/>
      <c r="AS307" s="898"/>
      <c r="AT307" s="898"/>
      <c r="AU307" s="898"/>
      <c r="AV307" s="898"/>
      <c r="AW307" s="898"/>
      <c r="AX307" s="898"/>
      <c r="AY307" s="898"/>
      <c r="AZ307" s="898"/>
      <c r="BA307" s="898"/>
      <c r="BB307" s="899"/>
    </row>
    <row r="308" spans="1:54" ht="22.5" customHeight="1">
      <c r="A308" s="372" t="s">
        <v>6</v>
      </c>
      <c r="B308" s="788" t="s">
        <v>372</v>
      </c>
      <c r="C308" s="788"/>
      <c r="D308" s="475" t="s">
        <v>41</v>
      </c>
      <c r="E308" s="600">
        <f>SUM(E315)</f>
        <v>288</v>
      </c>
      <c r="F308" s="600">
        <f>SUM(F315)</f>
        <v>0</v>
      </c>
      <c r="G308" s="602">
        <f>SUM(F308/E308*100)</f>
        <v>0</v>
      </c>
      <c r="H308" s="374">
        <f>SUM(H315)</f>
        <v>0</v>
      </c>
      <c r="I308" s="374">
        <f>SUM(I315)</f>
        <v>0</v>
      </c>
      <c r="J308" s="648" t="e">
        <f>SUM(I308/H308*100)</f>
        <v>#DIV/0!</v>
      </c>
      <c r="K308" s="374">
        <f>SUM(K315)</f>
        <v>0</v>
      </c>
      <c r="L308" s="374">
        <f>SUM(L315)</f>
        <v>0</v>
      </c>
      <c r="M308" s="648" t="e">
        <f>SUM(L308/K308*100)</f>
        <v>#DIV/0!</v>
      </c>
      <c r="N308" s="374">
        <f>SUM(N315)</f>
        <v>288</v>
      </c>
      <c r="O308" s="374">
        <f>SUM(O315)</f>
        <v>0</v>
      </c>
      <c r="P308" s="648">
        <f>SUM(O308/N308*100)</f>
        <v>0</v>
      </c>
      <c r="Q308" s="377"/>
      <c r="R308" s="377"/>
      <c r="S308" s="377"/>
      <c r="T308" s="377"/>
      <c r="U308" s="377"/>
      <c r="V308" s="377"/>
      <c r="W308" s="377"/>
      <c r="X308" s="377"/>
      <c r="Y308" s="377"/>
      <c r="Z308" s="378"/>
      <c r="AA308" s="476"/>
      <c r="AB308" s="477"/>
      <c r="AC308" s="478"/>
      <c r="AD308" s="381"/>
      <c r="AE308" s="381"/>
      <c r="AF308" s="476"/>
      <c r="AG308" s="477"/>
      <c r="AH308" s="478"/>
      <c r="AI308" s="378"/>
      <c r="AJ308" s="381"/>
      <c r="AK308" s="476"/>
      <c r="AL308" s="477"/>
      <c r="AM308" s="478"/>
      <c r="AN308" s="479"/>
      <c r="AO308" s="369"/>
      <c r="AP308" s="369"/>
      <c r="AQ308" s="369"/>
      <c r="AR308" s="369"/>
      <c r="AS308" s="369"/>
      <c r="AT308" s="369"/>
      <c r="AU308" s="369"/>
      <c r="AV308" s="369"/>
      <c r="AW308" s="369"/>
      <c r="AX308" s="369"/>
      <c r="AY308" s="369"/>
      <c r="AZ308" s="369"/>
      <c r="BA308" s="369"/>
      <c r="BB308" s="382"/>
    </row>
    <row r="309" spans="1:54" ht="36.75" customHeight="1">
      <c r="A309" s="383"/>
      <c r="B309" s="789"/>
      <c r="C309" s="789"/>
      <c r="D309" s="384" t="s">
        <v>37</v>
      </c>
      <c r="E309" s="600"/>
      <c r="F309" s="600"/>
      <c r="G309" s="602"/>
      <c r="H309" s="374"/>
      <c r="I309" s="374"/>
      <c r="J309" s="648"/>
      <c r="K309" s="374"/>
      <c r="L309" s="374"/>
      <c r="M309" s="648"/>
      <c r="N309" s="374"/>
      <c r="O309" s="374"/>
      <c r="P309" s="648"/>
      <c r="Q309" s="388"/>
      <c r="R309" s="388"/>
      <c r="S309" s="388"/>
      <c r="T309" s="388"/>
      <c r="U309" s="388"/>
      <c r="V309" s="388"/>
      <c r="W309" s="388"/>
      <c r="X309" s="388"/>
      <c r="Y309" s="388"/>
      <c r="Z309" s="389"/>
      <c r="AA309" s="390"/>
      <c r="AB309" s="480"/>
      <c r="AC309" s="481"/>
      <c r="AD309" s="393"/>
      <c r="AE309" s="393"/>
      <c r="AF309" s="390"/>
      <c r="AG309" s="480"/>
      <c r="AH309" s="481"/>
      <c r="AI309" s="389"/>
      <c r="AJ309" s="393"/>
      <c r="AK309" s="390"/>
      <c r="AL309" s="480"/>
      <c r="AM309" s="481"/>
      <c r="AN309" s="482"/>
      <c r="AO309" s="370"/>
      <c r="AP309" s="370"/>
      <c r="AQ309" s="370"/>
      <c r="AR309" s="370"/>
      <c r="AS309" s="370"/>
      <c r="AT309" s="370"/>
      <c r="AU309" s="370"/>
      <c r="AV309" s="370"/>
      <c r="AW309" s="370"/>
      <c r="AX309" s="370"/>
      <c r="AY309" s="370"/>
      <c r="AZ309" s="370"/>
      <c r="BA309" s="370"/>
      <c r="BB309" s="394"/>
    </row>
    <row r="310" spans="1:54" ht="52.5" customHeight="1">
      <c r="A310" s="383"/>
      <c r="B310" s="789"/>
      <c r="C310" s="789"/>
      <c r="D310" s="395" t="s">
        <v>2</v>
      </c>
      <c r="E310" s="600"/>
      <c r="F310" s="600"/>
      <c r="G310" s="602"/>
      <c r="H310" s="374"/>
      <c r="I310" s="374"/>
      <c r="J310" s="648"/>
      <c r="K310" s="374"/>
      <c r="L310" s="374"/>
      <c r="M310" s="648"/>
      <c r="N310" s="374"/>
      <c r="O310" s="374"/>
      <c r="P310" s="648"/>
      <c r="Q310" s="399"/>
      <c r="R310" s="399"/>
      <c r="S310" s="399"/>
      <c r="T310" s="399"/>
      <c r="U310" s="399"/>
      <c r="V310" s="399"/>
      <c r="W310" s="399"/>
      <c r="X310" s="399"/>
      <c r="Y310" s="399"/>
      <c r="Z310" s="400"/>
      <c r="AA310" s="401"/>
      <c r="AB310" s="483"/>
      <c r="AC310" s="484"/>
      <c r="AD310" s="404"/>
      <c r="AE310" s="404"/>
      <c r="AF310" s="401"/>
      <c r="AG310" s="483"/>
      <c r="AH310" s="484"/>
      <c r="AI310" s="400"/>
      <c r="AJ310" s="404"/>
      <c r="AK310" s="401"/>
      <c r="AL310" s="483"/>
      <c r="AM310" s="484"/>
      <c r="AN310" s="485"/>
      <c r="AO310" s="370"/>
      <c r="AP310" s="370"/>
      <c r="AQ310" s="370"/>
      <c r="AR310" s="370"/>
      <c r="AS310" s="370"/>
      <c r="AT310" s="370"/>
      <c r="AU310" s="370"/>
      <c r="AV310" s="370"/>
      <c r="AW310" s="370"/>
      <c r="AX310" s="370"/>
      <c r="AY310" s="370"/>
      <c r="AZ310" s="370"/>
      <c r="BA310" s="370"/>
      <c r="BB310" s="394"/>
    </row>
    <row r="311" spans="1:54" ht="22.5" customHeight="1">
      <c r="A311" s="383"/>
      <c r="B311" s="789"/>
      <c r="C311" s="789"/>
      <c r="D311" s="405" t="s">
        <v>289</v>
      </c>
      <c r="E311" s="600">
        <f t="shared" ref="E311:F312" si="327">SUM(E318)</f>
        <v>288</v>
      </c>
      <c r="F311" s="600">
        <f t="shared" si="327"/>
        <v>0</v>
      </c>
      <c r="G311" s="602">
        <f t="shared" ref="G311:G312" si="328">SUM(F311/E311*100)</f>
        <v>0</v>
      </c>
      <c r="H311" s="374">
        <f t="shared" ref="H311:I312" si="329">SUM(H318)</f>
        <v>0</v>
      </c>
      <c r="I311" s="374">
        <f t="shared" si="329"/>
        <v>0</v>
      </c>
      <c r="J311" s="648" t="e">
        <f t="shared" ref="J311:J312" si="330">SUM(I311/H311*100)</f>
        <v>#DIV/0!</v>
      </c>
      <c r="K311" s="374">
        <f t="shared" ref="K311:L311" si="331">SUM(K318)</f>
        <v>0</v>
      </c>
      <c r="L311" s="374">
        <f t="shared" si="331"/>
        <v>0</v>
      </c>
      <c r="M311" s="648" t="e">
        <f t="shared" ref="M311:M312" si="332">SUM(L311/K311*100)</f>
        <v>#DIV/0!</v>
      </c>
      <c r="N311" s="374">
        <f t="shared" ref="N311:O311" si="333">SUM(N318)</f>
        <v>288</v>
      </c>
      <c r="O311" s="374">
        <f t="shared" si="333"/>
        <v>0</v>
      </c>
      <c r="P311" s="648">
        <f t="shared" ref="P311:P312" si="334">SUM(O311/N311*100)</f>
        <v>0</v>
      </c>
      <c r="Q311" s="399"/>
      <c r="R311" s="399"/>
      <c r="S311" s="399"/>
      <c r="T311" s="399"/>
      <c r="U311" s="399"/>
      <c r="V311" s="399"/>
      <c r="W311" s="399"/>
      <c r="X311" s="399"/>
      <c r="Y311" s="399"/>
      <c r="Z311" s="400"/>
      <c r="AA311" s="401"/>
      <c r="AB311" s="483"/>
      <c r="AC311" s="484"/>
      <c r="AD311" s="404"/>
      <c r="AE311" s="404"/>
      <c r="AF311" s="401"/>
      <c r="AG311" s="483"/>
      <c r="AH311" s="484"/>
      <c r="AI311" s="400"/>
      <c r="AJ311" s="404"/>
      <c r="AK311" s="401"/>
      <c r="AL311" s="483"/>
      <c r="AM311" s="484"/>
      <c r="AN311" s="485"/>
      <c r="AO311" s="370"/>
      <c r="AP311" s="370"/>
      <c r="AQ311" s="370"/>
      <c r="AR311" s="370"/>
      <c r="AS311" s="370"/>
      <c r="AT311" s="370"/>
      <c r="AU311" s="370"/>
      <c r="AV311" s="370"/>
      <c r="AW311" s="370"/>
      <c r="AX311" s="370"/>
      <c r="AY311" s="370"/>
      <c r="AZ311" s="370"/>
      <c r="BA311" s="370"/>
      <c r="BB311" s="394"/>
    </row>
    <row r="312" spans="1:54" ht="85.5" customHeight="1">
      <c r="A312" s="383"/>
      <c r="B312" s="789"/>
      <c r="C312" s="789"/>
      <c r="D312" s="405" t="s">
        <v>298</v>
      </c>
      <c r="E312" s="600">
        <f t="shared" si="327"/>
        <v>0</v>
      </c>
      <c r="F312" s="600">
        <f t="shared" si="327"/>
        <v>0</v>
      </c>
      <c r="G312" s="602" t="e">
        <f t="shared" si="328"/>
        <v>#DIV/0!</v>
      </c>
      <c r="H312" s="374">
        <f t="shared" si="329"/>
        <v>0</v>
      </c>
      <c r="I312" s="374">
        <f t="shared" si="329"/>
        <v>0</v>
      </c>
      <c r="J312" s="648" t="e">
        <f t="shared" si="330"/>
        <v>#DIV/0!</v>
      </c>
      <c r="K312" s="374">
        <f t="shared" ref="K312:L312" si="335">SUM(K319)</f>
        <v>0</v>
      </c>
      <c r="L312" s="374">
        <f t="shared" si="335"/>
        <v>0</v>
      </c>
      <c r="M312" s="648" t="e">
        <f t="shared" si="332"/>
        <v>#DIV/0!</v>
      </c>
      <c r="N312" s="374">
        <f t="shared" ref="N312:O312" si="336">SUM(N319)</f>
        <v>0</v>
      </c>
      <c r="O312" s="374">
        <f t="shared" si="336"/>
        <v>0</v>
      </c>
      <c r="P312" s="648" t="e">
        <f t="shared" si="334"/>
        <v>#DIV/0!</v>
      </c>
      <c r="Q312" s="409"/>
      <c r="R312" s="409"/>
      <c r="S312" s="409"/>
      <c r="T312" s="409"/>
      <c r="U312" s="409"/>
      <c r="V312" s="409"/>
      <c r="W312" s="409"/>
      <c r="X312" s="409"/>
      <c r="Y312" s="409"/>
      <c r="Z312" s="410"/>
      <c r="AA312" s="411"/>
      <c r="AB312" s="486"/>
      <c r="AC312" s="487"/>
      <c r="AD312" s="414"/>
      <c r="AE312" s="414"/>
      <c r="AF312" s="411"/>
      <c r="AG312" s="486"/>
      <c r="AH312" s="487"/>
      <c r="AI312" s="410"/>
      <c r="AJ312" s="414"/>
      <c r="AK312" s="411"/>
      <c r="AL312" s="486"/>
      <c r="AM312" s="487"/>
      <c r="AN312" s="488"/>
      <c r="AO312" s="370"/>
      <c r="AP312" s="370"/>
      <c r="AQ312" s="370"/>
      <c r="AR312" s="370"/>
      <c r="AS312" s="370"/>
      <c r="AT312" s="370"/>
      <c r="AU312" s="370"/>
      <c r="AV312" s="370"/>
      <c r="AW312" s="370"/>
      <c r="AX312" s="370"/>
      <c r="AY312" s="370"/>
      <c r="AZ312" s="370"/>
      <c r="BA312" s="370"/>
      <c r="BB312" s="394"/>
    </row>
    <row r="313" spans="1:54" ht="22.5" customHeight="1">
      <c r="A313" s="383"/>
      <c r="B313" s="789"/>
      <c r="C313" s="789"/>
      <c r="D313" s="405" t="s">
        <v>290</v>
      </c>
      <c r="E313" s="547"/>
      <c r="F313" s="547"/>
      <c r="G313" s="546"/>
      <c r="H313" s="406"/>
      <c r="I313" s="406"/>
      <c r="J313" s="407"/>
      <c r="K313" s="406"/>
      <c r="L313" s="406"/>
      <c r="M313" s="406"/>
      <c r="N313" s="406"/>
      <c r="O313" s="406"/>
      <c r="P313" s="406"/>
      <c r="Q313" s="409"/>
      <c r="R313" s="409"/>
      <c r="S313" s="409"/>
      <c r="T313" s="409"/>
      <c r="U313" s="409"/>
      <c r="V313" s="409"/>
      <c r="W313" s="409"/>
      <c r="X313" s="409"/>
      <c r="Y313" s="409"/>
      <c r="Z313" s="410"/>
      <c r="AA313" s="411"/>
      <c r="AB313" s="486"/>
      <c r="AC313" s="487"/>
      <c r="AD313" s="414"/>
      <c r="AE313" s="414"/>
      <c r="AF313" s="411"/>
      <c r="AG313" s="486"/>
      <c r="AH313" s="487"/>
      <c r="AI313" s="410"/>
      <c r="AJ313" s="414"/>
      <c r="AK313" s="411"/>
      <c r="AL313" s="486"/>
      <c r="AM313" s="487"/>
      <c r="AN313" s="488"/>
      <c r="AO313" s="370"/>
      <c r="AP313" s="370"/>
      <c r="AQ313" s="370"/>
      <c r="AR313" s="370"/>
      <c r="AS313" s="370"/>
      <c r="AT313" s="370"/>
      <c r="AU313" s="370"/>
      <c r="AV313" s="370"/>
      <c r="AW313" s="370"/>
      <c r="AX313" s="370"/>
      <c r="AY313" s="370"/>
      <c r="AZ313" s="370"/>
      <c r="BA313" s="370"/>
      <c r="BB313" s="394"/>
    </row>
    <row r="314" spans="1:54" ht="31.5">
      <c r="A314" s="415"/>
      <c r="B314" s="790"/>
      <c r="C314" s="790"/>
      <c r="D314" s="416" t="s">
        <v>43</v>
      </c>
      <c r="E314" s="544"/>
      <c r="F314" s="544"/>
      <c r="G314" s="545"/>
      <c r="H314" s="385"/>
      <c r="I314" s="385"/>
      <c r="J314" s="386"/>
      <c r="K314" s="385"/>
      <c r="L314" s="385"/>
      <c r="M314" s="385"/>
      <c r="N314" s="385"/>
      <c r="O314" s="385"/>
      <c r="P314" s="385"/>
      <c r="Q314" s="388"/>
      <c r="R314" s="388"/>
      <c r="S314" s="388"/>
      <c r="T314" s="388"/>
      <c r="U314" s="388"/>
      <c r="V314" s="388"/>
      <c r="W314" s="388"/>
      <c r="X314" s="388"/>
      <c r="Y314" s="388"/>
      <c r="Z314" s="389"/>
      <c r="AA314" s="390"/>
      <c r="AB314" s="480"/>
      <c r="AC314" s="481"/>
      <c r="AD314" s="393"/>
      <c r="AE314" s="393"/>
      <c r="AF314" s="390"/>
      <c r="AG314" s="480"/>
      <c r="AH314" s="481"/>
      <c r="AI314" s="389"/>
      <c r="AJ314" s="393"/>
      <c r="AK314" s="390"/>
      <c r="AL314" s="480"/>
      <c r="AM314" s="481"/>
      <c r="AN314" s="482"/>
      <c r="AO314" s="370"/>
      <c r="AP314" s="370"/>
      <c r="AQ314" s="370"/>
      <c r="AR314" s="370"/>
      <c r="AS314" s="370"/>
      <c r="AT314" s="370"/>
      <c r="AU314" s="370"/>
      <c r="AV314" s="370"/>
      <c r="AW314" s="370"/>
      <c r="AX314" s="370"/>
      <c r="AY314" s="370"/>
      <c r="AZ314" s="370"/>
      <c r="BA314" s="370"/>
      <c r="BB314" s="417"/>
    </row>
    <row r="315" spans="1:54" ht="34.5" customHeight="1">
      <c r="A315" s="372" t="s">
        <v>329</v>
      </c>
      <c r="B315" s="788" t="s">
        <v>373</v>
      </c>
      <c r="C315" s="788" t="s">
        <v>391</v>
      </c>
      <c r="D315" s="475" t="s">
        <v>41</v>
      </c>
      <c r="E315" s="600">
        <f>SUM(E322,E329)</f>
        <v>288</v>
      </c>
      <c r="F315" s="600">
        <f>SUM(F322,F329)</f>
        <v>0</v>
      </c>
      <c r="G315" s="602">
        <f>SUM(F315/E315*100)</f>
        <v>0</v>
      </c>
      <c r="H315" s="374">
        <f>SUM(H322,H329)</f>
        <v>0</v>
      </c>
      <c r="I315" s="374">
        <f>SUM(I322,I329)</f>
        <v>0</v>
      </c>
      <c r="J315" s="375"/>
      <c r="K315" s="374">
        <f>SUM(K322,K329)</f>
        <v>0</v>
      </c>
      <c r="L315" s="374">
        <f>SUM(L322,L329)</f>
        <v>0</v>
      </c>
      <c r="M315" s="374"/>
      <c r="N315" s="374">
        <v>288</v>
      </c>
      <c r="O315" s="374">
        <f>SUM(O322,O329)</f>
        <v>0</v>
      </c>
      <c r="P315" s="374">
        <f>SUM(O315/N315*100)</f>
        <v>0</v>
      </c>
      <c r="Q315" s="377"/>
      <c r="R315" s="377"/>
      <c r="S315" s="377"/>
      <c r="T315" s="377"/>
      <c r="U315" s="377"/>
      <c r="V315" s="377"/>
      <c r="W315" s="377"/>
      <c r="X315" s="377"/>
      <c r="Y315" s="377"/>
      <c r="Z315" s="378"/>
      <c r="AA315" s="476"/>
      <c r="AB315" s="477"/>
      <c r="AC315" s="478"/>
      <c r="AD315" s="381"/>
      <c r="AE315" s="381"/>
      <c r="AF315" s="476"/>
      <c r="AG315" s="477"/>
      <c r="AH315" s="478"/>
      <c r="AI315" s="378"/>
      <c r="AJ315" s="381"/>
      <c r="AK315" s="476"/>
      <c r="AL315" s="477"/>
      <c r="AM315" s="478"/>
      <c r="AN315" s="479"/>
      <c r="AO315" s="369"/>
      <c r="AP315" s="369"/>
      <c r="AQ315" s="369"/>
      <c r="AR315" s="369"/>
      <c r="AS315" s="369"/>
      <c r="AT315" s="369"/>
      <c r="AU315" s="369"/>
      <c r="AV315" s="369"/>
      <c r="AW315" s="369"/>
      <c r="AX315" s="369"/>
      <c r="AY315" s="369"/>
      <c r="AZ315" s="369"/>
      <c r="BA315" s="369"/>
      <c r="BB315" s="382"/>
    </row>
    <row r="316" spans="1:54" ht="36.75" customHeight="1">
      <c r="A316" s="383"/>
      <c r="B316" s="789"/>
      <c r="C316" s="789"/>
      <c r="D316" s="384" t="s">
        <v>37</v>
      </c>
      <c r="E316" s="600"/>
      <c r="F316" s="600"/>
      <c r="G316" s="602"/>
      <c r="H316" s="374"/>
      <c r="I316" s="374"/>
      <c r="J316" s="386"/>
      <c r="K316" s="374"/>
      <c r="L316" s="374"/>
      <c r="M316" s="385"/>
      <c r="N316" s="374"/>
      <c r="O316" s="374"/>
      <c r="P316" s="374"/>
      <c r="Q316" s="388"/>
      <c r="R316" s="388"/>
      <c r="S316" s="388"/>
      <c r="T316" s="388"/>
      <c r="U316" s="388"/>
      <c r="V316" s="388"/>
      <c r="W316" s="388"/>
      <c r="X316" s="388"/>
      <c r="Y316" s="388"/>
      <c r="Z316" s="389"/>
      <c r="AA316" s="390"/>
      <c r="AB316" s="480"/>
      <c r="AC316" s="481"/>
      <c r="AD316" s="393"/>
      <c r="AE316" s="393"/>
      <c r="AF316" s="390"/>
      <c r="AG316" s="480"/>
      <c r="AH316" s="481"/>
      <c r="AI316" s="389"/>
      <c r="AJ316" s="393"/>
      <c r="AK316" s="390"/>
      <c r="AL316" s="480"/>
      <c r="AM316" s="481"/>
      <c r="AN316" s="482"/>
      <c r="AO316" s="370"/>
      <c r="AP316" s="370"/>
      <c r="AQ316" s="370"/>
      <c r="AR316" s="370"/>
      <c r="AS316" s="370"/>
      <c r="AT316" s="370"/>
      <c r="AU316" s="370"/>
      <c r="AV316" s="370"/>
      <c r="AW316" s="370"/>
      <c r="AX316" s="370"/>
      <c r="AY316" s="370"/>
      <c r="AZ316" s="370"/>
      <c r="BA316" s="370"/>
      <c r="BB316" s="394"/>
    </row>
    <row r="317" spans="1:54" ht="45" customHeight="1">
      <c r="A317" s="383"/>
      <c r="B317" s="789"/>
      <c r="C317" s="789"/>
      <c r="D317" s="395" t="s">
        <v>2</v>
      </c>
      <c r="E317" s="600"/>
      <c r="F317" s="600"/>
      <c r="G317" s="602"/>
      <c r="H317" s="374"/>
      <c r="I317" s="374"/>
      <c r="J317" s="397"/>
      <c r="K317" s="374"/>
      <c r="L317" s="374"/>
      <c r="M317" s="396"/>
      <c r="N317" s="374"/>
      <c r="O317" s="374"/>
      <c r="P317" s="374"/>
      <c r="Q317" s="399"/>
      <c r="R317" s="399"/>
      <c r="S317" s="399"/>
      <c r="T317" s="399"/>
      <c r="U317" s="399"/>
      <c r="V317" s="399"/>
      <c r="W317" s="399"/>
      <c r="X317" s="399"/>
      <c r="Y317" s="399"/>
      <c r="Z317" s="400"/>
      <c r="AA317" s="401"/>
      <c r="AB317" s="483"/>
      <c r="AC317" s="484"/>
      <c r="AD317" s="404"/>
      <c r="AE317" s="404"/>
      <c r="AF317" s="401"/>
      <c r="AG317" s="483"/>
      <c r="AH317" s="484"/>
      <c r="AI317" s="400"/>
      <c r="AJ317" s="404"/>
      <c r="AK317" s="401"/>
      <c r="AL317" s="483"/>
      <c r="AM317" s="484"/>
      <c r="AN317" s="485"/>
      <c r="AO317" s="370"/>
      <c r="AP317" s="370"/>
      <c r="AQ317" s="370"/>
      <c r="AR317" s="370"/>
      <c r="AS317" s="370"/>
      <c r="AT317" s="370"/>
      <c r="AU317" s="370"/>
      <c r="AV317" s="370"/>
      <c r="AW317" s="370"/>
      <c r="AX317" s="370"/>
      <c r="AY317" s="370"/>
      <c r="AZ317" s="370"/>
      <c r="BA317" s="370"/>
      <c r="BB317" s="394"/>
    </row>
    <row r="318" spans="1:54" ht="34.5" customHeight="1">
      <c r="A318" s="383"/>
      <c r="B318" s="789"/>
      <c r="C318" s="789"/>
      <c r="D318" s="405" t="s">
        <v>289</v>
      </c>
      <c r="E318" s="600">
        <f t="shared" ref="E318:F319" si="337">SUM(E325,E332)</f>
        <v>288</v>
      </c>
      <c r="F318" s="600">
        <f t="shared" si="337"/>
        <v>0</v>
      </c>
      <c r="G318" s="602">
        <f t="shared" ref="G318:G319" si="338">SUM(F318/E318*100)</f>
        <v>0</v>
      </c>
      <c r="H318" s="374">
        <f t="shared" ref="H318:I319" si="339">SUM(H325,H332)</f>
        <v>0</v>
      </c>
      <c r="I318" s="374">
        <f t="shared" si="339"/>
        <v>0</v>
      </c>
      <c r="J318" s="397"/>
      <c r="K318" s="374">
        <f t="shared" ref="K318:L318" si="340">SUM(K325,K332)</f>
        <v>0</v>
      </c>
      <c r="L318" s="374">
        <f t="shared" si="340"/>
        <v>0</v>
      </c>
      <c r="M318" s="396"/>
      <c r="N318" s="374">
        <v>288</v>
      </c>
      <c r="O318" s="374">
        <f t="shared" ref="O318" si="341">SUM(O325,O332)</f>
        <v>0</v>
      </c>
      <c r="P318" s="374">
        <f t="shared" ref="P318:P319" si="342">SUM(O318/N318*100)</f>
        <v>0</v>
      </c>
      <c r="Q318" s="399"/>
      <c r="R318" s="399"/>
      <c r="S318" s="399"/>
      <c r="T318" s="399"/>
      <c r="U318" s="399"/>
      <c r="V318" s="399"/>
      <c r="W318" s="399"/>
      <c r="X318" s="399"/>
      <c r="Y318" s="399"/>
      <c r="Z318" s="400"/>
      <c r="AA318" s="401"/>
      <c r="AB318" s="483"/>
      <c r="AC318" s="484"/>
      <c r="AD318" s="404"/>
      <c r="AE318" s="404"/>
      <c r="AF318" s="401"/>
      <c r="AG318" s="483"/>
      <c r="AH318" s="484"/>
      <c r="AI318" s="400"/>
      <c r="AJ318" s="404"/>
      <c r="AK318" s="401"/>
      <c r="AL318" s="483"/>
      <c r="AM318" s="484"/>
      <c r="AN318" s="485"/>
      <c r="AO318" s="370"/>
      <c r="AP318" s="370"/>
      <c r="AQ318" s="370"/>
      <c r="AR318" s="370"/>
      <c r="AS318" s="370"/>
      <c r="AT318" s="370"/>
      <c r="AU318" s="370"/>
      <c r="AV318" s="370"/>
      <c r="AW318" s="370"/>
      <c r="AX318" s="370"/>
      <c r="AY318" s="370"/>
      <c r="AZ318" s="370"/>
      <c r="BA318" s="370"/>
      <c r="BB318" s="394"/>
    </row>
    <row r="319" spans="1:54" ht="85.5" customHeight="1">
      <c r="A319" s="383"/>
      <c r="B319" s="789"/>
      <c r="C319" s="789"/>
      <c r="D319" s="405" t="s">
        <v>298</v>
      </c>
      <c r="E319" s="600">
        <f t="shared" si="337"/>
        <v>0</v>
      </c>
      <c r="F319" s="600">
        <f t="shared" si="337"/>
        <v>0</v>
      </c>
      <c r="G319" s="602" t="e">
        <f t="shared" si="338"/>
        <v>#DIV/0!</v>
      </c>
      <c r="H319" s="374">
        <f t="shared" si="339"/>
        <v>0</v>
      </c>
      <c r="I319" s="374">
        <f t="shared" si="339"/>
        <v>0</v>
      </c>
      <c r="J319" s="407"/>
      <c r="K319" s="374">
        <f t="shared" ref="K319:L319" si="343">SUM(K326,K333)</f>
        <v>0</v>
      </c>
      <c r="L319" s="374">
        <f t="shared" si="343"/>
        <v>0</v>
      </c>
      <c r="M319" s="406"/>
      <c r="N319" s="374">
        <f t="shared" ref="N319:O319" si="344">SUM(N326,N333)</f>
        <v>0</v>
      </c>
      <c r="O319" s="374">
        <f t="shared" si="344"/>
        <v>0</v>
      </c>
      <c r="P319" s="374" t="e">
        <f t="shared" si="342"/>
        <v>#DIV/0!</v>
      </c>
      <c r="Q319" s="409"/>
      <c r="R319" s="409"/>
      <c r="S319" s="409"/>
      <c r="T319" s="409"/>
      <c r="U319" s="409"/>
      <c r="V319" s="409"/>
      <c r="W319" s="409"/>
      <c r="X319" s="409"/>
      <c r="Y319" s="409"/>
      <c r="Z319" s="410"/>
      <c r="AA319" s="411"/>
      <c r="AB319" s="486"/>
      <c r="AC319" s="487"/>
      <c r="AD319" s="414"/>
      <c r="AE319" s="414"/>
      <c r="AF319" s="411"/>
      <c r="AG319" s="486"/>
      <c r="AH319" s="487"/>
      <c r="AI319" s="410"/>
      <c r="AJ319" s="414"/>
      <c r="AK319" s="411"/>
      <c r="AL319" s="486"/>
      <c r="AM319" s="487"/>
      <c r="AN319" s="488"/>
      <c r="AO319" s="370"/>
      <c r="AP319" s="370"/>
      <c r="AQ319" s="370"/>
      <c r="AR319" s="370"/>
      <c r="AS319" s="370"/>
      <c r="AT319" s="370"/>
      <c r="AU319" s="370"/>
      <c r="AV319" s="370"/>
      <c r="AW319" s="370"/>
      <c r="AX319" s="370"/>
      <c r="AY319" s="370"/>
      <c r="AZ319" s="370"/>
      <c r="BA319" s="370"/>
      <c r="BB319" s="394"/>
    </row>
    <row r="320" spans="1:54" ht="22.5" customHeight="1">
      <c r="A320" s="383"/>
      <c r="B320" s="789"/>
      <c r="C320" s="789"/>
      <c r="D320" s="405" t="s">
        <v>290</v>
      </c>
      <c r="E320" s="547"/>
      <c r="F320" s="547"/>
      <c r="G320" s="546"/>
      <c r="H320" s="406"/>
      <c r="I320" s="406"/>
      <c r="J320" s="407"/>
      <c r="K320" s="406"/>
      <c r="L320" s="406"/>
      <c r="M320" s="406"/>
      <c r="N320" s="406"/>
      <c r="O320" s="406"/>
      <c r="P320" s="406"/>
      <c r="Q320" s="409"/>
      <c r="R320" s="409"/>
      <c r="S320" s="409"/>
      <c r="T320" s="409"/>
      <c r="U320" s="409"/>
      <c r="V320" s="409"/>
      <c r="W320" s="409"/>
      <c r="X320" s="409"/>
      <c r="Y320" s="409"/>
      <c r="Z320" s="410"/>
      <c r="AA320" s="411"/>
      <c r="AB320" s="486"/>
      <c r="AC320" s="487"/>
      <c r="AD320" s="414"/>
      <c r="AE320" s="414"/>
      <c r="AF320" s="411"/>
      <c r="AG320" s="486"/>
      <c r="AH320" s="487"/>
      <c r="AI320" s="410"/>
      <c r="AJ320" s="414"/>
      <c r="AK320" s="411"/>
      <c r="AL320" s="486"/>
      <c r="AM320" s="487"/>
      <c r="AN320" s="488"/>
      <c r="AO320" s="370"/>
      <c r="AP320" s="370"/>
      <c r="AQ320" s="370"/>
      <c r="AR320" s="370"/>
      <c r="AS320" s="370"/>
      <c r="AT320" s="370"/>
      <c r="AU320" s="370"/>
      <c r="AV320" s="370"/>
      <c r="AW320" s="370"/>
      <c r="AX320" s="370"/>
      <c r="AY320" s="370"/>
      <c r="AZ320" s="370"/>
      <c r="BA320" s="370"/>
      <c r="BB320" s="394"/>
    </row>
    <row r="321" spans="1:54" ht="54" customHeight="1">
      <c r="A321" s="415"/>
      <c r="B321" s="790"/>
      <c r="C321" s="790"/>
      <c r="D321" s="416" t="s">
        <v>43</v>
      </c>
      <c r="E321" s="544"/>
      <c r="F321" s="544"/>
      <c r="G321" s="545"/>
      <c r="H321" s="385"/>
      <c r="I321" s="385"/>
      <c r="J321" s="386"/>
      <c r="K321" s="385"/>
      <c r="L321" s="385"/>
      <c r="M321" s="385"/>
      <c r="N321" s="385"/>
      <c r="O321" s="385"/>
      <c r="P321" s="385"/>
      <c r="Q321" s="388"/>
      <c r="R321" s="388"/>
      <c r="S321" s="388"/>
      <c r="T321" s="388"/>
      <c r="U321" s="388"/>
      <c r="V321" s="388"/>
      <c r="W321" s="388"/>
      <c r="X321" s="388"/>
      <c r="Y321" s="388"/>
      <c r="Z321" s="389"/>
      <c r="AA321" s="390"/>
      <c r="AB321" s="480"/>
      <c r="AC321" s="481"/>
      <c r="AD321" s="393"/>
      <c r="AE321" s="393"/>
      <c r="AF321" s="390"/>
      <c r="AG321" s="480"/>
      <c r="AH321" s="481"/>
      <c r="AI321" s="389"/>
      <c r="AJ321" s="393"/>
      <c r="AK321" s="390"/>
      <c r="AL321" s="480"/>
      <c r="AM321" s="481"/>
      <c r="AN321" s="482"/>
      <c r="AO321" s="370"/>
      <c r="AP321" s="370"/>
      <c r="AQ321" s="370"/>
      <c r="AR321" s="370"/>
      <c r="AS321" s="370"/>
      <c r="AT321" s="370"/>
      <c r="AU321" s="370"/>
      <c r="AV321" s="370"/>
      <c r="AW321" s="370"/>
      <c r="AX321" s="370"/>
      <c r="AY321" s="370"/>
      <c r="AZ321" s="370"/>
      <c r="BA321" s="370"/>
      <c r="BB321" s="417"/>
    </row>
    <row r="322" spans="1:54" ht="22.5" customHeight="1">
      <c r="A322" s="372" t="s">
        <v>330</v>
      </c>
      <c r="B322" s="788" t="s">
        <v>374</v>
      </c>
      <c r="C322" s="788" t="s">
        <v>391</v>
      </c>
      <c r="D322" s="475" t="s">
        <v>41</v>
      </c>
      <c r="E322" s="594">
        <f>SUM(H322,K322,N322,Q322,T322,W322,Z322,AE322,AJ322,AO322,AT322,AY322)</f>
        <v>288</v>
      </c>
      <c r="F322" s="594">
        <f>SUM(I322,L322,O322,R322,U322,X322,AA322,AF322,AK322,AP322,AU322,AZ322)</f>
        <v>0</v>
      </c>
      <c r="G322" s="602">
        <f>SUM(F322/E322*100)</f>
        <v>0</v>
      </c>
      <c r="H322" s="374"/>
      <c r="I322" s="374"/>
      <c r="J322" s="375"/>
      <c r="K322" s="374"/>
      <c r="L322" s="374"/>
      <c r="M322" s="374"/>
      <c r="N322" s="644">
        <v>288</v>
      </c>
      <c r="O322" s="374">
        <v>0</v>
      </c>
      <c r="P322" s="374">
        <f>SUM(O322/N322*100)</f>
        <v>0</v>
      </c>
      <c r="Q322" s="377"/>
      <c r="R322" s="377"/>
      <c r="S322" s="377"/>
      <c r="T322" s="377"/>
      <c r="U322" s="377"/>
      <c r="V322" s="377"/>
      <c r="W322" s="377"/>
      <c r="X322" s="377"/>
      <c r="Y322" s="377"/>
      <c r="Z322" s="378"/>
      <c r="AA322" s="476"/>
      <c r="AB322" s="477"/>
      <c r="AC322" s="478"/>
      <c r="AD322" s="381"/>
      <c r="AE322" s="381"/>
      <c r="AF322" s="476"/>
      <c r="AG322" s="477"/>
      <c r="AH322" s="478"/>
      <c r="AI322" s="378"/>
      <c r="AJ322" s="381"/>
      <c r="AK322" s="476"/>
      <c r="AL322" s="477"/>
      <c r="AM322" s="478"/>
      <c r="AN322" s="479"/>
      <c r="AO322" s="369"/>
      <c r="AP322" s="369"/>
      <c r="AQ322" s="369"/>
      <c r="AR322" s="369"/>
      <c r="AS322" s="369"/>
      <c r="AT322" s="369"/>
      <c r="AU322" s="369"/>
      <c r="AV322" s="369"/>
      <c r="AW322" s="369"/>
      <c r="AX322" s="369"/>
      <c r="AY322" s="369"/>
      <c r="AZ322" s="369"/>
      <c r="BA322" s="369"/>
      <c r="BB322" s="382"/>
    </row>
    <row r="323" spans="1:54" ht="36.75" customHeight="1">
      <c r="A323" s="383"/>
      <c r="B323" s="789"/>
      <c r="C323" s="789"/>
      <c r="D323" s="384" t="s">
        <v>37</v>
      </c>
      <c r="E323" s="594"/>
      <c r="F323" s="594"/>
      <c r="G323" s="602"/>
      <c r="H323" s="385"/>
      <c r="I323" s="385"/>
      <c r="J323" s="386"/>
      <c r="K323" s="385"/>
      <c r="L323" s="385"/>
      <c r="M323" s="385"/>
      <c r="N323" s="645"/>
      <c r="O323" s="385"/>
      <c r="P323" s="374"/>
      <c r="Q323" s="388"/>
      <c r="R323" s="388"/>
      <c r="S323" s="388"/>
      <c r="T323" s="388"/>
      <c r="U323" s="388"/>
      <c r="V323" s="388"/>
      <c r="W323" s="388"/>
      <c r="X323" s="388"/>
      <c r="Y323" s="388"/>
      <c r="Z323" s="389"/>
      <c r="AA323" s="390"/>
      <c r="AB323" s="480"/>
      <c r="AC323" s="481"/>
      <c r="AD323" s="393"/>
      <c r="AE323" s="393"/>
      <c r="AF323" s="390"/>
      <c r="AG323" s="480"/>
      <c r="AH323" s="481"/>
      <c r="AI323" s="389"/>
      <c r="AJ323" s="393"/>
      <c r="AK323" s="390"/>
      <c r="AL323" s="480"/>
      <c r="AM323" s="481"/>
      <c r="AN323" s="482"/>
      <c r="AO323" s="370"/>
      <c r="AP323" s="370"/>
      <c r="AQ323" s="370"/>
      <c r="AR323" s="370"/>
      <c r="AS323" s="370"/>
      <c r="AT323" s="370"/>
      <c r="AU323" s="370"/>
      <c r="AV323" s="370"/>
      <c r="AW323" s="370"/>
      <c r="AX323" s="370"/>
      <c r="AY323" s="370"/>
      <c r="AZ323" s="370"/>
      <c r="BA323" s="370"/>
      <c r="BB323" s="394"/>
    </row>
    <row r="324" spans="1:54" ht="52.5" customHeight="1">
      <c r="A324" s="383"/>
      <c r="B324" s="789"/>
      <c r="C324" s="789"/>
      <c r="D324" s="395" t="s">
        <v>2</v>
      </c>
      <c r="E324" s="594"/>
      <c r="F324" s="594"/>
      <c r="G324" s="602"/>
      <c r="H324" s="396"/>
      <c r="I324" s="396"/>
      <c r="J324" s="397"/>
      <c r="K324" s="396"/>
      <c r="L324" s="396"/>
      <c r="M324" s="396"/>
      <c r="N324" s="646"/>
      <c r="O324" s="396"/>
      <c r="P324" s="374"/>
      <c r="Q324" s="399"/>
      <c r="R324" s="399"/>
      <c r="S324" s="399"/>
      <c r="T324" s="399"/>
      <c r="U324" s="399"/>
      <c r="V324" s="399"/>
      <c r="W324" s="399"/>
      <c r="X324" s="399"/>
      <c r="Y324" s="399"/>
      <c r="Z324" s="400"/>
      <c r="AA324" s="401"/>
      <c r="AB324" s="483"/>
      <c r="AC324" s="484"/>
      <c r="AD324" s="404"/>
      <c r="AE324" s="404"/>
      <c r="AF324" s="401"/>
      <c r="AG324" s="483"/>
      <c r="AH324" s="484"/>
      <c r="AI324" s="400"/>
      <c r="AJ324" s="404"/>
      <c r="AK324" s="401"/>
      <c r="AL324" s="483"/>
      <c r="AM324" s="484"/>
      <c r="AN324" s="485"/>
      <c r="AO324" s="370"/>
      <c r="AP324" s="370"/>
      <c r="AQ324" s="370"/>
      <c r="AR324" s="370"/>
      <c r="AS324" s="370"/>
      <c r="AT324" s="370"/>
      <c r="AU324" s="370"/>
      <c r="AV324" s="370"/>
      <c r="AW324" s="370"/>
      <c r="AX324" s="370"/>
      <c r="AY324" s="370"/>
      <c r="AZ324" s="370"/>
      <c r="BA324" s="370"/>
      <c r="BB324" s="394"/>
    </row>
    <row r="325" spans="1:54" ht="22.5" customHeight="1">
      <c r="A325" s="383"/>
      <c r="B325" s="789"/>
      <c r="C325" s="789"/>
      <c r="D325" s="405" t="s">
        <v>289</v>
      </c>
      <c r="E325" s="594">
        <f t="shared" ref="E325:E326" si="345">SUM(H325,K325,N325,Q325,T325,W325,Z325,AE325,AJ325,AO325,AT325,AY325)</f>
        <v>288</v>
      </c>
      <c r="F325" s="594">
        <f t="shared" ref="F325:F326" si="346">SUM(I325,L325,O325,R325,U325,X325,AA325,AF325,AK325,AP325,AU325,AZ325)</f>
        <v>0</v>
      </c>
      <c r="G325" s="602">
        <f t="shared" ref="G325:G326" si="347">SUM(F325/E325*100)</f>
        <v>0</v>
      </c>
      <c r="H325" s="396"/>
      <c r="I325" s="396"/>
      <c r="J325" s="397"/>
      <c r="K325" s="396"/>
      <c r="L325" s="396"/>
      <c r="M325" s="396"/>
      <c r="N325" s="646">
        <v>288</v>
      </c>
      <c r="O325" s="396">
        <v>0</v>
      </c>
      <c r="P325" s="374">
        <f t="shared" ref="P325:P326" si="348">SUM(O325/N325*100)</f>
        <v>0</v>
      </c>
      <c r="Q325" s="399"/>
      <c r="R325" s="399"/>
      <c r="S325" s="399"/>
      <c r="T325" s="399"/>
      <c r="U325" s="399"/>
      <c r="V325" s="399"/>
      <c r="W325" s="399"/>
      <c r="X325" s="399"/>
      <c r="Y325" s="399"/>
      <c r="Z325" s="400"/>
      <c r="AA325" s="401"/>
      <c r="AB325" s="483"/>
      <c r="AC325" s="484"/>
      <c r="AD325" s="404"/>
      <c r="AE325" s="404"/>
      <c r="AF325" s="401"/>
      <c r="AG325" s="483"/>
      <c r="AH325" s="484"/>
      <c r="AI325" s="400"/>
      <c r="AJ325" s="404"/>
      <c r="AK325" s="401"/>
      <c r="AL325" s="483"/>
      <c r="AM325" s="484"/>
      <c r="AN325" s="485"/>
      <c r="AO325" s="370"/>
      <c r="AP325" s="370"/>
      <c r="AQ325" s="370"/>
      <c r="AR325" s="370"/>
      <c r="AS325" s="370"/>
      <c r="AT325" s="370"/>
      <c r="AU325" s="370"/>
      <c r="AV325" s="370"/>
      <c r="AW325" s="370"/>
      <c r="AX325" s="370"/>
      <c r="AY325" s="370"/>
      <c r="AZ325" s="370"/>
      <c r="BA325" s="370"/>
      <c r="BB325" s="394"/>
    </row>
    <row r="326" spans="1:54" ht="85.5" customHeight="1">
      <c r="A326" s="383"/>
      <c r="B326" s="789"/>
      <c r="C326" s="789"/>
      <c r="D326" s="405" t="s">
        <v>298</v>
      </c>
      <c r="E326" s="594">
        <f t="shared" si="345"/>
        <v>0</v>
      </c>
      <c r="F326" s="594">
        <f t="shared" si="346"/>
        <v>0</v>
      </c>
      <c r="G326" s="602" t="e">
        <f t="shared" si="347"/>
        <v>#DIV/0!</v>
      </c>
      <c r="H326" s="406"/>
      <c r="I326" s="406"/>
      <c r="J326" s="407"/>
      <c r="K326" s="406"/>
      <c r="L326" s="406"/>
      <c r="M326" s="406"/>
      <c r="N326" s="647">
        <v>0</v>
      </c>
      <c r="O326" s="406"/>
      <c r="P326" s="374" t="e">
        <f t="shared" si="348"/>
        <v>#DIV/0!</v>
      </c>
      <c r="Q326" s="409"/>
      <c r="R326" s="409"/>
      <c r="S326" s="409"/>
      <c r="T326" s="409"/>
      <c r="U326" s="409"/>
      <c r="V326" s="409"/>
      <c r="W326" s="409"/>
      <c r="X326" s="409"/>
      <c r="Y326" s="409"/>
      <c r="Z326" s="410"/>
      <c r="AA326" s="411"/>
      <c r="AB326" s="486"/>
      <c r="AC326" s="487"/>
      <c r="AD326" s="414"/>
      <c r="AE326" s="414"/>
      <c r="AF326" s="411"/>
      <c r="AG326" s="486"/>
      <c r="AH326" s="487"/>
      <c r="AI326" s="410"/>
      <c r="AJ326" s="414"/>
      <c r="AK326" s="411"/>
      <c r="AL326" s="486"/>
      <c r="AM326" s="487"/>
      <c r="AN326" s="488"/>
      <c r="AO326" s="370"/>
      <c r="AP326" s="370"/>
      <c r="AQ326" s="370"/>
      <c r="AR326" s="370"/>
      <c r="AS326" s="370"/>
      <c r="AT326" s="370"/>
      <c r="AU326" s="370"/>
      <c r="AV326" s="370"/>
      <c r="AW326" s="370"/>
      <c r="AX326" s="370"/>
      <c r="AY326" s="370"/>
      <c r="AZ326" s="370"/>
      <c r="BA326" s="370"/>
      <c r="BB326" s="394"/>
    </row>
    <row r="327" spans="1:54" ht="22.5" customHeight="1">
      <c r="A327" s="383"/>
      <c r="B327" s="789"/>
      <c r="C327" s="789"/>
      <c r="D327" s="405" t="s">
        <v>290</v>
      </c>
      <c r="E327" s="547"/>
      <c r="F327" s="547"/>
      <c r="G327" s="546"/>
      <c r="H327" s="406"/>
      <c r="I327" s="406"/>
      <c r="J327" s="407"/>
      <c r="K327" s="406"/>
      <c r="L327" s="406"/>
      <c r="M327" s="406"/>
      <c r="N327" s="406"/>
      <c r="O327" s="406"/>
      <c r="P327" s="406"/>
      <c r="Q327" s="409"/>
      <c r="R327" s="409"/>
      <c r="S327" s="409"/>
      <c r="T327" s="409"/>
      <c r="U327" s="409"/>
      <c r="V327" s="409"/>
      <c r="W327" s="409"/>
      <c r="X327" s="409"/>
      <c r="Y327" s="409"/>
      <c r="Z327" s="410"/>
      <c r="AA327" s="411"/>
      <c r="AB327" s="486"/>
      <c r="AC327" s="487"/>
      <c r="AD327" s="414"/>
      <c r="AE327" s="414"/>
      <c r="AF327" s="411"/>
      <c r="AG327" s="486"/>
      <c r="AH327" s="487"/>
      <c r="AI327" s="410"/>
      <c r="AJ327" s="414"/>
      <c r="AK327" s="411"/>
      <c r="AL327" s="486"/>
      <c r="AM327" s="487"/>
      <c r="AN327" s="488"/>
      <c r="AO327" s="370"/>
      <c r="AP327" s="370"/>
      <c r="AQ327" s="370"/>
      <c r="AR327" s="370"/>
      <c r="AS327" s="370"/>
      <c r="AT327" s="370"/>
      <c r="AU327" s="370"/>
      <c r="AV327" s="370"/>
      <c r="AW327" s="370"/>
      <c r="AX327" s="370"/>
      <c r="AY327" s="370"/>
      <c r="AZ327" s="370"/>
      <c r="BA327" s="370"/>
      <c r="BB327" s="394"/>
    </row>
    <row r="328" spans="1:54" ht="31.5">
      <c r="A328" s="415"/>
      <c r="B328" s="790"/>
      <c r="C328" s="790"/>
      <c r="D328" s="416" t="s">
        <v>43</v>
      </c>
      <c r="E328" s="544"/>
      <c r="F328" s="544"/>
      <c r="G328" s="545"/>
      <c r="H328" s="385"/>
      <c r="I328" s="385"/>
      <c r="J328" s="386"/>
      <c r="K328" s="385"/>
      <c r="L328" s="385"/>
      <c r="M328" s="385"/>
      <c r="N328" s="385"/>
      <c r="O328" s="385"/>
      <c r="P328" s="385"/>
      <c r="Q328" s="388"/>
      <c r="R328" s="388"/>
      <c r="S328" s="388"/>
      <c r="T328" s="388"/>
      <c r="U328" s="388"/>
      <c r="V328" s="388"/>
      <c r="W328" s="388"/>
      <c r="X328" s="388"/>
      <c r="Y328" s="388"/>
      <c r="Z328" s="389"/>
      <c r="AA328" s="390"/>
      <c r="AB328" s="480"/>
      <c r="AC328" s="481"/>
      <c r="AD328" s="393"/>
      <c r="AE328" s="393"/>
      <c r="AF328" s="390"/>
      <c r="AG328" s="480"/>
      <c r="AH328" s="481"/>
      <c r="AI328" s="389"/>
      <c r="AJ328" s="393"/>
      <c r="AK328" s="390"/>
      <c r="AL328" s="480"/>
      <c r="AM328" s="481"/>
      <c r="AN328" s="482"/>
      <c r="AO328" s="370"/>
      <c r="AP328" s="370"/>
      <c r="AQ328" s="370"/>
      <c r="AR328" s="370"/>
      <c r="AS328" s="370"/>
      <c r="AT328" s="370"/>
      <c r="AU328" s="370"/>
      <c r="AV328" s="370"/>
      <c r="AW328" s="370"/>
      <c r="AX328" s="370"/>
      <c r="AY328" s="370"/>
      <c r="AZ328" s="370"/>
      <c r="BA328" s="370"/>
      <c r="BB328" s="417"/>
    </row>
    <row r="329" spans="1:54" ht="22.5" customHeight="1">
      <c r="A329" s="372" t="s">
        <v>331</v>
      </c>
      <c r="B329" s="788" t="s">
        <v>375</v>
      </c>
      <c r="C329" s="788" t="s">
        <v>391</v>
      </c>
      <c r="D329" s="475" t="s">
        <v>41</v>
      </c>
      <c r="E329" s="594">
        <f>SUM(H329,K329,N329,Q329,T329,W329,Z329,AE329,AJ329,AO329,AT329,AY329)</f>
        <v>0</v>
      </c>
      <c r="F329" s="594">
        <f>SUM(I329,L329,O329,R329,U329,X329,AA329,AF329,AK329,AP329,AU329,AZ329)</f>
        <v>0</v>
      </c>
      <c r="G329" s="602" t="e">
        <f>SUM(F329/E329*100)</f>
        <v>#DIV/0!</v>
      </c>
      <c r="H329" s="374"/>
      <c r="I329" s="374"/>
      <c r="J329" s="375"/>
      <c r="K329" s="374"/>
      <c r="L329" s="374"/>
      <c r="M329" s="374"/>
      <c r="N329" s="374"/>
      <c r="O329" s="374"/>
      <c r="P329" s="374"/>
      <c r="Q329" s="377"/>
      <c r="R329" s="377"/>
      <c r="S329" s="377"/>
      <c r="T329" s="377"/>
      <c r="U329" s="377"/>
      <c r="V329" s="377"/>
      <c r="W329" s="377"/>
      <c r="X329" s="377"/>
      <c r="Y329" s="377"/>
      <c r="Z329" s="378"/>
      <c r="AA329" s="476"/>
      <c r="AB329" s="477"/>
      <c r="AC329" s="478"/>
      <c r="AD329" s="381"/>
      <c r="AE329" s="381"/>
      <c r="AF329" s="476"/>
      <c r="AG329" s="477"/>
      <c r="AH329" s="478"/>
      <c r="AI329" s="378"/>
      <c r="AJ329" s="381"/>
      <c r="AK329" s="476"/>
      <c r="AL329" s="477"/>
      <c r="AM329" s="478"/>
      <c r="AN329" s="479"/>
      <c r="AO329" s="369"/>
      <c r="AP329" s="369"/>
      <c r="AQ329" s="369"/>
      <c r="AR329" s="369"/>
      <c r="AS329" s="369"/>
      <c r="AT329" s="369"/>
      <c r="AU329" s="369"/>
      <c r="AV329" s="369"/>
      <c r="AW329" s="369"/>
      <c r="AX329" s="369"/>
      <c r="AY329" s="369"/>
      <c r="AZ329" s="369"/>
      <c r="BA329" s="369"/>
      <c r="BB329" s="382"/>
    </row>
    <row r="330" spans="1:54" ht="36.75" customHeight="1">
      <c r="A330" s="383"/>
      <c r="B330" s="789"/>
      <c r="C330" s="789"/>
      <c r="D330" s="384" t="s">
        <v>37</v>
      </c>
      <c r="E330" s="594"/>
      <c r="F330" s="594"/>
      <c r="G330" s="602"/>
      <c r="H330" s="385"/>
      <c r="I330" s="385"/>
      <c r="J330" s="386"/>
      <c r="K330" s="385"/>
      <c r="L330" s="385"/>
      <c r="M330" s="385"/>
      <c r="N330" s="385"/>
      <c r="O330" s="385"/>
      <c r="P330" s="385"/>
      <c r="Q330" s="388"/>
      <c r="R330" s="388"/>
      <c r="S330" s="388"/>
      <c r="T330" s="388"/>
      <c r="U330" s="388"/>
      <c r="V330" s="388"/>
      <c r="W330" s="388"/>
      <c r="X330" s="388"/>
      <c r="Y330" s="388"/>
      <c r="Z330" s="389"/>
      <c r="AA330" s="390"/>
      <c r="AB330" s="480"/>
      <c r="AC330" s="481"/>
      <c r="AD330" s="393"/>
      <c r="AE330" s="393"/>
      <c r="AF330" s="390"/>
      <c r="AG330" s="480"/>
      <c r="AH330" s="481"/>
      <c r="AI330" s="389"/>
      <c r="AJ330" s="393"/>
      <c r="AK330" s="390"/>
      <c r="AL330" s="480"/>
      <c r="AM330" s="481"/>
      <c r="AN330" s="482"/>
      <c r="AO330" s="370"/>
      <c r="AP330" s="370"/>
      <c r="AQ330" s="370"/>
      <c r="AR330" s="370"/>
      <c r="AS330" s="370"/>
      <c r="AT330" s="370"/>
      <c r="AU330" s="370"/>
      <c r="AV330" s="370"/>
      <c r="AW330" s="370"/>
      <c r="AX330" s="370"/>
      <c r="AY330" s="370"/>
      <c r="AZ330" s="370"/>
      <c r="BA330" s="370"/>
      <c r="BB330" s="394"/>
    </row>
    <row r="331" spans="1:54" ht="52.5" customHeight="1">
      <c r="A331" s="383"/>
      <c r="B331" s="789"/>
      <c r="C331" s="789"/>
      <c r="D331" s="395" t="s">
        <v>2</v>
      </c>
      <c r="E331" s="594"/>
      <c r="F331" s="594"/>
      <c r="G331" s="602"/>
      <c r="H331" s="396"/>
      <c r="I331" s="396"/>
      <c r="J331" s="397"/>
      <c r="K331" s="396"/>
      <c r="L331" s="396"/>
      <c r="M331" s="396"/>
      <c r="N331" s="396"/>
      <c r="O331" s="396"/>
      <c r="P331" s="396"/>
      <c r="Q331" s="399"/>
      <c r="R331" s="399"/>
      <c r="S331" s="399"/>
      <c r="T331" s="399"/>
      <c r="U331" s="399"/>
      <c r="V331" s="399"/>
      <c r="W331" s="399"/>
      <c r="X331" s="399"/>
      <c r="Y331" s="399"/>
      <c r="Z331" s="400"/>
      <c r="AA331" s="401"/>
      <c r="AB331" s="483"/>
      <c r="AC331" s="484"/>
      <c r="AD331" s="404"/>
      <c r="AE331" s="404"/>
      <c r="AF331" s="401"/>
      <c r="AG331" s="483"/>
      <c r="AH331" s="484"/>
      <c r="AI331" s="400"/>
      <c r="AJ331" s="404"/>
      <c r="AK331" s="401"/>
      <c r="AL331" s="483"/>
      <c r="AM331" s="484"/>
      <c r="AN331" s="485"/>
      <c r="AO331" s="370"/>
      <c r="AP331" s="370"/>
      <c r="AQ331" s="370"/>
      <c r="AR331" s="370"/>
      <c r="AS331" s="370"/>
      <c r="AT331" s="370"/>
      <c r="AU331" s="370"/>
      <c r="AV331" s="370"/>
      <c r="AW331" s="370"/>
      <c r="AX331" s="370"/>
      <c r="AY331" s="370"/>
      <c r="AZ331" s="370"/>
      <c r="BA331" s="370"/>
      <c r="BB331" s="394"/>
    </row>
    <row r="332" spans="1:54" ht="22.5" customHeight="1">
      <c r="A332" s="383"/>
      <c r="B332" s="789"/>
      <c r="C332" s="789"/>
      <c r="D332" s="405" t="s">
        <v>289</v>
      </c>
      <c r="E332" s="594">
        <f t="shared" ref="E332:E333" si="349">SUM(H332,K332,N332,Q332,T332,W332,Z332,AE332,AJ332,AO332,AT332,AY332)</f>
        <v>0</v>
      </c>
      <c r="F332" s="594">
        <f t="shared" ref="F332:F333" si="350">SUM(I332,L332,O332,R332,U332,X332,AA332,AF332,AK332,AP332,AU332,AZ332)</f>
        <v>0</v>
      </c>
      <c r="G332" s="602" t="e">
        <f t="shared" ref="G332:G333" si="351">SUM(F332/E332*100)</f>
        <v>#DIV/0!</v>
      </c>
      <c r="H332" s="396"/>
      <c r="I332" s="396"/>
      <c r="J332" s="397"/>
      <c r="K332" s="396"/>
      <c r="L332" s="396"/>
      <c r="M332" s="396"/>
      <c r="N332" s="396"/>
      <c r="O332" s="396"/>
      <c r="P332" s="396"/>
      <c r="Q332" s="399"/>
      <c r="R332" s="399"/>
      <c r="S332" s="399"/>
      <c r="T332" s="399"/>
      <c r="U332" s="399"/>
      <c r="V332" s="399"/>
      <c r="W332" s="399"/>
      <c r="X332" s="399"/>
      <c r="Y332" s="399"/>
      <c r="Z332" s="400"/>
      <c r="AA332" s="401"/>
      <c r="AB332" s="483"/>
      <c r="AC332" s="484"/>
      <c r="AD332" s="404"/>
      <c r="AE332" s="404"/>
      <c r="AF332" s="401"/>
      <c r="AG332" s="483"/>
      <c r="AH332" s="484"/>
      <c r="AI332" s="400"/>
      <c r="AJ332" s="404"/>
      <c r="AK332" s="401"/>
      <c r="AL332" s="483"/>
      <c r="AM332" s="484"/>
      <c r="AN332" s="485"/>
      <c r="AO332" s="370"/>
      <c r="AP332" s="370"/>
      <c r="AQ332" s="370"/>
      <c r="AR332" s="370"/>
      <c r="AS332" s="370"/>
      <c r="AT332" s="370"/>
      <c r="AU332" s="370"/>
      <c r="AV332" s="370"/>
      <c r="AW332" s="370"/>
      <c r="AX332" s="370"/>
      <c r="AY332" s="370"/>
      <c r="AZ332" s="370"/>
      <c r="BA332" s="370"/>
      <c r="BB332" s="394"/>
    </row>
    <row r="333" spans="1:54" ht="85.5" customHeight="1">
      <c r="A333" s="383"/>
      <c r="B333" s="789"/>
      <c r="C333" s="789"/>
      <c r="D333" s="405" t="s">
        <v>298</v>
      </c>
      <c r="E333" s="594">
        <f t="shared" si="349"/>
        <v>0</v>
      </c>
      <c r="F333" s="594">
        <f t="shared" si="350"/>
        <v>0</v>
      </c>
      <c r="G333" s="602" t="e">
        <f t="shared" si="351"/>
        <v>#DIV/0!</v>
      </c>
      <c r="H333" s="406"/>
      <c r="I333" s="406"/>
      <c r="J333" s="407"/>
      <c r="K333" s="406"/>
      <c r="L333" s="406"/>
      <c r="M333" s="406"/>
      <c r="N333" s="406"/>
      <c r="O333" s="406"/>
      <c r="P333" s="406"/>
      <c r="Q333" s="409"/>
      <c r="R333" s="409"/>
      <c r="S333" s="409"/>
      <c r="T333" s="409"/>
      <c r="U333" s="409"/>
      <c r="V333" s="409"/>
      <c r="W333" s="409"/>
      <c r="X333" s="409"/>
      <c r="Y333" s="409"/>
      <c r="Z333" s="410"/>
      <c r="AA333" s="411"/>
      <c r="AB333" s="486"/>
      <c r="AC333" s="487"/>
      <c r="AD333" s="414"/>
      <c r="AE333" s="414"/>
      <c r="AF333" s="411"/>
      <c r="AG333" s="486"/>
      <c r="AH333" s="487"/>
      <c r="AI333" s="410"/>
      <c r="AJ333" s="414"/>
      <c r="AK333" s="411"/>
      <c r="AL333" s="486"/>
      <c r="AM333" s="487"/>
      <c r="AN333" s="488"/>
      <c r="AO333" s="370"/>
      <c r="AP333" s="370"/>
      <c r="AQ333" s="370"/>
      <c r="AR333" s="370"/>
      <c r="AS333" s="370"/>
      <c r="AT333" s="370"/>
      <c r="AU333" s="370"/>
      <c r="AV333" s="370"/>
      <c r="AW333" s="370"/>
      <c r="AX333" s="370"/>
      <c r="AY333" s="370"/>
      <c r="AZ333" s="370"/>
      <c r="BA333" s="370"/>
      <c r="BB333" s="394"/>
    </row>
    <row r="334" spans="1:54" ht="22.5" customHeight="1">
      <c r="A334" s="383"/>
      <c r="B334" s="789"/>
      <c r="C334" s="789"/>
      <c r="D334" s="405" t="s">
        <v>290</v>
      </c>
      <c r="E334" s="547"/>
      <c r="F334" s="547"/>
      <c r="G334" s="546"/>
      <c r="H334" s="406"/>
      <c r="I334" s="406"/>
      <c r="J334" s="407"/>
      <c r="K334" s="406"/>
      <c r="L334" s="406"/>
      <c r="M334" s="406"/>
      <c r="N334" s="406"/>
      <c r="O334" s="406"/>
      <c r="P334" s="406"/>
      <c r="Q334" s="409"/>
      <c r="R334" s="409"/>
      <c r="S334" s="409"/>
      <c r="T334" s="409"/>
      <c r="U334" s="409"/>
      <c r="V334" s="409"/>
      <c r="W334" s="409"/>
      <c r="X334" s="409"/>
      <c r="Y334" s="409"/>
      <c r="Z334" s="410"/>
      <c r="AA334" s="411"/>
      <c r="AB334" s="486"/>
      <c r="AC334" s="487"/>
      <c r="AD334" s="414"/>
      <c r="AE334" s="414"/>
      <c r="AF334" s="411"/>
      <c r="AG334" s="486"/>
      <c r="AH334" s="487"/>
      <c r="AI334" s="410"/>
      <c r="AJ334" s="414"/>
      <c r="AK334" s="411"/>
      <c r="AL334" s="486"/>
      <c r="AM334" s="487"/>
      <c r="AN334" s="488"/>
      <c r="AO334" s="370"/>
      <c r="AP334" s="370"/>
      <c r="AQ334" s="370"/>
      <c r="AR334" s="370"/>
      <c r="AS334" s="370"/>
      <c r="AT334" s="370"/>
      <c r="AU334" s="370"/>
      <c r="AV334" s="370"/>
      <c r="AW334" s="370"/>
      <c r="AX334" s="370"/>
      <c r="AY334" s="370"/>
      <c r="AZ334" s="370"/>
      <c r="BA334" s="370"/>
      <c r="BB334" s="394"/>
    </row>
    <row r="335" spans="1:54" ht="31.5">
      <c r="A335" s="415"/>
      <c r="B335" s="790"/>
      <c r="C335" s="790"/>
      <c r="D335" s="416" t="s">
        <v>43</v>
      </c>
      <c r="E335" s="544"/>
      <c r="F335" s="544"/>
      <c r="G335" s="545"/>
      <c r="H335" s="385"/>
      <c r="I335" s="385"/>
      <c r="J335" s="386"/>
      <c r="K335" s="385"/>
      <c r="L335" s="385"/>
      <c r="M335" s="385"/>
      <c r="N335" s="385"/>
      <c r="O335" s="385"/>
      <c r="P335" s="385"/>
      <c r="Q335" s="388"/>
      <c r="R335" s="388"/>
      <c r="S335" s="388"/>
      <c r="T335" s="388"/>
      <c r="U335" s="388"/>
      <c r="V335" s="388"/>
      <c r="W335" s="388"/>
      <c r="X335" s="388"/>
      <c r="Y335" s="388"/>
      <c r="Z335" s="389"/>
      <c r="AA335" s="390"/>
      <c r="AB335" s="480"/>
      <c r="AC335" s="481"/>
      <c r="AD335" s="393"/>
      <c r="AE335" s="393"/>
      <c r="AF335" s="390"/>
      <c r="AG335" s="480"/>
      <c r="AH335" s="481"/>
      <c r="AI335" s="389"/>
      <c r="AJ335" s="393"/>
      <c r="AK335" s="390"/>
      <c r="AL335" s="480"/>
      <c r="AM335" s="481"/>
      <c r="AN335" s="482"/>
      <c r="AO335" s="370"/>
      <c r="AP335" s="370"/>
      <c r="AQ335" s="370"/>
      <c r="AR335" s="370"/>
      <c r="AS335" s="370"/>
      <c r="AT335" s="370"/>
      <c r="AU335" s="370"/>
      <c r="AV335" s="370"/>
      <c r="AW335" s="370"/>
      <c r="AX335" s="370"/>
      <c r="AY335" s="370"/>
      <c r="AZ335" s="370"/>
      <c r="BA335" s="370"/>
      <c r="BB335" s="417"/>
    </row>
    <row r="336" spans="1:54" ht="22.5" customHeight="1">
      <c r="A336" s="372" t="s">
        <v>7</v>
      </c>
      <c r="B336" s="788" t="s">
        <v>376</v>
      </c>
      <c r="C336" s="788"/>
      <c r="D336" s="475" t="s">
        <v>41</v>
      </c>
      <c r="E336" s="594">
        <f>SUM(H336,K336,N336,Q336,T336,W336,Z336,AE336,AJ336,AO336,AT336,AY336)</f>
        <v>35</v>
      </c>
      <c r="F336" s="544">
        <f>SUM(F343)</f>
        <v>0</v>
      </c>
      <c r="G336" s="602">
        <f>SUM(F336/E336*100)</f>
        <v>0</v>
      </c>
      <c r="H336" s="374"/>
      <c r="I336" s="374"/>
      <c r="J336" s="375"/>
      <c r="K336" s="374"/>
      <c r="L336" s="374"/>
      <c r="M336" s="374"/>
      <c r="N336" s="374"/>
      <c r="O336" s="374"/>
      <c r="P336" s="374"/>
      <c r="Q336" s="377"/>
      <c r="R336" s="377"/>
      <c r="S336" s="377"/>
      <c r="T336" s="377"/>
      <c r="U336" s="377"/>
      <c r="V336" s="377"/>
      <c r="W336" s="377"/>
      <c r="X336" s="377"/>
      <c r="Y336" s="377"/>
      <c r="Z336" s="644">
        <v>35</v>
      </c>
      <c r="AA336" s="476"/>
      <c r="AB336" s="477"/>
      <c r="AC336" s="478"/>
      <c r="AD336" s="381">
        <f>SUM(AC336/Z336*100)</f>
        <v>0</v>
      </c>
      <c r="AE336" s="381"/>
      <c r="AF336" s="476"/>
      <c r="AG336" s="477"/>
      <c r="AH336" s="478"/>
      <c r="AI336" s="378"/>
      <c r="AJ336" s="381"/>
      <c r="AK336" s="476"/>
      <c r="AL336" s="477"/>
      <c r="AM336" s="478"/>
      <c r="AN336" s="479"/>
      <c r="AO336" s="369"/>
      <c r="AP336" s="369"/>
      <c r="AQ336" s="369"/>
      <c r="AR336" s="369"/>
      <c r="AS336" s="369"/>
      <c r="AT336" s="369"/>
      <c r="AU336" s="369"/>
      <c r="AV336" s="369"/>
      <c r="AW336" s="369"/>
      <c r="AX336" s="369"/>
      <c r="AY336" s="369"/>
      <c r="AZ336" s="369"/>
      <c r="BA336" s="369"/>
      <c r="BB336" s="382"/>
    </row>
    <row r="337" spans="1:54" ht="36.75" customHeight="1">
      <c r="A337" s="383"/>
      <c r="B337" s="789"/>
      <c r="C337" s="789"/>
      <c r="D337" s="384" t="s">
        <v>37</v>
      </c>
      <c r="E337" s="594"/>
      <c r="F337" s="544"/>
      <c r="G337" s="602"/>
      <c r="H337" s="385"/>
      <c r="I337" s="385"/>
      <c r="J337" s="386"/>
      <c r="K337" s="385"/>
      <c r="L337" s="385"/>
      <c r="M337" s="385"/>
      <c r="N337" s="385"/>
      <c r="O337" s="385"/>
      <c r="P337" s="385"/>
      <c r="Q337" s="388"/>
      <c r="R337" s="388"/>
      <c r="S337" s="388"/>
      <c r="T337" s="388"/>
      <c r="U337" s="388"/>
      <c r="V337" s="388"/>
      <c r="W337" s="388"/>
      <c r="X337" s="388"/>
      <c r="Y337" s="388"/>
      <c r="Z337" s="645"/>
      <c r="AA337" s="390"/>
      <c r="AB337" s="480"/>
      <c r="AC337" s="481"/>
      <c r="AD337" s="393"/>
      <c r="AE337" s="393"/>
      <c r="AF337" s="390"/>
      <c r="AG337" s="480"/>
      <c r="AH337" s="481"/>
      <c r="AI337" s="389"/>
      <c r="AJ337" s="393"/>
      <c r="AK337" s="390"/>
      <c r="AL337" s="480"/>
      <c r="AM337" s="481"/>
      <c r="AN337" s="482"/>
      <c r="AO337" s="370"/>
      <c r="AP337" s="370"/>
      <c r="AQ337" s="370"/>
      <c r="AR337" s="370"/>
      <c r="AS337" s="370"/>
      <c r="AT337" s="370"/>
      <c r="AU337" s="370"/>
      <c r="AV337" s="370"/>
      <c r="AW337" s="370"/>
      <c r="AX337" s="370"/>
      <c r="AY337" s="370"/>
      <c r="AZ337" s="370"/>
      <c r="BA337" s="370"/>
      <c r="BB337" s="394"/>
    </row>
    <row r="338" spans="1:54" ht="52.5" customHeight="1">
      <c r="A338" s="383"/>
      <c r="B338" s="789"/>
      <c r="C338" s="789"/>
      <c r="D338" s="395" t="s">
        <v>2</v>
      </c>
      <c r="E338" s="594"/>
      <c r="F338" s="544"/>
      <c r="G338" s="602"/>
      <c r="H338" s="396"/>
      <c r="I338" s="396"/>
      <c r="J338" s="397"/>
      <c r="K338" s="396"/>
      <c r="L338" s="396"/>
      <c r="M338" s="396"/>
      <c r="N338" s="396"/>
      <c r="O338" s="396"/>
      <c r="P338" s="396"/>
      <c r="Q338" s="399"/>
      <c r="R338" s="399"/>
      <c r="S338" s="399"/>
      <c r="T338" s="399"/>
      <c r="U338" s="399"/>
      <c r="V338" s="399"/>
      <c r="W338" s="399"/>
      <c r="X338" s="399"/>
      <c r="Y338" s="399"/>
      <c r="Z338" s="646"/>
      <c r="AA338" s="401"/>
      <c r="AB338" s="483"/>
      <c r="AC338" s="484"/>
      <c r="AD338" s="404"/>
      <c r="AE338" s="404"/>
      <c r="AF338" s="401"/>
      <c r="AG338" s="483"/>
      <c r="AH338" s="484"/>
      <c r="AI338" s="400"/>
      <c r="AJ338" s="404"/>
      <c r="AK338" s="401"/>
      <c r="AL338" s="483"/>
      <c r="AM338" s="484"/>
      <c r="AN338" s="485"/>
      <c r="AO338" s="370"/>
      <c r="AP338" s="370"/>
      <c r="AQ338" s="370"/>
      <c r="AR338" s="370"/>
      <c r="AS338" s="370"/>
      <c r="AT338" s="370"/>
      <c r="AU338" s="370"/>
      <c r="AV338" s="370"/>
      <c r="AW338" s="370"/>
      <c r="AX338" s="370"/>
      <c r="AY338" s="370"/>
      <c r="AZ338" s="370"/>
      <c r="BA338" s="370"/>
      <c r="BB338" s="394"/>
    </row>
    <row r="339" spans="1:54" ht="22.5" customHeight="1">
      <c r="A339" s="383"/>
      <c r="B339" s="789"/>
      <c r="C339" s="789"/>
      <c r="D339" s="405" t="s">
        <v>289</v>
      </c>
      <c r="E339" s="594">
        <f t="shared" ref="E339:E340" si="352">SUM(H339,K339,N339,Q339,T339,W339,Z339,AE339,AJ339,AO339,AT339,AY339)</f>
        <v>35</v>
      </c>
      <c r="F339" s="544">
        <f t="shared" ref="F339:F340" si="353">SUM(F346)</f>
        <v>0</v>
      </c>
      <c r="G339" s="602">
        <f t="shared" ref="G339:G340" si="354">SUM(F339/E339*100)</f>
        <v>0</v>
      </c>
      <c r="H339" s="396"/>
      <c r="I339" s="396"/>
      <c r="J339" s="397"/>
      <c r="K339" s="396"/>
      <c r="L339" s="396"/>
      <c r="M339" s="396"/>
      <c r="N339" s="396"/>
      <c r="O339" s="396"/>
      <c r="P339" s="396"/>
      <c r="Q339" s="399"/>
      <c r="R339" s="399"/>
      <c r="S339" s="399"/>
      <c r="T339" s="399"/>
      <c r="U339" s="399"/>
      <c r="V339" s="399"/>
      <c r="W339" s="399"/>
      <c r="X339" s="399"/>
      <c r="Y339" s="399"/>
      <c r="Z339" s="646">
        <v>35</v>
      </c>
      <c r="AA339" s="401"/>
      <c r="AB339" s="483"/>
      <c r="AC339" s="484"/>
      <c r="AD339" s="381">
        <f>SUM(AC339/Z339*100)</f>
        <v>0</v>
      </c>
      <c r="AE339" s="404"/>
      <c r="AF339" s="401"/>
      <c r="AG339" s="483"/>
      <c r="AH339" s="484"/>
      <c r="AI339" s="400"/>
      <c r="AJ339" s="404"/>
      <c r="AK339" s="401"/>
      <c r="AL339" s="483"/>
      <c r="AM339" s="484"/>
      <c r="AN339" s="485"/>
      <c r="AO339" s="370"/>
      <c r="AP339" s="370"/>
      <c r="AQ339" s="370"/>
      <c r="AR339" s="370"/>
      <c r="AS339" s="370"/>
      <c r="AT339" s="370"/>
      <c r="AU339" s="370"/>
      <c r="AV339" s="370"/>
      <c r="AW339" s="370"/>
      <c r="AX339" s="370"/>
      <c r="AY339" s="370"/>
      <c r="AZ339" s="370"/>
      <c r="BA339" s="370"/>
      <c r="BB339" s="394"/>
    </row>
    <row r="340" spans="1:54" ht="85.5" customHeight="1">
      <c r="A340" s="383"/>
      <c r="B340" s="789"/>
      <c r="C340" s="789"/>
      <c r="D340" s="405" t="s">
        <v>298</v>
      </c>
      <c r="E340" s="594">
        <f t="shared" si="352"/>
        <v>0</v>
      </c>
      <c r="F340" s="544">
        <f t="shared" si="353"/>
        <v>0</v>
      </c>
      <c r="G340" s="602" t="e">
        <f t="shared" si="354"/>
        <v>#DIV/0!</v>
      </c>
      <c r="H340" s="406"/>
      <c r="I340" s="406"/>
      <c r="J340" s="407"/>
      <c r="K340" s="406"/>
      <c r="L340" s="406"/>
      <c r="M340" s="406"/>
      <c r="N340" s="406"/>
      <c r="O340" s="406"/>
      <c r="P340" s="406"/>
      <c r="Q340" s="409"/>
      <c r="R340" s="409"/>
      <c r="S340" s="409"/>
      <c r="T340" s="409"/>
      <c r="U340" s="409"/>
      <c r="V340" s="409"/>
      <c r="W340" s="409"/>
      <c r="X340" s="409"/>
      <c r="Y340" s="409"/>
      <c r="Z340" s="647">
        <v>0</v>
      </c>
      <c r="AA340" s="411"/>
      <c r="AB340" s="486"/>
      <c r="AC340" s="487"/>
      <c r="AD340" s="414"/>
      <c r="AE340" s="414"/>
      <c r="AF340" s="411"/>
      <c r="AG340" s="486"/>
      <c r="AH340" s="487"/>
      <c r="AI340" s="410"/>
      <c r="AJ340" s="414"/>
      <c r="AK340" s="411"/>
      <c r="AL340" s="486"/>
      <c r="AM340" s="487"/>
      <c r="AN340" s="488"/>
      <c r="AO340" s="370"/>
      <c r="AP340" s="370"/>
      <c r="AQ340" s="370"/>
      <c r="AR340" s="370"/>
      <c r="AS340" s="370"/>
      <c r="AT340" s="370"/>
      <c r="AU340" s="370"/>
      <c r="AV340" s="370"/>
      <c r="AW340" s="370"/>
      <c r="AX340" s="370"/>
      <c r="AY340" s="370"/>
      <c r="AZ340" s="370"/>
      <c r="BA340" s="370"/>
      <c r="BB340" s="394"/>
    </row>
    <row r="341" spans="1:54" ht="22.5" customHeight="1">
      <c r="A341" s="383"/>
      <c r="B341" s="789"/>
      <c r="C341" s="789"/>
      <c r="D341" s="405" t="s">
        <v>290</v>
      </c>
      <c r="E341" s="547"/>
      <c r="F341" s="547"/>
      <c r="G341" s="546"/>
      <c r="H341" s="406"/>
      <c r="I341" s="406"/>
      <c r="J341" s="407"/>
      <c r="K341" s="406"/>
      <c r="L341" s="406"/>
      <c r="M341" s="406"/>
      <c r="N341" s="406"/>
      <c r="O341" s="406"/>
      <c r="P341" s="406"/>
      <c r="Q341" s="409"/>
      <c r="R341" s="409"/>
      <c r="S341" s="409"/>
      <c r="T341" s="409"/>
      <c r="U341" s="409"/>
      <c r="V341" s="409"/>
      <c r="W341" s="409"/>
      <c r="X341" s="409"/>
      <c r="Y341" s="409"/>
      <c r="Z341" s="410"/>
      <c r="AA341" s="411"/>
      <c r="AB341" s="486"/>
      <c r="AC341" s="487"/>
      <c r="AD341" s="414"/>
      <c r="AE341" s="414"/>
      <c r="AF341" s="411"/>
      <c r="AG341" s="486"/>
      <c r="AH341" s="487"/>
      <c r="AI341" s="410"/>
      <c r="AJ341" s="414"/>
      <c r="AK341" s="411"/>
      <c r="AL341" s="486"/>
      <c r="AM341" s="487"/>
      <c r="AN341" s="488"/>
      <c r="AO341" s="370"/>
      <c r="AP341" s="370"/>
      <c r="AQ341" s="370"/>
      <c r="AR341" s="370"/>
      <c r="AS341" s="370"/>
      <c r="AT341" s="370"/>
      <c r="AU341" s="370"/>
      <c r="AV341" s="370"/>
      <c r="AW341" s="370"/>
      <c r="AX341" s="370"/>
      <c r="AY341" s="370"/>
      <c r="AZ341" s="370"/>
      <c r="BA341" s="370"/>
      <c r="BB341" s="394"/>
    </row>
    <row r="342" spans="1:54" ht="31.5">
      <c r="A342" s="415"/>
      <c r="B342" s="790"/>
      <c r="C342" s="790"/>
      <c r="D342" s="416" t="s">
        <v>43</v>
      </c>
      <c r="E342" s="544"/>
      <c r="F342" s="544"/>
      <c r="G342" s="545"/>
      <c r="H342" s="385"/>
      <c r="I342" s="385"/>
      <c r="J342" s="386"/>
      <c r="K342" s="385"/>
      <c r="L342" s="385"/>
      <c r="M342" s="385"/>
      <c r="N342" s="385"/>
      <c r="O342" s="385"/>
      <c r="P342" s="385"/>
      <c r="Q342" s="388"/>
      <c r="R342" s="388"/>
      <c r="S342" s="388"/>
      <c r="T342" s="388"/>
      <c r="U342" s="388"/>
      <c r="V342" s="388"/>
      <c r="W342" s="388"/>
      <c r="X342" s="388"/>
      <c r="Y342" s="388"/>
      <c r="Z342" s="389"/>
      <c r="AA342" s="390"/>
      <c r="AB342" s="480"/>
      <c r="AC342" s="481"/>
      <c r="AD342" s="393"/>
      <c r="AE342" s="393"/>
      <c r="AF342" s="390"/>
      <c r="AG342" s="480"/>
      <c r="AH342" s="481"/>
      <c r="AI342" s="389"/>
      <c r="AJ342" s="393"/>
      <c r="AK342" s="390"/>
      <c r="AL342" s="480"/>
      <c r="AM342" s="481"/>
      <c r="AN342" s="482"/>
      <c r="AO342" s="370"/>
      <c r="AP342" s="370"/>
      <c r="AQ342" s="370"/>
      <c r="AR342" s="370"/>
      <c r="AS342" s="370"/>
      <c r="AT342" s="370"/>
      <c r="AU342" s="370"/>
      <c r="AV342" s="370"/>
      <c r="AW342" s="370"/>
      <c r="AX342" s="370"/>
      <c r="AY342" s="370"/>
      <c r="AZ342" s="370"/>
      <c r="BA342" s="370"/>
      <c r="BB342" s="417"/>
    </row>
    <row r="343" spans="1:54" ht="22.5" customHeight="1">
      <c r="A343" s="372" t="s">
        <v>332</v>
      </c>
      <c r="B343" s="788" t="s">
        <v>377</v>
      </c>
      <c r="C343" s="788" t="s">
        <v>392</v>
      </c>
      <c r="D343" s="475" t="s">
        <v>41</v>
      </c>
      <c r="E343" s="594">
        <f>SUM(H343,K343,N343,Q343,T343,W343,Z343,AE343,AJ343,AO343,AT343,AY343)</f>
        <v>35</v>
      </c>
      <c r="F343" s="594">
        <f>SUM(I343,L343,O343,R343,U343,X343,AA343,AF343,AK343,AP343,AU343,AZ343)</f>
        <v>0</v>
      </c>
      <c r="G343" s="602">
        <f>SUM(F343/E343*100)</f>
        <v>0</v>
      </c>
      <c r="H343" s="374"/>
      <c r="I343" s="374"/>
      <c r="J343" s="375"/>
      <c r="K343" s="374"/>
      <c r="L343" s="374"/>
      <c r="M343" s="374"/>
      <c r="N343" s="374"/>
      <c r="O343" s="374"/>
      <c r="P343" s="374"/>
      <c r="Q343" s="377"/>
      <c r="R343" s="377"/>
      <c r="S343" s="377"/>
      <c r="T343" s="377"/>
      <c r="U343" s="377"/>
      <c r="V343" s="377"/>
      <c r="W343" s="377"/>
      <c r="X343" s="377"/>
      <c r="Y343" s="377"/>
      <c r="Z343" s="378">
        <v>35</v>
      </c>
      <c r="AA343" s="476"/>
      <c r="AB343" s="477"/>
      <c r="AC343" s="478"/>
      <c r="AD343" s="381">
        <f>SUM(AC343/Z343*100)</f>
        <v>0</v>
      </c>
      <c r="AE343" s="381"/>
      <c r="AF343" s="476"/>
      <c r="AG343" s="477"/>
      <c r="AH343" s="478"/>
      <c r="AI343" s="378"/>
      <c r="AJ343" s="381"/>
      <c r="AK343" s="476"/>
      <c r="AL343" s="477"/>
      <c r="AM343" s="478"/>
      <c r="AN343" s="479"/>
      <c r="AO343" s="369"/>
      <c r="AP343" s="369"/>
      <c r="AQ343" s="369"/>
      <c r="AR343" s="369"/>
      <c r="AS343" s="369"/>
      <c r="AT343" s="369"/>
      <c r="AU343" s="369"/>
      <c r="AV343" s="369"/>
      <c r="AW343" s="369"/>
      <c r="AX343" s="369"/>
      <c r="AY343" s="369"/>
      <c r="AZ343" s="369"/>
      <c r="BA343" s="369"/>
      <c r="BB343" s="382"/>
    </row>
    <row r="344" spans="1:54" ht="36.75" customHeight="1">
      <c r="A344" s="383"/>
      <c r="B344" s="789"/>
      <c r="C344" s="789"/>
      <c r="D344" s="384" t="s">
        <v>37</v>
      </c>
      <c r="E344" s="594"/>
      <c r="F344" s="594"/>
      <c r="G344" s="602"/>
      <c r="H344" s="385"/>
      <c r="I344" s="385"/>
      <c r="J344" s="386"/>
      <c r="K344" s="385"/>
      <c r="L344" s="385"/>
      <c r="M344" s="385"/>
      <c r="N344" s="385"/>
      <c r="O344" s="385"/>
      <c r="P344" s="385"/>
      <c r="Q344" s="388"/>
      <c r="R344" s="388"/>
      <c r="S344" s="388"/>
      <c r="T344" s="388"/>
      <c r="U344" s="388"/>
      <c r="V344" s="388"/>
      <c r="W344" s="388"/>
      <c r="X344" s="388"/>
      <c r="Y344" s="388"/>
      <c r="Z344" s="389"/>
      <c r="AA344" s="390"/>
      <c r="AB344" s="480"/>
      <c r="AC344" s="481"/>
      <c r="AD344" s="393"/>
      <c r="AE344" s="393"/>
      <c r="AF344" s="390"/>
      <c r="AG344" s="480"/>
      <c r="AH344" s="481"/>
      <c r="AI344" s="389"/>
      <c r="AJ344" s="393"/>
      <c r="AK344" s="390"/>
      <c r="AL344" s="480"/>
      <c r="AM344" s="481"/>
      <c r="AN344" s="482"/>
      <c r="AO344" s="370"/>
      <c r="AP344" s="370"/>
      <c r="AQ344" s="370"/>
      <c r="AR344" s="370"/>
      <c r="AS344" s="370"/>
      <c r="AT344" s="370"/>
      <c r="AU344" s="370"/>
      <c r="AV344" s="370"/>
      <c r="AW344" s="370"/>
      <c r="AX344" s="370"/>
      <c r="AY344" s="370"/>
      <c r="AZ344" s="370"/>
      <c r="BA344" s="370"/>
      <c r="BB344" s="394"/>
    </row>
    <row r="345" spans="1:54" ht="52.5" customHeight="1">
      <c r="A345" s="383"/>
      <c r="B345" s="789"/>
      <c r="C345" s="789"/>
      <c r="D345" s="395" t="s">
        <v>2</v>
      </c>
      <c r="E345" s="594"/>
      <c r="F345" s="594"/>
      <c r="G345" s="602"/>
      <c r="H345" s="396"/>
      <c r="I345" s="396"/>
      <c r="J345" s="397"/>
      <c r="K345" s="396"/>
      <c r="L345" s="396"/>
      <c r="M345" s="396"/>
      <c r="N345" s="396"/>
      <c r="O345" s="396"/>
      <c r="P345" s="396"/>
      <c r="Q345" s="399"/>
      <c r="R345" s="399"/>
      <c r="S345" s="399"/>
      <c r="T345" s="399"/>
      <c r="U345" s="399"/>
      <c r="V345" s="399"/>
      <c r="W345" s="399"/>
      <c r="X345" s="399"/>
      <c r="Y345" s="399"/>
      <c r="Z345" s="400"/>
      <c r="AA345" s="401"/>
      <c r="AB345" s="483"/>
      <c r="AC345" s="484"/>
      <c r="AD345" s="404"/>
      <c r="AE345" s="404"/>
      <c r="AF345" s="401"/>
      <c r="AG345" s="483"/>
      <c r="AH345" s="484"/>
      <c r="AI345" s="400"/>
      <c r="AJ345" s="404"/>
      <c r="AK345" s="401"/>
      <c r="AL345" s="483"/>
      <c r="AM345" s="484"/>
      <c r="AN345" s="485"/>
      <c r="AO345" s="370"/>
      <c r="AP345" s="370"/>
      <c r="AQ345" s="370"/>
      <c r="AR345" s="370"/>
      <c r="AS345" s="370"/>
      <c r="AT345" s="370"/>
      <c r="AU345" s="370"/>
      <c r="AV345" s="370"/>
      <c r="AW345" s="370"/>
      <c r="AX345" s="370"/>
      <c r="AY345" s="370"/>
      <c r="AZ345" s="370"/>
      <c r="BA345" s="370"/>
      <c r="BB345" s="394"/>
    </row>
    <row r="346" spans="1:54" ht="22.5" customHeight="1">
      <c r="A346" s="383"/>
      <c r="B346" s="789"/>
      <c r="C346" s="789"/>
      <c r="D346" s="405" t="s">
        <v>289</v>
      </c>
      <c r="E346" s="594">
        <f t="shared" ref="E346:E347" si="355">SUM(H346,K346,N346,Q346,T346,W346,Z346,AE346,AJ346,AO346,AT346,AY346)</f>
        <v>35</v>
      </c>
      <c r="F346" s="594">
        <f t="shared" ref="F346:F347" si="356">SUM(I346,L346,O346,R346,U346,X346,AA346,AF346,AK346,AP346,AU346,AZ346)</f>
        <v>0</v>
      </c>
      <c r="G346" s="602">
        <f t="shared" ref="G346:G347" si="357">SUM(F346/E346*100)</f>
        <v>0</v>
      </c>
      <c r="H346" s="396"/>
      <c r="I346" s="396"/>
      <c r="J346" s="397"/>
      <c r="K346" s="396"/>
      <c r="L346" s="396"/>
      <c r="M346" s="396"/>
      <c r="N346" s="396"/>
      <c r="O346" s="396"/>
      <c r="P346" s="396"/>
      <c r="Q346" s="399"/>
      <c r="R346" s="399"/>
      <c r="S346" s="399"/>
      <c r="T346" s="399"/>
      <c r="U346" s="399"/>
      <c r="V346" s="399"/>
      <c r="W346" s="399"/>
      <c r="X346" s="399"/>
      <c r="Y346" s="399"/>
      <c r="Z346" s="400">
        <v>35</v>
      </c>
      <c r="AA346" s="401"/>
      <c r="AB346" s="483"/>
      <c r="AC346" s="484"/>
      <c r="AD346" s="381">
        <f>SUM(AC346/Z346*100)</f>
        <v>0</v>
      </c>
      <c r="AE346" s="404"/>
      <c r="AF346" s="401"/>
      <c r="AG346" s="483"/>
      <c r="AH346" s="484"/>
      <c r="AI346" s="400"/>
      <c r="AJ346" s="404"/>
      <c r="AK346" s="401"/>
      <c r="AL346" s="483"/>
      <c r="AM346" s="484"/>
      <c r="AN346" s="485"/>
      <c r="AO346" s="370"/>
      <c r="AP346" s="370"/>
      <c r="AQ346" s="370"/>
      <c r="AR346" s="370"/>
      <c r="AS346" s="370"/>
      <c r="AT346" s="370"/>
      <c r="AU346" s="370"/>
      <c r="AV346" s="370"/>
      <c r="AW346" s="370"/>
      <c r="AX346" s="370"/>
      <c r="AY346" s="370"/>
      <c r="AZ346" s="370"/>
      <c r="BA346" s="370"/>
      <c r="BB346" s="394"/>
    </row>
    <row r="347" spans="1:54" ht="85.5" customHeight="1">
      <c r="A347" s="383"/>
      <c r="B347" s="789"/>
      <c r="C347" s="789"/>
      <c r="D347" s="405" t="s">
        <v>298</v>
      </c>
      <c r="E347" s="594">
        <f t="shared" si="355"/>
        <v>0</v>
      </c>
      <c r="F347" s="594">
        <f t="shared" si="356"/>
        <v>0</v>
      </c>
      <c r="G347" s="602" t="e">
        <f t="shared" si="357"/>
        <v>#DIV/0!</v>
      </c>
      <c r="H347" s="406"/>
      <c r="I347" s="406"/>
      <c r="J347" s="407"/>
      <c r="K347" s="406"/>
      <c r="L347" s="406"/>
      <c r="M347" s="406"/>
      <c r="N347" s="406"/>
      <c r="O347" s="406"/>
      <c r="P347" s="406"/>
      <c r="Q347" s="409"/>
      <c r="R347" s="409"/>
      <c r="S347" s="409"/>
      <c r="T347" s="409"/>
      <c r="U347" s="409"/>
      <c r="V347" s="409"/>
      <c r="W347" s="409"/>
      <c r="X347" s="409"/>
      <c r="Y347" s="409"/>
      <c r="Z347" s="410"/>
      <c r="AA347" s="411"/>
      <c r="AB347" s="486"/>
      <c r="AC347" s="487"/>
      <c r="AD347" s="414"/>
      <c r="AE347" s="414"/>
      <c r="AF347" s="411"/>
      <c r="AG347" s="486"/>
      <c r="AH347" s="487"/>
      <c r="AI347" s="410"/>
      <c r="AJ347" s="414"/>
      <c r="AK347" s="411"/>
      <c r="AL347" s="486"/>
      <c r="AM347" s="487"/>
      <c r="AN347" s="488"/>
      <c r="AO347" s="370"/>
      <c r="AP347" s="370"/>
      <c r="AQ347" s="370"/>
      <c r="AR347" s="370"/>
      <c r="AS347" s="370"/>
      <c r="AT347" s="370"/>
      <c r="AU347" s="370"/>
      <c r="AV347" s="370"/>
      <c r="AW347" s="370"/>
      <c r="AX347" s="370"/>
      <c r="AY347" s="370"/>
      <c r="AZ347" s="370"/>
      <c r="BA347" s="370"/>
      <c r="BB347" s="394"/>
    </row>
    <row r="348" spans="1:54" ht="22.5" customHeight="1">
      <c r="A348" s="383"/>
      <c r="B348" s="789"/>
      <c r="C348" s="789"/>
      <c r="D348" s="405" t="s">
        <v>290</v>
      </c>
      <c r="E348" s="547"/>
      <c r="F348" s="547"/>
      <c r="G348" s="546"/>
      <c r="H348" s="406"/>
      <c r="I348" s="406"/>
      <c r="J348" s="407"/>
      <c r="K348" s="406"/>
      <c r="L348" s="406"/>
      <c r="M348" s="406"/>
      <c r="N348" s="406"/>
      <c r="O348" s="406"/>
      <c r="P348" s="406"/>
      <c r="Q348" s="409"/>
      <c r="R348" s="409"/>
      <c r="S348" s="409"/>
      <c r="T348" s="409"/>
      <c r="U348" s="409"/>
      <c r="V348" s="409"/>
      <c r="W348" s="409"/>
      <c r="X348" s="409"/>
      <c r="Y348" s="409"/>
      <c r="Z348" s="410"/>
      <c r="AA348" s="411"/>
      <c r="AB348" s="486"/>
      <c r="AC348" s="487"/>
      <c r="AD348" s="414"/>
      <c r="AE348" s="414"/>
      <c r="AF348" s="411"/>
      <c r="AG348" s="486"/>
      <c r="AH348" s="487"/>
      <c r="AI348" s="410"/>
      <c r="AJ348" s="414"/>
      <c r="AK348" s="411"/>
      <c r="AL348" s="486"/>
      <c r="AM348" s="487"/>
      <c r="AN348" s="488"/>
      <c r="AO348" s="370"/>
      <c r="AP348" s="370"/>
      <c r="AQ348" s="370"/>
      <c r="AR348" s="370"/>
      <c r="AS348" s="370"/>
      <c r="AT348" s="370"/>
      <c r="AU348" s="370"/>
      <c r="AV348" s="370"/>
      <c r="AW348" s="370"/>
      <c r="AX348" s="370"/>
      <c r="AY348" s="370"/>
      <c r="AZ348" s="370"/>
      <c r="BA348" s="370"/>
      <c r="BB348" s="394"/>
    </row>
    <row r="349" spans="1:54" ht="31.5">
      <c r="A349" s="415"/>
      <c r="B349" s="790"/>
      <c r="C349" s="790"/>
      <c r="D349" s="416" t="s">
        <v>43</v>
      </c>
      <c r="E349" s="544"/>
      <c r="F349" s="544"/>
      <c r="G349" s="545"/>
      <c r="H349" s="385"/>
      <c r="I349" s="385"/>
      <c r="J349" s="386"/>
      <c r="K349" s="385"/>
      <c r="L349" s="385"/>
      <c r="M349" s="385"/>
      <c r="N349" s="385"/>
      <c r="O349" s="385"/>
      <c r="P349" s="385"/>
      <c r="Q349" s="388"/>
      <c r="R349" s="388"/>
      <c r="S349" s="388"/>
      <c r="T349" s="388"/>
      <c r="U349" s="388"/>
      <c r="V349" s="388"/>
      <c r="W349" s="388"/>
      <c r="X349" s="388"/>
      <c r="Y349" s="388"/>
      <c r="Z349" s="389"/>
      <c r="AA349" s="390"/>
      <c r="AB349" s="480"/>
      <c r="AC349" s="481"/>
      <c r="AD349" s="393"/>
      <c r="AE349" s="393"/>
      <c r="AF349" s="390"/>
      <c r="AG349" s="480"/>
      <c r="AH349" s="481"/>
      <c r="AI349" s="389"/>
      <c r="AJ349" s="393"/>
      <c r="AK349" s="390"/>
      <c r="AL349" s="480"/>
      <c r="AM349" s="481"/>
      <c r="AN349" s="482"/>
      <c r="AO349" s="370"/>
      <c r="AP349" s="370"/>
      <c r="AQ349" s="370"/>
      <c r="AR349" s="370"/>
      <c r="AS349" s="370"/>
      <c r="AT349" s="370"/>
      <c r="AU349" s="370"/>
      <c r="AV349" s="370"/>
      <c r="AW349" s="370"/>
      <c r="AX349" s="370"/>
      <c r="AY349" s="370"/>
      <c r="AZ349" s="370"/>
      <c r="BA349" s="370"/>
      <c r="BB349" s="417"/>
    </row>
    <row r="350" spans="1:54" ht="22.5" customHeight="1">
      <c r="A350" s="372" t="s">
        <v>8</v>
      </c>
      <c r="B350" s="788" t="s">
        <v>438</v>
      </c>
      <c r="C350" s="788"/>
      <c r="D350" s="475" t="s">
        <v>41</v>
      </c>
      <c r="E350" s="594">
        <f>SUM(E357,E364,E371,E378)</f>
        <v>83</v>
      </c>
      <c r="F350" s="594">
        <f>SUM(F357,F364,F371,F378)</f>
        <v>0</v>
      </c>
      <c r="G350" s="602">
        <f>SUM(F350/E350*100)</f>
        <v>0</v>
      </c>
      <c r="H350" s="652">
        <f>SUM(H357,H364,H371,H378)</f>
        <v>0</v>
      </c>
      <c r="I350" s="652">
        <f>SUM(I357,I364,I371,I378)</f>
        <v>0</v>
      </c>
      <c r="J350" s="618" t="e">
        <f>SUM(I350/H350*100)</f>
        <v>#DIV/0!</v>
      </c>
      <c r="K350" s="652">
        <f>SUM(K357,K364,K371,K378)</f>
        <v>0</v>
      </c>
      <c r="L350" s="652">
        <f>SUM(L357,L364,L371,L378)</f>
        <v>0</v>
      </c>
      <c r="M350" s="618" t="e">
        <f>SUM(L350/K350*100)</f>
        <v>#DIV/0!</v>
      </c>
      <c r="N350" s="652">
        <f>SUM(N357,N364,N371,N378)</f>
        <v>0</v>
      </c>
      <c r="O350" s="652">
        <f>SUM(O357,O364,O371,O378)</f>
        <v>0</v>
      </c>
      <c r="P350" s="618" t="e">
        <f>SUM(O350/N350*100)</f>
        <v>#DIV/0!</v>
      </c>
      <c r="Q350" s="651">
        <f>SUM(Q357,Q364,Q371,Q378)</f>
        <v>0</v>
      </c>
      <c r="R350" s="651">
        <f>SUM(R357,R364,R371,R378)</f>
        <v>0</v>
      </c>
      <c r="S350" s="615" t="e">
        <f>SUM(R350/Q350*100)</f>
        <v>#DIV/0!</v>
      </c>
      <c r="T350" s="651">
        <f>SUM(T357,T364,T371,T378)</f>
        <v>0</v>
      </c>
      <c r="U350" s="651">
        <f>SUM(U357,U364,U371,U378)</f>
        <v>0</v>
      </c>
      <c r="V350" s="615" t="e">
        <f>SUM(U350/T350*100)</f>
        <v>#DIV/0!</v>
      </c>
      <c r="W350" s="651">
        <f>SUM(W357,W364,W371,W378)</f>
        <v>33</v>
      </c>
      <c r="X350" s="651">
        <f>SUM(X357,X364,X371,X378)</f>
        <v>0</v>
      </c>
      <c r="Y350" s="615">
        <f>SUM(X350/W350*100)</f>
        <v>0</v>
      </c>
      <c r="Z350" s="650">
        <f>SUM(Z357,Z364,Z371,Z378)</f>
        <v>0</v>
      </c>
      <c r="AA350" s="476"/>
      <c r="AB350" s="477"/>
      <c r="AC350" s="650">
        <f>SUM(AC357,AC364,AC371,AC378)</f>
        <v>0</v>
      </c>
      <c r="AD350" s="613" t="e">
        <f>SUM(AC350/AB350*100)</f>
        <v>#DIV/0!</v>
      </c>
      <c r="AE350" s="650">
        <f>SUM(AE357,AE364,AE371,AE378)</f>
        <v>0</v>
      </c>
      <c r="AF350" s="476"/>
      <c r="AG350" s="477"/>
      <c r="AH350" s="650">
        <f>SUM(AH357,AH364,AH371,AH378)</f>
        <v>0</v>
      </c>
      <c r="AI350" s="613" t="e">
        <f>SUM(AH350/AG350*100)</f>
        <v>#DIV/0!</v>
      </c>
      <c r="AJ350" s="650">
        <f>SUM(AJ357,AJ364,AJ371,AJ378)</f>
        <v>50</v>
      </c>
      <c r="AK350" s="476"/>
      <c r="AL350" s="477"/>
      <c r="AM350" s="650">
        <f>SUM(AM357,AM364,AM371,AM378)</f>
        <v>0</v>
      </c>
      <c r="AN350" s="613" t="e">
        <f>SUM(AM350/AL350*100)</f>
        <v>#DIV/0!</v>
      </c>
      <c r="AO350" s="649">
        <f>SUM(AO357,AO364,AO371,AO378)</f>
        <v>0</v>
      </c>
      <c r="AP350" s="653"/>
      <c r="AQ350" s="654"/>
      <c r="AR350" s="649">
        <f>SUM(AR357,AR364,AR371,AR378)</f>
        <v>0</v>
      </c>
      <c r="AS350" s="610" t="e">
        <f>SUM(AR350/AQ350*100)</f>
        <v>#DIV/0!</v>
      </c>
      <c r="AT350" s="649">
        <f>SUM(AT357,AT364,AT371,AT378)</f>
        <v>0</v>
      </c>
      <c r="AU350" s="653"/>
      <c r="AV350" s="654"/>
      <c r="AW350" s="649">
        <f>SUM(AW357,AW364,AW371,AW378)</f>
        <v>0</v>
      </c>
      <c r="AX350" s="610" t="e">
        <f>SUM(AW350/AV350*100)</f>
        <v>#DIV/0!</v>
      </c>
      <c r="AY350" s="649">
        <f>SUM(AY357,AY364,AY371,AY378)</f>
        <v>0</v>
      </c>
      <c r="AZ350" s="649">
        <f>SUM(AZ357,AZ364,AZ371,AZ378)</f>
        <v>0</v>
      </c>
      <c r="BA350" s="610" t="e">
        <f>SUM(AZ350/AY350*100)</f>
        <v>#DIV/0!</v>
      </c>
      <c r="BB350" s="382"/>
    </row>
    <row r="351" spans="1:54" ht="36.75" customHeight="1">
      <c r="A351" s="383"/>
      <c r="B351" s="789"/>
      <c r="C351" s="789"/>
      <c r="D351" s="384" t="s">
        <v>37</v>
      </c>
      <c r="E351" s="594"/>
      <c r="F351" s="594"/>
      <c r="G351" s="602"/>
      <c r="H351" s="652"/>
      <c r="I351" s="652"/>
      <c r="J351" s="618"/>
      <c r="K351" s="652"/>
      <c r="L351" s="652"/>
      <c r="M351" s="618"/>
      <c r="N351" s="652"/>
      <c r="O351" s="652"/>
      <c r="P351" s="618"/>
      <c r="Q351" s="651"/>
      <c r="R351" s="651"/>
      <c r="S351" s="615"/>
      <c r="T351" s="651"/>
      <c r="U351" s="651"/>
      <c r="V351" s="615"/>
      <c r="W351" s="651"/>
      <c r="X351" s="651"/>
      <c r="Y351" s="615"/>
      <c r="Z351" s="650"/>
      <c r="AA351" s="390"/>
      <c r="AB351" s="480"/>
      <c r="AC351" s="650"/>
      <c r="AD351" s="613"/>
      <c r="AE351" s="650"/>
      <c r="AF351" s="390"/>
      <c r="AG351" s="480"/>
      <c r="AH351" s="650"/>
      <c r="AI351" s="613"/>
      <c r="AJ351" s="650"/>
      <c r="AK351" s="390"/>
      <c r="AL351" s="480"/>
      <c r="AM351" s="650"/>
      <c r="AN351" s="613"/>
      <c r="AO351" s="649"/>
      <c r="AP351" s="655"/>
      <c r="AQ351" s="656"/>
      <c r="AR351" s="649"/>
      <c r="AS351" s="610"/>
      <c r="AT351" s="649"/>
      <c r="AU351" s="655"/>
      <c r="AV351" s="656"/>
      <c r="AW351" s="649"/>
      <c r="AX351" s="610"/>
      <c r="AY351" s="649"/>
      <c r="AZ351" s="649"/>
      <c r="BA351" s="610"/>
      <c r="BB351" s="394"/>
    </row>
    <row r="352" spans="1:54" ht="52.5" customHeight="1">
      <c r="A352" s="383"/>
      <c r="B352" s="789"/>
      <c r="C352" s="789"/>
      <c r="D352" s="395" t="s">
        <v>2</v>
      </c>
      <c r="E352" s="594"/>
      <c r="F352" s="594"/>
      <c r="G352" s="602"/>
      <c r="H352" s="652"/>
      <c r="I352" s="652"/>
      <c r="J352" s="618"/>
      <c r="K352" s="652"/>
      <c r="L352" s="652"/>
      <c r="M352" s="618"/>
      <c r="N352" s="652"/>
      <c r="O352" s="652"/>
      <c r="P352" s="618"/>
      <c r="Q352" s="651"/>
      <c r="R352" s="651"/>
      <c r="S352" s="615"/>
      <c r="T352" s="651"/>
      <c r="U352" s="651"/>
      <c r="V352" s="615"/>
      <c r="W352" s="651"/>
      <c r="X352" s="651"/>
      <c r="Y352" s="615"/>
      <c r="Z352" s="650"/>
      <c r="AA352" s="401"/>
      <c r="AB352" s="483"/>
      <c r="AC352" s="650"/>
      <c r="AD352" s="613"/>
      <c r="AE352" s="650"/>
      <c r="AF352" s="401"/>
      <c r="AG352" s="483"/>
      <c r="AH352" s="650"/>
      <c r="AI352" s="613"/>
      <c r="AJ352" s="650"/>
      <c r="AK352" s="401"/>
      <c r="AL352" s="483"/>
      <c r="AM352" s="650"/>
      <c r="AN352" s="613"/>
      <c r="AO352" s="649"/>
      <c r="AP352" s="657"/>
      <c r="AQ352" s="658"/>
      <c r="AR352" s="649"/>
      <c r="AS352" s="610"/>
      <c r="AT352" s="649"/>
      <c r="AU352" s="657"/>
      <c r="AV352" s="658"/>
      <c r="AW352" s="649"/>
      <c r="AX352" s="610"/>
      <c r="AY352" s="649"/>
      <c r="AZ352" s="649"/>
      <c r="BA352" s="610"/>
      <c r="BB352" s="394"/>
    </row>
    <row r="353" spans="1:54" ht="22.5" customHeight="1">
      <c r="A353" s="383"/>
      <c r="B353" s="789"/>
      <c r="C353" s="789"/>
      <c r="D353" s="405" t="s">
        <v>289</v>
      </c>
      <c r="E353" s="594">
        <f t="shared" ref="E353:F354" si="358">SUM(E360,E367,E374,E381)</f>
        <v>83</v>
      </c>
      <c r="F353" s="594">
        <f t="shared" si="358"/>
        <v>0</v>
      </c>
      <c r="G353" s="602">
        <f t="shared" ref="G353:G354" si="359">SUM(F353/E353*100)</f>
        <v>0</v>
      </c>
      <c r="H353" s="652">
        <f t="shared" ref="H353:I353" si="360">SUM(H360,H367,H374,H381)</f>
        <v>0</v>
      </c>
      <c r="I353" s="652">
        <f t="shared" si="360"/>
        <v>0</v>
      </c>
      <c r="J353" s="618" t="e">
        <f t="shared" ref="J353" si="361">SUM(I353/H353*100)</f>
        <v>#DIV/0!</v>
      </c>
      <c r="K353" s="652">
        <f t="shared" ref="K353:L353" si="362">SUM(K360,K367,K374,K381)</f>
        <v>0</v>
      </c>
      <c r="L353" s="652">
        <f t="shared" si="362"/>
        <v>0</v>
      </c>
      <c r="M353" s="618" t="e">
        <f t="shared" ref="M353" si="363">SUM(L353/K353*100)</f>
        <v>#DIV/0!</v>
      </c>
      <c r="N353" s="652">
        <f t="shared" ref="N353:O353" si="364">SUM(N360,N367,N374,N381)</f>
        <v>0</v>
      </c>
      <c r="O353" s="652">
        <f t="shared" si="364"/>
        <v>0</v>
      </c>
      <c r="P353" s="618" t="e">
        <f t="shared" ref="P353" si="365">SUM(O353/N353*100)</f>
        <v>#DIV/0!</v>
      </c>
      <c r="Q353" s="651">
        <f t="shared" ref="Q353:R353" si="366">SUM(Q360,Q367,Q374,Q381)</f>
        <v>0</v>
      </c>
      <c r="R353" s="651">
        <f t="shared" si="366"/>
        <v>0</v>
      </c>
      <c r="S353" s="615" t="e">
        <f t="shared" ref="S353" si="367">SUM(R353/Q353*100)</f>
        <v>#DIV/0!</v>
      </c>
      <c r="T353" s="651">
        <f t="shared" ref="T353:U353" si="368">SUM(T360,T367,T374,T381)</f>
        <v>0</v>
      </c>
      <c r="U353" s="651">
        <f t="shared" si="368"/>
        <v>0</v>
      </c>
      <c r="V353" s="615" t="e">
        <f t="shared" ref="V353" si="369">SUM(U353/T353*100)</f>
        <v>#DIV/0!</v>
      </c>
      <c r="W353" s="651">
        <f t="shared" ref="W353:X353" si="370">SUM(W360,W367,W374,W381)</f>
        <v>33</v>
      </c>
      <c r="X353" s="651">
        <f t="shared" si="370"/>
        <v>0</v>
      </c>
      <c r="Y353" s="615">
        <f t="shared" ref="Y353" si="371">SUM(X353/W353*100)</f>
        <v>0</v>
      </c>
      <c r="Z353" s="650">
        <f t="shared" ref="Z353" si="372">SUM(Z360,Z367,Z374,Z381)</f>
        <v>0</v>
      </c>
      <c r="AA353" s="401"/>
      <c r="AB353" s="483"/>
      <c r="AC353" s="650">
        <f t="shared" ref="AC353" si="373">SUM(AC360,AC367,AC374,AC381)</f>
        <v>0</v>
      </c>
      <c r="AD353" s="613" t="e">
        <f t="shared" ref="AD353:AD354" si="374">SUM(AC353/AB353*100)</f>
        <v>#DIV/0!</v>
      </c>
      <c r="AE353" s="650">
        <f t="shared" ref="AE353" si="375">SUM(AE360,AE367,AE374,AE381)</f>
        <v>0</v>
      </c>
      <c r="AF353" s="401"/>
      <c r="AG353" s="483"/>
      <c r="AH353" s="650">
        <f t="shared" ref="AH353" si="376">SUM(AH360,AH367,AH374,AH381)</f>
        <v>0</v>
      </c>
      <c r="AI353" s="613" t="e">
        <f t="shared" ref="AI353:AI354" si="377">SUM(AH353/AG353*100)</f>
        <v>#DIV/0!</v>
      </c>
      <c r="AJ353" s="650">
        <f t="shared" ref="AJ353:AJ354" si="378">SUM(AJ360,AJ367,AJ374,AJ381)</f>
        <v>50</v>
      </c>
      <c r="AK353" s="401"/>
      <c r="AL353" s="483"/>
      <c r="AM353" s="650">
        <f t="shared" ref="AM353:AM354" si="379">SUM(AM360,AM367,AM374,AM381)</f>
        <v>0</v>
      </c>
      <c r="AN353" s="613" t="e">
        <f t="shared" ref="AN353:AN354" si="380">SUM(AM353/AL353*100)</f>
        <v>#DIV/0!</v>
      </c>
      <c r="AO353" s="649">
        <f t="shared" ref="AO353:AO354" si="381">SUM(AO360,AO367,AO374,AO381)</f>
        <v>0</v>
      </c>
      <c r="AP353" s="657"/>
      <c r="AQ353" s="658"/>
      <c r="AR353" s="649">
        <f t="shared" ref="AR353:AR354" si="382">SUM(AR360,AR367,AR374,AR381)</f>
        <v>0</v>
      </c>
      <c r="AS353" s="610" t="e">
        <f t="shared" ref="AS353:AS354" si="383">SUM(AR353/AQ353*100)</f>
        <v>#DIV/0!</v>
      </c>
      <c r="AT353" s="649">
        <f t="shared" ref="AT353:AT354" si="384">SUM(AT360,AT367,AT374,AT381)</f>
        <v>0</v>
      </c>
      <c r="AU353" s="657"/>
      <c r="AV353" s="658"/>
      <c r="AW353" s="649">
        <f t="shared" ref="AW353:AW354" si="385">SUM(AW360,AW367,AW374,AW381)</f>
        <v>0</v>
      </c>
      <c r="AX353" s="610" t="e">
        <f t="shared" ref="AX353:AX354" si="386">SUM(AW353/AV353*100)</f>
        <v>#DIV/0!</v>
      </c>
      <c r="AY353" s="649">
        <f t="shared" ref="AY353:AZ354" si="387">SUM(AY360,AY367,AY374,AY381)</f>
        <v>0</v>
      </c>
      <c r="AZ353" s="649">
        <f t="shared" si="387"/>
        <v>0</v>
      </c>
      <c r="BA353" s="610" t="e">
        <f t="shared" ref="BA353:BA354" si="388">SUM(AZ353/AY353*100)</f>
        <v>#DIV/0!</v>
      </c>
      <c r="BB353" s="394"/>
    </row>
    <row r="354" spans="1:54" ht="85.5" customHeight="1">
      <c r="A354" s="383"/>
      <c r="B354" s="789"/>
      <c r="C354" s="789"/>
      <c r="D354" s="405" t="s">
        <v>298</v>
      </c>
      <c r="E354" s="594">
        <f t="shared" si="358"/>
        <v>0</v>
      </c>
      <c r="F354" s="594">
        <f t="shared" si="358"/>
        <v>0</v>
      </c>
      <c r="G354" s="602" t="e">
        <f t="shared" si="359"/>
        <v>#DIV/0!</v>
      </c>
      <c r="H354" s="652">
        <f t="shared" ref="H354:I354" si="389">SUM(H361,H368,H375,H382)</f>
        <v>0</v>
      </c>
      <c r="I354" s="652">
        <f t="shared" si="389"/>
        <v>0</v>
      </c>
      <c r="J354" s="407"/>
      <c r="K354" s="652">
        <f t="shared" ref="K354:L354" si="390">SUM(K361,K368,K375,K382)</f>
        <v>0</v>
      </c>
      <c r="L354" s="652">
        <f t="shared" si="390"/>
        <v>0</v>
      </c>
      <c r="M354" s="406"/>
      <c r="N354" s="652">
        <f t="shared" ref="N354:O354" si="391">SUM(N361,N368,N375,N382)</f>
        <v>0</v>
      </c>
      <c r="O354" s="652">
        <f t="shared" si="391"/>
        <v>0</v>
      </c>
      <c r="P354" s="406"/>
      <c r="Q354" s="651">
        <f t="shared" ref="Q354:R354" si="392">SUM(Q361,Q368,Q375,Q382)</f>
        <v>0</v>
      </c>
      <c r="R354" s="651">
        <f t="shared" si="392"/>
        <v>0</v>
      </c>
      <c r="S354" s="409"/>
      <c r="T354" s="651">
        <f t="shared" ref="T354:U354" si="393">SUM(T361,T368,T375,T382)</f>
        <v>0</v>
      </c>
      <c r="U354" s="651">
        <f t="shared" si="393"/>
        <v>0</v>
      </c>
      <c r="V354" s="409"/>
      <c r="W354" s="651">
        <f t="shared" ref="W354:X354" si="394">SUM(W361,W368,W375,W382)</f>
        <v>0</v>
      </c>
      <c r="X354" s="651">
        <f t="shared" si="394"/>
        <v>0</v>
      </c>
      <c r="Y354" s="409"/>
      <c r="Z354" s="650">
        <f t="shared" ref="Z354" si="395">SUM(Z361,Z368,Z375,Z382)</f>
        <v>0</v>
      </c>
      <c r="AA354" s="411"/>
      <c r="AB354" s="486"/>
      <c r="AC354" s="650">
        <f t="shared" ref="AC354" si="396">SUM(AC361,AC368,AC375,AC382)</f>
        <v>0</v>
      </c>
      <c r="AD354" s="613" t="e">
        <f t="shared" si="374"/>
        <v>#DIV/0!</v>
      </c>
      <c r="AE354" s="650">
        <f t="shared" ref="AE354" si="397">SUM(AE361,AE368,AE375,AE382)</f>
        <v>0</v>
      </c>
      <c r="AF354" s="411"/>
      <c r="AG354" s="486"/>
      <c r="AH354" s="650">
        <f t="shared" ref="AH354" si="398">SUM(AH361,AH368,AH375,AH382)</f>
        <v>0</v>
      </c>
      <c r="AI354" s="613" t="e">
        <f t="shared" si="377"/>
        <v>#DIV/0!</v>
      </c>
      <c r="AJ354" s="650">
        <f t="shared" si="378"/>
        <v>0</v>
      </c>
      <c r="AK354" s="411"/>
      <c r="AL354" s="486"/>
      <c r="AM354" s="650">
        <f t="shared" si="379"/>
        <v>0</v>
      </c>
      <c r="AN354" s="613" t="e">
        <f t="shared" si="380"/>
        <v>#DIV/0!</v>
      </c>
      <c r="AO354" s="649">
        <f t="shared" si="381"/>
        <v>0</v>
      </c>
      <c r="AP354" s="659"/>
      <c r="AQ354" s="660"/>
      <c r="AR354" s="649">
        <f t="shared" si="382"/>
        <v>0</v>
      </c>
      <c r="AS354" s="610" t="e">
        <f t="shared" si="383"/>
        <v>#DIV/0!</v>
      </c>
      <c r="AT354" s="649">
        <f t="shared" si="384"/>
        <v>0</v>
      </c>
      <c r="AU354" s="659"/>
      <c r="AV354" s="660"/>
      <c r="AW354" s="649">
        <f t="shared" si="385"/>
        <v>0</v>
      </c>
      <c r="AX354" s="610" t="e">
        <f t="shared" si="386"/>
        <v>#DIV/0!</v>
      </c>
      <c r="AY354" s="649">
        <f t="shared" si="387"/>
        <v>0</v>
      </c>
      <c r="AZ354" s="649">
        <f t="shared" si="387"/>
        <v>0</v>
      </c>
      <c r="BA354" s="610" t="e">
        <f t="shared" si="388"/>
        <v>#DIV/0!</v>
      </c>
      <c r="BB354" s="394"/>
    </row>
    <row r="355" spans="1:54" ht="22.5" customHeight="1">
      <c r="A355" s="383"/>
      <c r="B355" s="789"/>
      <c r="C355" s="789"/>
      <c r="D355" s="405" t="s">
        <v>290</v>
      </c>
      <c r="E355" s="547"/>
      <c r="F355" s="547"/>
      <c r="G355" s="546"/>
      <c r="H355" s="406"/>
      <c r="I355" s="406"/>
      <c r="J355" s="407"/>
      <c r="K355" s="406"/>
      <c r="L355" s="406"/>
      <c r="M355" s="406"/>
      <c r="N355" s="406"/>
      <c r="O355" s="406"/>
      <c r="P355" s="406"/>
      <c r="Q355" s="409"/>
      <c r="R355" s="409"/>
      <c r="S355" s="409"/>
      <c r="T355" s="409"/>
      <c r="U355" s="409"/>
      <c r="V355" s="409"/>
      <c r="W355" s="409"/>
      <c r="X355" s="409"/>
      <c r="Y355" s="409"/>
      <c r="Z355" s="410"/>
      <c r="AA355" s="411"/>
      <c r="AB355" s="486"/>
      <c r="AC355" s="487"/>
      <c r="AD355" s="414"/>
      <c r="AE355" s="414"/>
      <c r="AF355" s="411"/>
      <c r="AG355" s="486"/>
      <c r="AH355" s="487"/>
      <c r="AI355" s="410"/>
      <c r="AJ355" s="414"/>
      <c r="AK355" s="411"/>
      <c r="AL355" s="486"/>
      <c r="AM355" s="487"/>
      <c r="AN355" s="488"/>
      <c r="AO355" s="370"/>
      <c r="AP355" s="370"/>
      <c r="AQ355" s="370"/>
      <c r="AR355" s="370"/>
      <c r="AS355" s="370"/>
      <c r="AT355" s="370"/>
      <c r="AU355" s="370"/>
      <c r="AV355" s="370"/>
      <c r="AW355" s="370"/>
      <c r="AX355" s="370"/>
      <c r="AY355" s="370"/>
      <c r="AZ355" s="370"/>
      <c r="BA355" s="370"/>
      <c r="BB355" s="394"/>
    </row>
    <row r="356" spans="1:54" ht="31.5">
      <c r="A356" s="415"/>
      <c r="B356" s="790"/>
      <c r="C356" s="790"/>
      <c r="D356" s="416" t="s">
        <v>43</v>
      </c>
      <c r="E356" s="544"/>
      <c r="F356" s="544"/>
      <c r="G356" s="545"/>
      <c r="H356" s="385"/>
      <c r="I356" s="385"/>
      <c r="J356" s="386"/>
      <c r="K356" s="385"/>
      <c r="L356" s="385"/>
      <c r="M356" s="385"/>
      <c r="N356" s="385"/>
      <c r="O356" s="385"/>
      <c r="P356" s="385"/>
      <c r="Q356" s="388"/>
      <c r="R356" s="388"/>
      <c r="S356" s="388"/>
      <c r="T356" s="388"/>
      <c r="U356" s="388"/>
      <c r="V356" s="388"/>
      <c r="W356" s="388"/>
      <c r="X356" s="388"/>
      <c r="Y356" s="388"/>
      <c r="Z356" s="389"/>
      <c r="AA356" s="390"/>
      <c r="AB356" s="480"/>
      <c r="AC356" s="481"/>
      <c r="AD356" s="393"/>
      <c r="AE356" s="393"/>
      <c r="AF356" s="390"/>
      <c r="AG356" s="480"/>
      <c r="AH356" s="481"/>
      <c r="AI356" s="389"/>
      <c r="AJ356" s="393"/>
      <c r="AK356" s="390"/>
      <c r="AL356" s="480"/>
      <c r="AM356" s="481"/>
      <c r="AN356" s="482"/>
      <c r="AO356" s="370"/>
      <c r="AP356" s="370"/>
      <c r="AQ356" s="370"/>
      <c r="AR356" s="370"/>
      <c r="AS356" s="370"/>
      <c r="AT356" s="370"/>
      <c r="AU356" s="370"/>
      <c r="AV356" s="370"/>
      <c r="AW356" s="370"/>
      <c r="AX356" s="370"/>
      <c r="AY356" s="370"/>
      <c r="AZ356" s="370"/>
      <c r="BA356" s="370"/>
      <c r="BB356" s="417"/>
    </row>
    <row r="357" spans="1:54" ht="22.5" customHeight="1">
      <c r="A357" s="372" t="s">
        <v>333</v>
      </c>
      <c r="B357" s="788" t="s">
        <v>378</v>
      </c>
      <c r="C357" s="788" t="s">
        <v>393</v>
      </c>
      <c r="D357" s="475" t="s">
        <v>41</v>
      </c>
      <c r="E357" s="594">
        <f>SUM(H357,K357,N357,Q357,T357,W357,Z357,AE357,AJ357,AO357,AT357,AY357)</f>
        <v>33</v>
      </c>
      <c r="F357" s="594">
        <f>SUM(I357,L357,O357,R357,U357,X357,AA357,AF357,AK357,AP357,AU357,AZ357)</f>
        <v>0</v>
      </c>
      <c r="G357" s="602">
        <f>SUM(F357/E357*100)</f>
        <v>0</v>
      </c>
      <c r="H357" s="374"/>
      <c r="I357" s="374"/>
      <c r="J357" s="375"/>
      <c r="K357" s="374"/>
      <c r="L357" s="374"/>
      <c r="M357" s="374"/>
      <c r="N357" s="374"/>
      <c r="O357" s="374"/>
      <c r="P357" s="374"/>
      <c r="Q357" s="377"/>
      <c r="R357" s="377"/>
      <c r="S357" s="377"/>
      <c r="T357" s="377"/>
      <c r="U357" s="377"/>
      <c r="V357" s="377"/>
      <c r="W357" s="377">
        <v>33</v>
      </c>
      <c r="X357" s="377"/>
      <c r="Y357" s="377">
        <f>SUM(X357/W357*100)</f>
        <v>0</v>
      </c>
      <c r="Z357" s="378"/>
      <c r="AA357" s="476"/>
      <c r="AB357" s="477"/>
      <c r="AC357" s="478"/>
      <c r="AD357" s="381"/>
      <c r="AE357" s="381"/>
      <c r="AF357" s="476"/>
      <c r="AG357" s="477"/>
      <c r="AH357" s="478"/>
      <c r="AI357" s="378"/>
      <c r="AJ357" s="381"/>
      <c r="AK357" s="476"/>
      <c r="AL357" s="477"/>
      <c r="AM357" s="478"/>
      <c r="AN357" s="479"/>
      <c r="AO357" s="369"/>
      <c r="AP357" s="369"/>
      <c r="AQ357" s="369"/>
      <c r="AR357" s="369"/>
      <c r="AS357" s="369"/>
      <c r="AT357" s="369"/>
      <c r="AU357" s="369"/>
      <c r="AV357" s="369"/>
      <c r="AW357" s="369"/>
      <c r="AX357" s="369"/>
      <c r="AY357" s="369"/>
      <c r="AZ357" s="369"/>
      <c r="BA357" s="369"/>
      <c r="BB357" s="382"/>
    </row>
    <row r="358" spans="1:54" ht="36.75" customHeight="1">
      <c r="A358" s="383"/>
      <c r="B358" s="789"/>
      <c r="C358" s="789"/>
      <c r="D358" s="384" t="s">
        <v>37</v>
      </c>
      <c r="E358" s="594"/>
      <c r="F358" s="594"/>
      <c r="G358" s="602"/>
      <c r="H358" s="385"/>
      <c r="I358" s="385"/>
      <c r="J358" s="386"/>
      <c r="K358" s="385"/>
      <c r="L358" s="385"/>
      <c r="M358" s="385"/>
      <c r="N358" s="385"/>
      <c r="O358" s="385"/>
      <c r="P358" s="385"/>
      <c r="Q358" s="388"/>
      <c r="R358" s="388"/>
      <c r="S358" s="388"/>
      <c r="T358" s="388"/>
      <c r="U358" s="388"/>
      <c r="V358" s="388"/>
      <c r="W358" s="388"/>
      <c r="X358" s="388"/>
      <c r="Y358" s="377"/>
      <c r="Z358" s="389"/>
      <c r="AA358" s="390"/>
      <c r="AB358" s="480"/>
      <c r="AC358" s="481"/>
      <c r="AD358" s="393"/>
      <c r="AE358" s="393"/>
      <c r="AF358" s="390"/>
      <c r="AG358" s="480"/>
      <c r="AH358" s="481"/>
      <c r="AI358" s="389"/>
      <c r="AJ358" s="393"/>
      <c r="AK358" s="390"/>
      <c r="AL358" s="480"/>
      <c r="AM358" s="481"/>
      <c r="AN358" s="482"/>
      <c r="AO358" s="370"/>
      <c r="AP358" s="370"/>
      <c r="AQ358" s="370"/>
      <c r="AR358" s="370"/>
      <c r="AS358" s="370"/>
      <c r="AT358" s="370"/>
      <c r="AU358" s="370"/>
      <c r="AV358" s="370"/>
      <c r="AW358" s="370"/>
      <c r="AX358" s="370"/>
      <c r="AY358" s="370"/>
      <c r="AZ358" s="370"/>
      <c r="BA358" s="370"/>
      <c r="BB358" s="394"/>
    </row>
    <row r="359" spans="1:54" ht="31.5">
      <c r="A359" s="383"/>
      <c r="B359" s="789"/>
      <c r="C359" s="789"/>
      <c r="D359" s="395" t="s">
        <v>2</v>
      </c>
      <c r="E359" s="594"/>
      <c r="F359" s="594"/>
      <c r="G359" s="602"/>
      <c r="H359" s="396"/>
      <c r="I359" s="396"/>
      <c r="J359" s="397"/>
      <c r="K359" s="396"/>
      <c r="L359" s="396"/>
      <c r="M359" s="396"/>
      <c r="N359" s="396"/>
      <c r="O359" s="396"/>
      <c r="P359" s="396"/>
      <c r="Q359" s="399"/>
      <c r="R359" s="399"/>
      <c r="S359" s="399"/>
      <c r="T359" s="399"/>
      <c r="U359" s="399"/>
      <c r="V359" s="399"/>
      <c r="W359" s="399"/>
      <c r="X359" s="399"/>
      <c r="Y359" s="377"/>
      <c r="Z359" s="400"/>
      <c r="AA359" s="401"/>
      <c r="AB359" s="483"/>
      <c r="AC359" s="484"/>
      <c r="AD359" s="404"/>
      <c r="AE359" s="404"/>
      <c r="AF359" s="401"/>
      <c r="AG359" s="483"/>
      <c r="AH359" s="484"/>
      <c r="AI359" s="400"/>
      <c r="AJ359" s="404"/>
      <c r="AK359" s="401"/>
      <c r="AL359" s="483"/>
      <c r="AM359" s="484"/>
      <c r="AN359" s="485"/>
      <c r="AO359" s="370"/>
      <c r="AP359" s="370"/>
      <c r="AQ359" s="370"/>
      <c r="AR359" s="370"/>
      <c r="AS359" s="370"/>
      <c r="AT359" s="370"/>
      <c r="AU359" s="370"/>
      <c r="AV359" s="370"/>
      <c r="AW359" s="370"/>
      <c r="AX359" s="370"/>
      <c r="AY359" s="370"/>
      <c r="AZ359" s="370"/>
      <c r="BA359" s="370"/>
      <c r="BB359" s="394"/>
    </row>
    <row r="360" spans="1:54" ht="22.5" customHeight="1">
      <c r="A360" s="383"/>
      <c r="B360" s="789"/>
      <c r="C360" s="789"/>
      <c r="D360" s="405" t="s">
        <v>289</v>
      </c>
      <c r="E360" s="594">
        <f t="shared" ref="E360:E361" si="399">SUM(H360,K360,N360,Q360,T360,W360,Z360,AE360,AJ360,AO360,AT360,AY360)</f>
        <v>33</v>
      </c>
      <c r="F360" s="594">
        <f t="shared" ref="F360:F361" si="400">SUM(I360,L360,O360,R360,U360,X360,AA360,AF360,AK360,AP360,AU360,AZ360)</f>
        <v>0</v>
      </c>
      <c r="G360" s="602">
        <f t="shared" ref="G360:G361" si="401">SUM(F360/E360*100)</f>
        <v>0</v>
      </c>
      <c r="H360" s="396"/>
      <c r="I360" s="396"/>
      <c r="J360" s="397"/>
      <c r="K360" s="396"/>
      <c r="L360" s="396"/>
      <c r="M360" s="396"/>
      <c r="N360" s="396"/>
      <c r="O360" s="396"/>
      <c r="P360" s="396"/>
      <c r="Q360" s="399"/>
      <c r="R360" s="399"/>
      <c r="S360" s="399"/>
      <c r="T360" s="399"/>
      <c r="U360" s="399"/>
      <c r="V360" s="399"/>
      <c r="W360" s="399">
        <v>33</v>
      </c>
      <c r="X360" s="399"/>
      <c r="Y360" s="377">
        <f t="shared" ref="Y360" si="402">SUM(X360/W360*100)</f>
        <v>0</v>
      </c>
      <c r="Z360" s="400"/>
      <c r="AA360" s="401"/>
      <c r="AB360" s="483"/>
      <c r="AC360" s="484"/>
      <c r="AD360" s="404"/>
      <c r="AE360" s="404"/>
      <c r="AF360" s="401"/>
      <c r="AG360" s="483"/>
      <c r="AH360" s="484"/>
      <c r="AI360" s="400"/>
      <c r="AJ360" s="404"/>
      <c r="AK360" s="401"/>
      <c r="AL360" s="483"/>
      <c r="AM360" s="484"/>
      <c r="AN360" s="485"/>
      <c r="AO360" s="370"/>
      <c r="AP360" s="370"/>
      <c r="AQ360" s="370"/>
      <c r="AR360" s="370"/>
      <c r="AS360" s="370"/>
      <c r="AT360" s="370"/>
      <c r="AU360" s="370"/>
      <c r="AV360" s="370"/>
      <c r="AW360" s="370"/>
      <c r="AX360" s="370"/>
      <c r="AY360" s="370"/>
      <c r="AZ360" s="370"/>
      <c r="BA360" s="370"/>
      <c r="BB360" s="394"/>
    </row>
    <row r="361" spans="1:54" ht="85.5" customHeight="1">
      <c r="A361" s="383"/>
      <c r="B361" s="789"/>
      <c r="C361" s="789"/>
      <c r="D361" s="405" t="s">
        <v>298</v>
      </c>
      <c r="E361" s="594">
        <f t="shared" si="399"/>
        <v>0</v>
      </c>
      <c r="F361" s="594">
        <f t="shared" si="400"/>
        <v>0</v>
      </c>
      <c r="G361" s="602" t="e">
        <f t="shared" si="401"/>
        <v>#DIV/0!</v>
      </c>
      <c r="H361" s="406"/>
      <c r="I361" s="406"/>
      <c r="J361" s="407"/>
      <c r="K361" s="406"/>
      <c r="L361" s="406"/>
      <c r="M361" s="406"/>
      <c r="N361" s="406"/>
      <c r="O361" s="406"/>
      <c r="P361" s="406"/>
      <c r="Q361" s="409"/>
      <c r="R361" s="409"/>
      <c r="S361" s="409"/>
      <c r="T361" s="409"/>
      <c r="U361" s="409"/>
      <c r="V361" s="409"/>
      <c r="W361" s="409"/>
      <c r="X361" s="409"/>
      <c r="Y361" s="409"/>
      <c r="Z361" s="410"/>
      <c r="AA361" s="411"/>
      <c r="AB361" s="486"/>
      <c r="AC361" s="487"/>
      <c r="AD361" s="414"/>
      <c r="AE361" s="414"/>
      <c r="AF361" s="411"/>
      <c r="AG361" s="486"/>
      <c r="AH361" s="487"/>
      <c r="AI361" s="410"/>
      <c r="AJ361" s="414"/>
      <c r="AK361" s="411"/>
      <c r="AL361" s="486"/>
      <c r="AM361" s="487"/>
      <c r="AN361" s="488"/>
      <c r="AO361" s="370"/>
      <c r="AP361" s="370"/>
      <c r="AQ361" s="370"/>
      <c r="AR361" s="370"/>
      <c r="AS361" s="370"/>
      <c r="AT361" s="370"/>
      <c r="AU361" s="370"/>
      <c r="AV361" s="370"/>
      <c r="AW361" s="370"/>
      <c r="AX361" s="370"/>
      <c r="AY361" s="370"/>
      <c r="AZ361" s="370"/>
      <c r="BA361" s="370"/>
      <c r="BB361" s="394"/>
    </row>
    <row r="362" spans="1:54" ht="22.5" customHeight="1">
      <c r="A362" s="383"/>
      <c r="B362" s="789"/>
      <c r="C362" s="789"/>
      <c r="D362" s="405" t="s">
        <v>290</v>
      </c>
      <c r="E362" s="547"/>
      <c r="F362" s="547"/>
      <c r="G362" s="546"/>
      <c r="H362" s="406"/>
      <c r="I362" s="406"/>
      <c r="J362" s="407"/>
      <c r="K362" s="406"/>
      <c r="L362" s="406"/>
      <c r="M362" s="406"/>
      <c r="N362" s="406"/>
      <c r="O362" s="406"/>
      <c r="P362" s="406"/>
      <c r="Q362" s="409"/>
      <c r="R362" s="409"/>
      <c r="S362" s="409"/>
      <c r="T362" s="409"/>
      <c r="U362" s="409"/>
      <c r="V362" s="409"/>
      <c r="W362" s="409"/>
      <c r="X362" s="409"/>
      <c r="Y362" s="409"/>
      <c r="Z362" s="410"/>
      <c r="AA362" s="411"/>
      <c r="AB362" s="486"/>
      <c r="AC362" s="487"/>
      <c r="AD362" s="414"/>
      <c r="AE362" s="414"/>
      <c r="AF362" s="411"/>
      <c r="AG362" s="486"/>
      <c r="AH362" s="487"/>
      <c r="AI362" s="410"/>
      <c r="AJ362" s="414"/>
      <c r="AK362" s="411"/>
      <c r="AL362" s="486"/>
      <c r="AM362" s="487"/>
      <c r="AN362" s="488"/>
      <c r="AO362" s="370"/>
      <c r="AP362" s="370"/>
      <c r="AQ362" s="370"/>
      <c r="AR362" s="370"/>
      <c r="AS362" s="370"/>
      <c r="AT362" s="370"/>
      <c r="AU362" s="370"/>
      <c r="AV362" s="370"/>
      <c r="AW362" s="370"/>
      <c r="AX362" s="370"/>
      <c r="AY362" s="370"/>
      <c r="AZ362" s="370"/>
      <c r="BA362" s="370"/>
      <c r="BB362" s="394"/>
    </row>
    <row r="363" spans="1:54" ht="31.5">
      <c r="A363" s="415"/>
      <c r="B363" s="790"/>
      <c r="C363" s="790"/>
      <c r="D363" s="416" t="s">
        <v>43</v>
      </c>
      <c r="E363" s="544"/>
      <c r="F363" s="544"/>
      <c r="G363" s="545"/>
      <c r="H363" s="385"/>
      <c r="I363" s="385"/>
      <c r="J363" s="386"/>
      <c r="K363" s="385"/>
      <c r="L363" s="385"/>
      <c r="M363" s="385"/>
      <c r="N363" s="385"/>
      <c r="O363" s="385"/>
      <c r="P363" s="385"/>
      <c r="Q363" s="388"/>
      <c r="R363" s="388"/>
      <c r="S363" s="388"/>
      <c r="T363" s="388"/>
      <c r="U363" s="388"/>
      <c r="V363" s="388"/>
      <c r="W363" s="388"/>
      <c r="X363" s="388"/>
      <c r="Y363" s="388"/>
      <c r="Z363" s="389"/>
      <c r="AA363" s="390"/>
      <c r="AB363" s="480"/>
      <c r="AC363" s="481"/>
      <c r="AD363" s="393"/>
      <c r="AE363" s="393"/>
      <c r="AF363" s="390"/>
      <c r="AG363" s="480"/>
      <c r="AH363" s="481"/>
      <c r="AI363" s="389"/>
      <c r="AJ363" s="393"/>
      <c r="AK363" s="390"/>
      <c r="AL363" s="480"/>
      <c r="AM363" s="481"/>
      <c r="AN363" s="482"/>
      <c r="AO363" s="370"/>
      <c r="AP363" s="370"/>
      <c r="AQ363" s="370"/>
      <c r="AR363" s="370"/>
      <c r="AS363" s="370"/>
      <c r="AT363" s="370"/>
      <c r="AU363" s="370"/>
      <c r="AV363" s="370"/>
      <c r="AW363" s="370"/>
      <c r="AX363" s="370"/>
      <c r="AY363" s="370"/>
      <c r="AZ363" s="370"/>
      <c r="BA363" s="370"/>
      <c r="BB363" s="417"/>
    </row>
    <row r="364" spans="1:54" ht="22.5" customHeight="1">
      <c r="A364" s="372" t="s">
        <v>334</v>
      </c>
      <c r="B364" s="788" t="s">
        <v>379</v>
      </c>
      <c r="C364" s="788" t="s">
        <v>393</v>
      </c>
      <c r="D364" s="475" t="s">
        <v>41</v>
      </c>
      <c r="E364" s="594">
        <f>SUM(H364,K364,N364,Q364,T364,W364,Z364,AE364,AJ364,AO364,AT364,AY364)</f>
        <v>0</v>
      </c>
      <c r="F364" s="594">
        <f>SUM(I364,L364,O364,R364,U364,X364,AA364,AF364,AK364,AP364,AU364,AZ364)</f>
        <v>0</v>
      </c>
      <c r="G364" s="602" t="e">
        <f>SUM(F364/E364*100)</f>
        <v>#DIV/0!</v>
      </c>
      <c r="H364" s="374"/>
      <c r="I364" s="374"/>
      <c r="J364" s="375"/>
      <c r="K364" s="374"/>
      <c r="L364" s="374"/>
      <c r="M364" s="374"/>
      <c r="N364" s="374"/>
      <c r="O364" s="374"/>
      <c r="P364" s="374"/>
      <c r="Q364" s="377"/>
      <c r="R364" s="377"/>
      <c r="S364" s="377"/>
      <c r="T364" s="377"/>
      <c r="U364" s="377"/>
      <c r="V364" s="377"/>
      <c r="W364" s="377"/>
      <c r="X364" s="377"/>
      <c r="Y364" s="377"/>
      <c r="Z364" s="378"/>
      <c r="AA364" s="476"/>
      <c r="AB364" s="477"/>
      <c r="AC364" s="478"/>
      <c r="AD364" s="381"/>
      <c r="AE364" s="381"/>
      <c r="AF364" s="476"/>
      <c r="AG364" s="477"/>
      <c r="AH364" s="478"/>
      <c r="AI364" s="378"/>
      <c r="AJ364" s="381"/>
      <c r="AK364" s="476"/>
      <c r="AL364" s="477"/>
      <c r="AM364" s="478"/>
      <c r="AN364" s="479"/>
      <c r="AO364" s="369"/>
      <c r="AP364" s="369"/>
      <c r="AQ364" s="369"/>
      <c r="AR364" s="369"/>
      <c r="AS364" s="369"/>
      <c r="AT364" s="369"/>
      <c r="AU364" s="369"/>
      <c r="AV364" s="369"/>
      <c r="AW364" s="369"/>
      <c r="AX364" s="369"/>
      <c r="AY364" s="369"/>
      <c r="AZ364" s="369"/>
      <c r="BA364" s="369"/>
      <c r="BB364" s="382"/>
    </row>
    <row r="365" spans="1:54" ht="36.75" customHeight="1">
      <c r="A365" s="383"/>
      <c r="B365" s="789"/>
      <c r="C365" s="789"/>
      <c r="D365" s="384" t="s">
        <v>37</v>
      </c>
      <c r="E365" s="594"/>
      <c r="F365" s="594"/>
      <c r="G365" s="602"/>
      <c r="H365" s="385"/>
      <c r="I365" s="385"/>
      <c r="J365" s="386"/>
      <c r="K365" s="385"/>
      <c r="L365" s="385"/>
      <c r="M365" s="385"/>
      <c r="N365" s="385"/>
      <c r="O365" s="385"/>
      <c r="P365" s="385"/>
      <c r="Q365" s="388"/>
      <c r="R365" s="388"/>
      <c r="S365" s="388"/>
      <c r="T365" s="388"/>
      <c r="U365" s="388"/>
      <c r="V365" s="388"/>
      <c r="W365" s="388"/>
      <c r="X365" s="388"/>
      <c r="Y365" s="388"/>
      <c r="Z365" s="389"/>
      <c r="AA365" s="390"/>
      <c r="AB365" s="480"/>
      <c r="AC365" s="481"/>
      <c r="AD365" s="393"/>
      <c r="AE365" s="393"/>
      <c r="AF365" s="390"/>
      <c r="AG365" s="480"/>
      <c r="AH365" s="481"/>
      <c r="AI365" s="389"/>
      <c r="AJ365" s="393"/>
      <c r="AK365" s="390"/>
      <c r="AL365" s="480"/>
      <c r="AM365" s="481"/>
      <c r="AN365" s="482"/>
      <c r="AO365" s="370"/>
      <c r="AP365" s="370"/>
      <c r="AQ365" s="370"/>
      <c r="AR365" s="370"/>
      <c r="AS365" s="370"/>
      <c r="AT365" s="370"/>
      <c r="AU365" s="370"/>
      <c r="AV365" s="370"/>
      <c r="AW365" s="370"/>
      <c r="AX365" s="370"/>
      <c r="AY365" s="370"/>
      <c r="AZ365" s="370"/>
      <c r="BA365" s="370"/>
      <c r="BB365" s="394"/>
    </row>
    <row r="366" spans="1:54" ht="31.5" customHeight="1">
      <c r="A366" s="383"/>
      <c r="B366" s="789"/>
      <c r="C366" s="789"/>
      <c r="D366" s="395" t="s">
        <v>2</v>
      </c>
      <c r="E366" s="594"/>
      <c r="F366" s="594"/>
      <c r="G366" s="602"/>
      <c r="H366" s="396"/>
      <c r="I366" s="396"/>
      <c r="J366" s="397"/>
      <c r="K366" s="396"/>
      <c r="L366" s="396"/>
      <c r="M366" s="396"/>
      <c r="N366" s="396"/>
      <c r="O366" s="396"/>
      <c r="P366" s="396"/>
      <c r="Q366" s="399"/>
      <c r="R366" s="399"/>
      <c r="S366" s="399"/>
      <c r="T366" s="399"/>
      <c r="U366" s="399"/>
      <c r="V366" s="399"/>
      <c r="W366" s="399"/>
      <c r="X366" s="399"/>
      <c r="Y366" s="399"/>
      <c r="Z366" s="400"/>
      <c r="AA366" s="401"/>
      <c r="AB366" s="483"/>
      <c r="AC366" s="484"/>
      <c r="AD366" s="404"/>
      <c r="AE366" s="404"/>
      <c r="AF366" s="401"/>
      <c r="AG366" s="483"/>
      <c r="AH366" s="484"/>
      <c r="AI366" s="400"/>
      <c r="AJ366" s="404"/>
      <c r="AK366" s="401"/>
      <c r="AL366" s="483"/>
      <c r="AM366" s="484"/>
      <c r="AN366" s="485"/>
      <c r="AO366" s="370"/>
      <c r="AP366" s="370"/>
      <c r="AQ366" s="370"/>
      <c r="AR366" s="370"/>
      <c r="AS366" s="370"/>
      <c r="AT366" s="370"/>
      <c r="AU366" s="370"/>
      <c r="AV366" s="370"/>
      <c r="AW366" s="370"/>
      <c r="AX366" s="370"/>
      <c r="AY366" s="370"/>
      <c r="AZ366" s="370"/>
      <c r="BA366" s="370"/>
      <c r="BB366" s="394"/>
    </row>
    <row r="367" spans="1:54" ht="22.5" customHeight="1">
      <c r="A367" s="383"/>
      <c r="B367" s="789"/>
      <c r="C367" s="789"/>
      <c r="D367" s="405" t="s">
        <v>289</v>
      </c>
      <c r="E367" s="594">
        <f t="shared" ref="E367:E368" si="403">SUM(H367,K367,N367,Q367,T367,W367,Z367,AE367,AJ367,AO367,AT367,AY367)</f>
        <v>0</v>
      </c>
      <c r="F367" s="594">
        <f t="shared" ref="F367:F368" si="404">SUM(I367,L367,O367,R367,U367,X367,AA367,AF367,AK367,AP367,AU367,AZ367)</f>
        <v>0</v>
      </c>
      <c r="G367" s="602" t="e">
        <f t="shared" ref="G367:G368" si="405">SUM(F367/E367*100)</f>
        <v>#DIV/0!</v>
      </c>
      <c r="H367" s="396"/>
      <c r="I367" s="396"/>
      <c r="J367" s="397"/>
      <c r="K367" s="396"/>
      <c r="L367" s="396"/>
      <c r="M367" s="396"/>
      <c r="N367" s="396"/>
      <c r="O367" s="396"/>
      <c r="P367" s="396"/>
      <c r="Q367" s="399"/>
      <c r="R367" s="399"/>
      <c r="S367" s="399"/>
      <c r="T367" s="399"/>
      <c r="U367" s="399"/>
      <c r="V367" s="399"/>
      <c r="W367" s="399"/>
      <c r="X367" s="399"/>
      <c r="Y367" s="399"/>
      <c r="Z367" s="400"/>
      <c r="AA367" s="401"/>
      <c r="AB367" s="483"/>
      <c r="AC367" s="484"/>
      <c r="AD367" s="404"/>
      <c r="AE367" s="404"/>
      <c r="AF367" s="401"/>
      <c r="AG367" s="483"/>
      <c r="AH367" s="484"/>
      <c r="AI367" s="400"/>
      <c r="AJ367" s="404"/>
      <c r="AK367" s="401"/>
      <c r="AL367" s="483"/>
      <c r="AM367" s="484"/>
      <c r="AN367" s="485"/>
      <c r="AO367" s="370"/>
      <c r="AP367" s="370"/>
      <c r="AQ367" s="370"/>
      <c r="AR367" s="370"/>
      <c r="AS367" s="370"/>
      <c r="AT367" s="370"/>
      <c r="AU367" s="370"/>
      <c r="AV367" s="370"/>
      <c r="AW367" s="370"/>
      <c r="AX367" s="370"/>
      <c r="AY367" s="370"/>
      <c r="AZ367" s="370"/>
      <c r="BA367" s="370"/>
      <c r="BB367" s="394"/>
    </row>
    <row r="368" spans="1:54" ht="85.5" customHeight="1">
      <c r="A368" s="383"/>
      <c r="B368" s="789"/>
      <c r="C368" s="789"/>
      <c r="D368" s="405" t="s">
        <v>298</v>
      </c>
      <c r="E368" s="594">
        <f t="shared" si="403"/>
        <v>0</v>
      </c>
      <c r="F368" s="594">
        <f t="shared" si="404"/>
        <v>0</v>
      </c>
      <c r="G368" s="602" t="e">
        <f t="shared" si="405"/>
        <v>#DIV/0!</v>
      </c>
      <c r="H368" s="406"/>
      <c r="I368" s="406"/>
      <c r="J368" s="407"/>
      <c r="K368" s="406"/>
      <c r="L368" s="406"/>
      <c r="M368" s="406"/>
      <c r="N368" s="406"/>
      <c r="O368" s="406"/>
      <c r="P368" s="406"/>
      <c r="Q368" s="409"/>
      <c r="R368" s="409"/>
      <c r="S368" s="409"/>
      <c r="T368" s="409"/>
      <c r="U368" s="409"/>
      <c r="V368" s="409"/>
      <c r="W368" s="409"/>
      <c r="X368" s="409"/>
      <c r="Y368" s="409"/>
      <c r="Z368" s="410"/>
      <c r="AA368" s="411"/>
      <c r="AB368" s="486"/>
      <c r="AC368" s="487"/>
      <c r="AD368" s="414"/>
      <c r="AE368" s="414"/>
      <c r="AF368" s="411"/>
      <c r="AG368" s="486"/>
      <c r="AH368" s="487"/>
      <c r="AI368" s="410"/>
      <c r="AJ368" s="414"/>
      <c r="AK368" s="411"/>
      <c r="AL368" s="486"/>
      <c r="AM368" s="487"/>
      <c r="AN368" s="488"/>
      <c r="AO368" s="370"/>
      <c r="AP368" s="370"/>
      <c r="AQ368" s="370"/>
      <c r="AR368" s="370"/>
      <c r="AS368" s="370"/>
      <c r="AT368" s="370"/>
      <c r="AU368" s="370"/>
      <c r="AV368" s="370"/>
      <c r="AW368" s="370"/>
      <c r="AX368" s="370"/>
      <c r="AY368" s="370"/>
      <c r="AZ368" s="370"/>
      <c r="BA368" s="370"/>
      <c r="BB368" s="394"/>
    </row>
    <row r="369" spans="1:54" ht="22.5" customHeight="1">
      <c r="A369" s="383"/>
      <c r="B369" s="789"/>
      <c r="C369" s="789"/>
      <c r="D369" s="405" t="s">
        <v>290</v>
      </c>
      <c r="E369" s="547"/>
      <c r="F369" s="547"/>
      <c r="G369" s="546"/>
      <c r="H369" s="406"/>
      <c r="I369" s="406"/>
      <c r="J369" s="407"/>
      <c r="K369" s="406"/>
      <c r="L369" s="406"/>
      <c r="M369" s="406"/>
      <c r="N369" s="406"/>
      <c r="O369" s="406"/>
      <c r="P369" s="406"/>
      <c r="Q369" s="409"/>
      <c r="R369" s="409"/>
      <c r="S369" s="409"/>
      <c r="T369" s="409"/>
      <c r="U369" s="409"/>
      <c r="V369" s="409"/>
      <c r="W369" s="409"/>
      <c r="X369" s="409"/>
      <c r="Y369" s="409"/>
      <c r="Z369" s="410"/>
      <c r="AA369" s="411"/>
      <c r="AB369" s="486"/>
      <c r="AC369" s="487"/>
      <c r="AD369" s="414"/>
      <c r="AE369" s="414"/>
      <c r="AF369" s="411"/>
      <c r="AG369" s="486"/>
      <c r="AH369" s="487"/>
      <c r="AI369" s="410"/>
      <c r="AJ369" s="414"/>
      <c r="AK369" s="411"/>
      <c r="AL369" s="486"/>
      <c r="AM369" s="487"/>
      <c r="AN369" s="488"/>
      <c r="AO369" s="370"/>
      <c r="AP369" s="370"/>
      <c r="AQ369" s="370"/>
      <c r="AR369" s="370"/>
      <c r="AS369" s="370"/>
      <c r="AT369" s="370"/>
      <c r="AU369" s="370"/>
      <c r="AV369" s="370"/>
      <c r="AW369" s="370"/>
      <c r="AX369" s="370"/>
      <c r="AY369" s="370"/>
      <c r="AZ369" s="370"/>
      <c r="BA369" s="370"/>
      <c r="BB369" s="394"/>
    </row>
    <row r="370" spans="1:54" ht="31.5">
      <c r="A370" s="415"/>
      <c r="B370" s="790"/>
      <c r="C370" s="790"/>
      <c r="D370" s="416" t="s">
        <v>43</v>
      </c>
      <c r="E370" s="544"/>
      <c r="F370" s="544"/>
      <c r="G370" s="545"/>
      <c r="H370" s="385"/>
      <c r="I370" s="385"/>
      <c r="J370" s="386"/>
      <c r="K370" s="385"/>
      <c r="L370" s="385"/>
      <c r="M370" s="385"/>
      <c r="N370" s="385"/>
      <c r="O370" s="385"/>
      <c r="P370" s="385"/>
      <c r="Q370" s="388"/>
      <c r="R370" s="388"/>
      <c r="S370" s="388"/>
      <c r="T370" s="388"/>
      <c r="U370" s="388"/>
      <c r="V370" s="388"/>
      <c r="W370" s="388"/>
      <c r="X370" s="388"/>
      <c r="Y370" s="388"/>
      <c r="Z370" s="389"/>
      <c r="AA370" s="390"/>
      <c r="AB370" s="480"/>
      <c r="AC370" s="481"/>
      <c r="AD370" s="393"/>
      <c r="AE370" s="393"/>
      <c r="AF370" s="390"/>
      <c r="AG370" s="480"/>
      <c r="AH370" s="481"/>
      <c r="AI370" s="389"/>
      <c r="AJ370" s="393"/>
      <c r="AK370" s="390"/>
      <c r="AL370" s="480"/>
      <c r="AM370" s="481"/>
      <c r="AN370" s="482"/>
      <c r="AO370" s="370"/>
      <c r="AP370" s="370"/>
      <c r="AQ370" s="370"/>
      <c r="AR370" s="370"/>
      <c r="AS370" s="370"/>
      <c r="AT370" s="370"/>
      <c r="AU370" s="370"/>
      <c r="AV370" s="370"/>
      <c r="AW370" s="370"/>
      <c r="AX370" s="370"/>
      <c r="AY370" s="370"/>
      <c r="AZ370" s="370"/>
      <c r="BA370" s="370"/>
      <c r="BB370" s="417"/>
    </row>
    <row r="371" spans="1:54" ht="22.5" customHeight="1">
      <c r="A371" s="372" t="s">
        <v>335</v>
      </c>
      <c r="B371" s="788" t="s">
        <v>380</v>
      </c>
      <c r="C371" s="788" t="s">
        <v>390</v>
      </c>
      <c r="D371" s="475" t="s">
        <v>41</v>
      </c>
      <c r="E371" s="594">
        <f>SUM(H371,K371,N371,Q371,T371,W371,Z371,AE371,AJ371,AO371,AT371,AY371)</f>
        <v>50</v>
      </c>
      <c r="F371" s="594">
        <f>SUM(I371,L371,O371,R371,U371,X371,AA371,AF371,AK371,AP371,AU371,AZ371)</f>
        <v>0</v>
      </c>
      <c r="G371" s="602">
        <f>SUM(F371/E371*100)</f>
        <v>0</v>
      </c>
      <c r="H371" s="374"/>
      <c r="I371" s="374"/>
      <c r="J371" s="375"/>
      <c r="K371" s="374"/>
      <c r="L371" s="374"/>
      <c r="M371" s="374"/>
      <c r="N371" s="374"/>
      <c r="O371" s="374"/>
      <c r="P371" s="374"/>
      <c r="Q371" s="377"/>
      <c r="R371" s="377"/>
      <c r="S371" s="377"/>
      <c r="T371" s="377"/>
      <c r="U371" s="377"/>
      <c r="V371" s="377" t="e">
        <f>SUM(U371/T371*100)</f>
        <v>#DIV/0!</v>
      </c>
      <c r="W371" s="377"/>
      <c r="X371" s="377"/>
      <c r="Y371" s="377"/>
      <c r="Z371" s="378"/>
      <c r="AA371" s="476"/>
      <c r="AB371" s="477"/>
      <c r="AC371" s="478"/>
      <c r="AD371" s="381"/>
      <c r="AE371" s="381"/>
      <c r="AF371" s="476"/>
      <c r="AG371" s="477"/>
      <c r="AH371" s="478"/>
      <c r="AI371" s="378"/>
      <c r="AJ371" s="381">
        <v>50</v>
      </c>
      <c r="AK371" s="476"/>
      <c r="AL371" s="477"/>
      <c r="AM371" s="478"/>
      <c r="AN371" s="479">
        <f>SUM(AM371/AJ371*100)</f>
        <v>0</v>
      </c>
      <c r="AO371" s="369"/>
      <c r="AP371" s="369"/>
      <c r="AQ371" s="369"/>
      <c r="AR371" s="369"/>
      <c r="AS371" s="369"/>
      <c r="AT371" s="369"/>
      <c r="AU371" s="369"/>
      <c r="AV371" s="369"/>
      <c r="AW371" s="369"/>
      <c r="AX371" s="369"/>
      <c r="AY371" s="369"/>
      <c r="AZ371" s="369"/>
      <c r="BA371" s="369"/>
      <c r="BB371" s="382"/>
    </row>
    <row r="372" spans="1:54" ht="36.75" customHeight="1">
      <c r="A372" s="383"/>
      <c r="B372" s="789"/>
      <c r="C372" s="789"/>
      <c r="D372" s="384" t="s">
        <v>37</v>
      </c>
      <c r="E372" s="594"/>
      <c r="F372" s="594"/>
      <c r="G372" s="602"/>
      <c r="H372" s="385"/>
      <c r="I372" s="385"/>
      <c r="J372" s="386"/>
      <c r="K372" s="385"/>
      <c r="L372" s="385"/>
      <c r="M372" s="385"/>
      <c r="N372" s="385"/>
      <c r="O372" s="385"/>
      <c r="P372" s="385"/>
      <c r="Q372" s="388"/>
      <c r="R372" s="388"/>
      <c r="S372" s="388"/>
      <c r="T372" s="388"/>
      <c r="U372" s="388"/>
      <c r="V372" s="377"/>
      <c r="W372" s="388"/>
      <c r="X372" s="388"/>
      <c r="Y372" s="388"/>
      <c r="Z372" s="389"/>
      <c r="AA372" s="390"/>
      <c r="AB372" s="480"/>
      <c r="AC372" s="481"/>
      <c r="AD372" s="393"/>
      <c r="AE372" s="393"/>
      <c r="AF372" s="390"/>
      <c r="AG372" s="480"/>
      <c r="AH372" s="481"/>
      <c r="AI372" s="389"/>
      <c r="AJ372" s="393"/>
      <c r="AK372" s="390"/>
      <c r="AL372" s="480"/>
      <c r="AM372" s="481"/>
      <c r="AN372" s="479"/>
      <c r="AO372" s="370"/>
      <c r="AP372" s="370"/>
      <c r="AQ372" s="370"/>
      <c r="AR372" s="370"/>
      <c r="AS372" s="370"/>
      <c r="AT372" s="370"/>
      <c r="AU372" s="370"/>
      <c r="AV372" s="370"/>
      <c r="AW372" s="370"/>
      <c r="AX372" s="370"/>
      <c r="AY372" s="370"/>
      <c r="AZ372" s="370"/>
      <c r="BA372" s="370"/>
      <c r="BB372" s="394"/>
    </row>
    <row r="373" spans="1:54" ht="31.5">
      <c r="A373" s="383"/>
      <c r="B373" s="789"/>
      <c r="C373" s="789"/>
      <c r="D373" s="395" t="s">
        <v>2</v>
      </c>
      <c r="E373" s="594"/>
      <c r="F373" s="594"/>
      <c r="G373" s="602"/>
      <c r="H373" s="396"/>
      <c r="I373" s="396"/>
      <c r="J373" s="397"/>
      <c r="K373" s="396"/>
      <c r="L373" s="396"/>
      <c r="M373" s="396"/>
      <c r="N373" s="396"/>
      <c r="O373" s="396"/>
      <c r="P373" s="396"/>
      <c r="Q373" s="399"/>
      <c r="R373" s="399"/>
      <c r="S373" s="399"/>
      <c r="T373" s="399"/>
      <c r="U373" s="399"/>
      <c r="V373" s="377"/>
      <c r="W373" s="399"/>
      <c r="X373" s="399"/>
      <c r="Y373" s="399"/>
      <c r="Z373" s="400"/>
      <c r="AA373" s="401"/>
      <c r="AB373" s="483"/>
      <c r="AC373" s="484"/>
      <c r="AD373" s="404"/>
      <c r="AE373" s="404"/>
      <c r="AF373" s="401"/>
      <c r="AG373" s="483"/>
      <c r="AH373" s="484"/>
      <c r="AI373" s="400"/>
      <c r="AJ373" s="404"/>
      <c r="AK373" s="401"/>
      <c r="AL373" s="483"/>
      <c r="AM373" s="484"/>
      <c r="AN373" s="479"/>
      <c r="AO373" s="370"/>
      <c r="AP373" s="370"/>
      <c r="AQ373" s="370"/>
      <c r="AR373" s="370"/>
      <c r="AS373" s="370"/>
      <c r="AT373" s="370"/>
      <c r="AU373" s="370"/>
      <c r="AV373" s="370"/>
      <c r="AW373" s="370"/>
      <c r="AX373" s="370"/>
      <c r="AY373" s="370"/>
      <c r="AZ373" s="370"/>
      <c r="BA373" s="370"/>
      <c r="BB373" s="394"/>
    </row>
    <row r="374" spans="1:54" ht="22.5" customHeight="1">
      <c r="A374" s="383"/>
      <c r="B374" s="789"/>
      <c r="C374" s="789"/>
      <c r="D374" s="405" t="s">
        <v>289</v>
      </c>
      <c r="E374" s="594">
        <f t="shared" ref="E374:E375" si="406">SUM(H374,K374,N374,Q374,T374,W374,Z374,AE374,AJ374,AO374,AT374,AY374)</f>
        <v>50</v>
      </c>
      <c r="F374" s="594">
        <f t="shared" ref="F374:F375" si="407">SUM(I374,L374,O374,R374,U374,X374,AA374,AF374,AK374,AP374,AU374,AZ374)</f>
        <v>0</v>
      </c>
      <c r="G374" s="602">
        <f t="shared" ref="G374:G375" si="408">SUM(F374/E374*100)</f>
        <v>0</v>
      </c>
      <c r="H374" s="396"/>
      <c r="I374" s="396"/>
      <c r="J374" s="397"/>
      <c r="K374" s="396"/>
      <c r="L374" s="396"/>
      <c r="M374" s="396"/>
      <c r="N374" s="396"/>
      <c r="O374" s="396"/>
      <c r="P374" s="396"/>
      <c r="Q374" s="399"/>
      <c r="R374" s="399"/>
      <c r="S374" s="399"/>
      <c r="T374" s="399"/>
      <c r="U374" s="399"/>
      <c r="V374" s="377" t="e">
        <f t="shared" ref="V374" si="409">SUM(U374/T374*100)</f>
        <v>#DIV/0!</v>
      </c>
      <c r="W374" s="399"/>
      <c r="X374" s="399"/>
      <c r="Y374" s="399"/>
      <c r="Z374" s="400"/>
      <c r="AA374" s="401"/>
      <c r="AB374" s="483"/>
      <c r="AC374" s="484"/>
      <c r="AD374" s="404"/>
      <c r="AE374" s="404"/>
      <c r="AF374" s="401"/>
      <c r="AG374" s="483"/>
      <c r="AH374" s="484"/>
      <c r="AI374" s="400"/>
      <c r="AJ374" s="404">
        <v>50</v>
      </c>
      <c r="AK374" s="401"/>
      <c r="AL374" s="483"/>
      <c r="AM374" s="484"/>
      <c r="AN374" s="479">
        <f t="shared" ref="AN374" si="410">SUM(AM374/AJ374*100)</f>
        <v>0</v>
      </c>
      <c r="AO374" s="370"/>
      <c r="AP374" s="370"/>
      <c r="AQ374" s="370"/>
      <c r="AR374" s="370"/>
      <c r="AS374" s="370"/>
      <c r="AT374" s="370"/>
      <c r="AU374" s="370"/>
      <c r="AV374" s="370"/>
      <c r="AW374" s="370"/>
      <c r="AX374" s="370"/>
      <c r="AY374" s="370"/>
      <c r="AZ374" s="370"/>
      <c r="BA374" s="370"/>
      <c r="BB374" s="394"/>
    </row>
    <row r="375" spans="1:54" ht="85.5" customHeight="1">
      <c r="A375" s="383"/>
      <c r="B375" s="789"/>
      <c r="C375" s="789"/>
      <c r="D375" s="405" t="s">
        <v>298</v>
      </c>
      <c r="E375" s="594">
        <f t="shared" si="406"/>
        <v>0</v>
      </c>
      <c r="F375" s="594">
        <f t="shared" si="407"/>
        <v>0</v>
      </c>
      <c r="G375" s="602" t="e">
        <f t="shared" si="408"/>
        <v>#DIV/0!</v>
      </c>
      <c r="H375" s="406"/>
      <c r="I375" s="406"/>
      <c r="J375" s="407"/>
      <c r="K375" s="406"/>
      <c r="L375" s="406"/>
      <c r="M375" s="406"/>
      <c r="N375" s="406"/>
      <c r="O375" s="406"/>
      <c r="P375" s="406"/>
      <c r="Q375" s="409"/>
      <c r="R375" s="409"/>
      <c r="S375" s="409"/>
      <c r="T375" s="409"/>
      <c r="U375" s="409"/>
      <c r="V375" s="409"/>
      <c r="W375" s="409"/>
      <c r="X375" s="409"/>
      <c r="Y375" s="409"/>
      <c r="Z375" s="410"/>
      <c r="AA375" s="411"/>
      <c r="AB375" s="486"/>
      <c r="AC375" s="487"/>
      <c r="AD375" s="414"/>
      <c r="AE375" s="414"/>
      <c r="AF375" s="411"/>
      <c r="AG375" s="486"/>
      <c r="AH375" s="487"/>
      <c r="AI375" s="410"/>
      <c r="AJ375" s="414"/>
      <c r="AK375" s="411"/>
      <c r="AL375" s="486"/>
      <c r="AM375" s="487"/>
      <c r="AN375" s="488"/>
      <c r="AO375" s="370"/>
      <c r="AP375" s="370"/>
      <c r="AQ375" s="370"/>
      <c r="AR375" s="370"/>
      <c r="AS375" s="370"/>
      <c r="AT375" s="370"/>
      <c r="AU375" s="370"/>
      <c r="AV375" s="370"/>
      <c r="AW375" s="370"/>
      <c r="AX375" s="370"/>
      <c r="AY375" s="370"/>
      <c r="AZ375" s="370"/>
      <c r="BA375" s="370"/>
      <c r="BB375" s="394"/>
    </row>
    <row r="376" spans="1:54" ht="22.5" customHeight="1">
      <c r="A376" s="383"/>
      <c r="B376" s="789"/>
      <c r="C376" s="789"/>
      <c r="D376" s="405" t="s">
        <v>290</v>
      </c>
      <c r="E376" s="547"/>
      <c r="F376" s="547"/>
      <c r="G376" s="546"/>
      <c r="H376" s="406"/>
      <c r="I376" s="406"/>
      <c r="J376" s="407"/>
      <c r="K376" s="406"/>
      <c r="L376" s="406"/>
      <c r="M376" s="406"/>
      <c r="N376" s="406"/>
      <c r="O376" s="406"/>
      <c r="P376" s="406"/>
      <c r="Q376" s="409"/>
      <c r="R376" s="409"/>
      <c r="S376" s="409"/>
      <c r="T376" s="409"/>
      <c r="U376" s="409"/>
      <c r="V376" s="409"/>
      <c r="W376" s="409"/>
      <c r="X376" s="409"/>
      <c r="Y376" s="409"/>
      <c r="Z376" s="410"/>
      <c r="AA376" s="411"/>
      <c r="AB376" s="486"/>
      <c r="AC376" s="487"/>
      <c r="AD376" s="414"/>
      <c r="AE376" s="414"/>
      <c r="AF376" s="411"/>
      <c r="AG376" s="486"/>
      <c r="AH376" s="487"/>
      <c r="AI376" s="410"/>
      <c r="AJ376" s="414"/>
      <c r="AK376" s="411"/>
      <c r="AL376" s="486"/>
      <c r="AM376" s="487"/>
      <c r="AN376" s="488"/>
      <c r="AO376" s="370"/>
      <c r="AP376" s="370"/>
      <c r="AQ376" s="370"/>
      <c r="AR376" s="370"/>
      <c r="AS376" s="370"/>
      <c r="AT376" s="370"/>
      <c r="AU376" s="370"/>
      <c r="AV376" s="370"/>
      <c r="AW376" s="370"/>
      <c r="AX376" s="370"/>
      <c r="AY376" s="370"/>
      <c r="AZ376" s="370"/>
      <c r="BA376" s="370"/>
      <c r="BB376" s="394"/>
    </row>
    <row r="377" spans="1:54" ht="31.5">
      <c r="A377" s="415"/>
      <c r="B377" s="790"/>
      <c r="C377" s="790"/>
      <c r="D377" s="416" t="s">
        <v>43</v>
      </c>
      <c r="E377" s="544"/>
      <c r="F377" s="544"/>
      <c r="G377" s="545"/>
      <c r="H377" s="385"/>
      <c r="I377" s="385"/>
      <c r="J377" s="386"/>
      <c r="K377" s="385"/>
      <c r="L377" s="385"/>
      <c r="M377" s="385"/>
      <c r="N377" s="385"/>
      <c r="O377" s="385"/>
      <c r="P377" s="385"/>
      <c r="Q377" s="388"/>
      <c r="R377" s="388"/>
      <c r="S377" s="388"/>
      <c r="T377" s="388"/>
      <c r="U377" s="388"/>
      <c r="V377" s="388"/>
      <c r="W377" s="388"/>
      <c r="X377" s="388"/>
      <c r="Y377" s="388"/>
      <c r="Z377" s="389"/>
      <c r="AA377" s="390"/>
      <c r="AB377" s="480"/>
      <c r="AC377" s="481"/>
      <c r="AD377" s="393"/>
      <c r="AE377" s="393"/>
      <c r="AF377" s="390"/>
      <c r="AG377" s="480"/>
      <c r="AH377" s="481"/>
      <c r="AI377" s="389"/>
      <c r="AJ377" s="393"/>
      <c r="AK377" s="390"/>
      <c r="AL377" s="480"/>
      <c r="AM377" s="481"/>
      <c r="AN377" s="482"/>
      <c r="AO377" s="370"/>
      <c r="AP377" s="370"/>
      <c r="AQ377" s="370"/>
      <c r="AR377" s="370"/>
      <c r="AS377" s="370"/>
      <c r="AT377" s="370"/>
      <c r="AU377" s="370"/>
      <c r="AV377" s="370"/>
      <c r="AW377" s="370"/>
      <c r="AX377" s="370"/>
      <c r="AY377" s="370"/>
      <c r="AZ377" s="370"/>
      <c r="BA377" s="370"/>
      <c r="BB377" s="417"/>
    </row>
    <row r="378" spans="1:54" ht="22.5" customHeight="1">
      <c r="A378" s="372" t="s">
        <v>336</v>
      </c>
      <c r="B378" s="788" t="s">
        <v>381</v>
      </c>
      <c r="C378" s="788" t="s">
        <v>390</v>
      </c>
      <c r="D378" s="475" t="s">
        <v>41</v>
      </c>
      <c r="E378" s="594">
        <f>SUM(H378,K378,N378,Q378,T378,W378,Z378,AE378,AJ378,AO378,AT378,AY378)</f>
        <v>0</v>
      </c>
      <c r="F378" s="594">
        <f>SUM(I378,L378,O378,R378,U378,X378,AA378,AF378,AK378,AP378,AU378,AZ378)</f>
        <v>0</v>
      </c>
      <c r="G378" s="602" t="e">
        <f>SUM(F378/E378*100)</f>
        <v>#DIV/0!</v>
      </c>
      <c r="H378" s="374"/>
      <c r="I378" s="374"/>
      <c r="J378" s="375"/>
      <c r="K378" s="374"/>
      <c r="L378" s="374"/>
      <c r="M378" s="374"/>
      <c r="N378" s="374"/>
      <c r="O378" s="374"/>
      <c r="P378" s="374"/>
      <c r="Q378" s="377"/>
      <c r="R378" s="377"/>
      <c r="S378" s="377"/>
      <c r="T378" s="377"/>
      <c r="U378" s="377"/>
      <c r="V378" s="377"/>
      <c r="W378" s="377"/>
      <c r="X378" s="377"/>
      <c r="Y378" s="377"/>
      <c r="Z378" s="378"/>
      <c r="AA378" s="476"/>
      <c r="AB378" s="477"/>
      <c r="AC378" s="478"/>
      <c r="AD378" s="381"/>
      <c r="AE378" s="381"/>
      <c r="AF378" s="476"/>
      <c r="AG378" s="477"/>
      <c r="AH378" s="478"/>
      <c r="AI378" s="378"/>
      <c r="AJ378" s="381"/>
      <c r="AK378" s="476"/>
      <c r="AL378" s="477"/>
      <c r="AM378" s="478"/>
      <c r="AN378" s="479"/>
      <c r="AO378" s="369"/>
      <c r="AP378" s="369"/>
      <c r="AQ378" s="369"/>
      <c r="AR378" s="369"/>
      <c r="AS378" s="369"/>
      <c r="AT378" s="369"/>
      <c r="AU378" s="369"/>
      <c r="AV378" s="369"/>
      <c r="AW378" s="369"/>
      <c r="AX378" s="369"/>
      <c r="AY378" s="369"/>
      <c r="AZ378" s="369"/>
      <c r="BA378" s="369"/>
      <c r="BB378" s="382"/>
    </row>
    <row r="379" spans="1:54" ht="36.75" customHeight="1">
      <c r="A379" s="383"/>
      <c r="B379" s="789"/>
      <c r="C379" s="789"/>
      <c r="D379" s="384" t="s">
        <v>37</v>
      </c>
      <c r="E379" s="594"/>
      <c r="F379" s="594"/>
      <c r="G379" s="602"/>
      <c r="H379" s="385"/>
      <c r="I379" s="385"/>
      <c r="J379" s="386"/>
      <c r="K379" s="385"/>
      <c r="L379" s="385"/>
      <c r="M379" s="385"/>
      <c r="N379" s="385"/>
      <c r="O379" s="385"/>
      <c r="P379" s="385"/>
      <c r="Q379" s="388"/>
      <c r="R379" s="388"/>
      <c r="S379" s="388"/>
      <c r="T379" s="388"/>
      <c r="U379" s="388"/>
      <c r="V379" s="388"/>
      <c r="W379" s="388"/>
      <c r="X379" s="388"/>
      <c r="Y379" s="388"/>
      <c r="Z379" s="389"/>
      <c r="AA379" s="390"/>
      <c r="AB379" s="480"/>
      <c r="AC379" s="481"/>
      <c r="AD379" s="393"/>
      <c r="AE379" s="393"/>
      <c r="AF379" s="390"/>
      <c r="AG379" s="480"/>
      <c r="AH379" s="481"/>
      <c r="AI379" s="389"/>
      <c r="AJ379" s="393"/>
      <c r="AK379" s="390"/>
      <c r="AL379" s="480"/>
      <c r="AM379" s="481"/>
      <c r="AN379" s="482"/>
      <c r="AO379" s="370"/>
      <c r="AP379" s="370"/>
      <c r="AQ379" s="370"/>
      <c r="AR379" s="370"/>
      <c r="AS379" s="370"/>
      <c r="AT379" s="370"/>
      <c r="AU379" s="370"/>
      <c r="AV379" s="370"/>
      <c r="AW379" s="370"/>
      <c r="AX379" s="370"/>
      <c r="AY379" s="370"/>
      <c r="AZ379" s="370"/>
      <c r="BA379" s="370"/>
      <c r="BB379" s="394"/>
    </row>
    <row r="380" spans="1:54" ht="52.5" customHeight="1">
      <c r="A380" s="383"/>
      <c r="B380" s="789"/>
      <c r="C380" s="789"/>
      <c r="D380" s="395" t="s">
        <v>2</v>
      </c>
      <c r="E380" s="594"/>
      <c r="F380" s="594"/>
      <c r="G380" s="602"/>
      <c r="H380" s="396"/>
      <c r="I380" s="396"/>
      <c r="J380" s="397"/>
      <c r="K380" s="396"/>
      <c r="L380" s="396"/>
      <c r="M380" s="396"/>
      <c r="N380" s="396"/>
      <c r="O380" s="396"/>
      <c r="P380" s="396"/>
      <c r="Q380" s="399"/>
      <c r="R380" s="399"/>
      <c r="S380" s="399"/>
      <c r="T380" s="399"/>
      <c r="U380" s="399"/>
      <c r="V380" s="399"/>
      <c r="W380" s="399"/>
      <c r="X380" s="399"/>
      <c r="Y380" s="399"/>
      <c r="Z380" s="400"/>
      <c r="AA380" s="401"/>
      <c r="AB380" s="483"/>
      <c r="AC380" s="484"/>
      <c r="AD380" s="404"/>
      <c r="AE380" s="404"/>
      <c r="AF380" s="401"/>
      <c r="AG380" s="483"/>
      <c r="AH380" s="484"/>
      <c r="AI380" s="400"/>
      <c r="AJ380" s="404"/>
      <c r="AK380" s="401"/>
      <c r="AL380" s="483"/>
      <c r="AM380" s="484"/>
      <c r="AN380" s="485"/>
      <c r="AO380" s="370"/>
      <c r="AP380" s="370"/>
      <c r="AQ380" s="370"/>
      <c r="AR380" s="370"/>
      <c r="AS380" s="370"/>
      <c r="AT380" s="370"/>
      <c r="AU380" s="370"/>
      <c r="AV380" s="370"/>
      <c r="AW380" s="370"/>
      <c r="AX380" s="370"/>
      <c r="AY380" s="370"/>
      <c r="AZ380" s="370"/>
      <c r="BA380" s="370"/>
      <c r="BB380" s="394"/>
    </row>
    <row r="381" spans="1:54" ht="22.5" customHeight="1">
      <c r="A381" s="383"/>
      <c r="B381" s="789"/>
      <c r="C381" s="789"/>
      <c r="D381" s="405" t="s">
        <v>289</v>
      </c>
      <c r="E381" s="594">
        <f t="shared" ref="E381:E382" si="411">SUM(H381,K381,N381,Q381,T381,W381,Z381,AE381,AJ381,AO381,AT381,AY381)</f>
        <v>0</v>
      </c>
      <c r="F381" s="594">
        <f t="shared" ref="F381:F382" si="412">SUM(I381,L381,O381,R381,U381,X381,AA381,AF381,AK381,AP381,AU381,AZ381)</f>
        <v>0</v>
      </c>
      <c r="G381" s="602" t="e">
        <f t="shared" ref="G381:G382" si="413">SUM(F381/E381*100)</f>
        <v>#DIV/0!</v>
      </c>
      <c r="H381" s="396"/>
      <c r="I381" s="396"/>
      <c r="J381" s="397"/>
      <c r="K381" s="396"/>
      <c r="L381" s="396"/>
      <c r="M381" s="396"/>
      <c r="N381" s="396"/>
      <c r="O381" s="396"/>
      <c r="P381" s="396"/>
      <c r="Q381" s="399"/>
      <c r="R381" s="399"/>
      <c r="S381" s="399"/>
      <c r="T381" s="399"/>
      <c r="U381" s="399"/>
      <c r="V381" s="399"/>
      <c r="W381" s="399"/>
      <c r="X381" s="399"/>
      <c r="Y381" s="399"/>
      <c r="Z381" s="400"/>
      <c r="AA381" s="401"/>
      <c r="AB381" s="483"/>
      <c r="AC381" s="484"/>
      <c r="AD381" s="404"/>
      <c r="AE381" s="404"/>
      <c r="AF381" s="401"/>
      <c r="AG381" s="483"/>
      <c r="AH381" s="484"/>
      <c r="AI381" s="400"/>
      <c r="AJ381" s="404"/>
      <c r="AK381" s="401"/>
      <c r="AL381" s="483"/>
      <c r="AM381" s="484"/>
      <c r="AN381" s="485"/>
      <c r="AO381" s="370"/>
      <c r="AP381" s="370"/>
      <c r="AQ381" s="370"/>
      <c r="AR381" s="370"/>
      <c r="AS381" s="370"/>
      <c r="AT381" s="370"/>
      <c r="AU381" s="370"/>
      <c r="AV381" s="370"/>
      <c r="AW381" s="370"/>
      <c r="AX381" s="370"/>
      <c r="AY381" s="370"/>
      <c r="AZ381" s="370"/>
      <c r="BA381" s="370"/>
      <c r="BB381" s="394"/>
    </row>
    <row r="382" spans="1:54" ht="85.5" customHeight="1">
      <c r="A382" s="383"/>
      <c r="B382" s="789"/>
      <c r="C382" s="789"/>
      <c r="D382" s="405" t="s">
        <v>298</v>
      </c>
      <c r="E382" s="594">
        <f t="shared" si="411"/>
        <v>0</v>
      </c>
      <c r="F382" s="594">
        <f t="shared" si="412"/>
        <v>0</v>
      </c>
      <c r="G382" s="602" t="e">
        <f t="shared" si="413"/>
        <v>#DIV/0!</v>
      </c>
      <c r="H382" s="406"/>
      <c r="I382" s="406"/>
      <c r="J382" s="407"/>
      <c r="K382" s="406"/>
      <c r="L382" s="406"/>
      <c r="M382" s="406"/>
      <c r="N382" s="406"/>
      <c r="O382" s="406"/>
      <c r="P382" s="406"/>
      <c r="Q382" s="409"/>
      <c r="R382" s="409"/>
      <c r="S382" s="409"/>
      <c r="T382" s="409"/>
      <c r="U382" s="409"/>
      <c r="V382" s="409"/>
      <c r="W382" s="409"/>
      <c r="X382" s="409"/>
      <c r="Y382" s="409"/>
      <c r="Z382" s="410"/>
      <c r="AA382" s="411"/>
      <c r="AB382" s="486"/>
      <c r="AC382" s="487"/>
      <c r="AD382" s="414"/>
      <c r="AE382" s="414"/>
      <c r="AF382" s="411"/>
      <c r="AG382" s="486"/>
      <c r="AH382" s="487"/>
      <c r="AI382" s="410"/>
      <c r="AJ382" s="414"/>
      <c r="AK382" s="411"/>
      <c r="AL382" s="486"/>
      <c r="AM382" s="487"/>
      <c r="AN382" s="488"/>
      <c r="AO382" s="370"/>
      <c r="AP382" s="370"/>
      <c r="AQ382" s="370"/>
      <c r="AR382" s="370"/>
      <c r="AS382" s="370"/>
      <c r="AT382" s="370"/>
      <c r="AU382" s="370"/>
      <c r="AV382" s="370"/>
      <c r="AW382" s="370"/>
      <c r="AX382" s="370"/>
      <c r="AY382" s="370"/>
      <c r="AZ382" s="370"/>
      <c r="BA382" s="370"/>
      <c r="BB382" s="394"/>
    </row>
    <row r="383" spans="1:54" ht="22.5" customHeight="1">
      <c r="A383" s="383"/>
      <c r="B383" s="789"/>
      <c r="C383" s="789"/>
      <c r="D383" s="405" t="s">
        <v>290</v>
      </c>
      <c r="E383" s="547"/>
      <c r="F383" s="547"/>
      <c r="G383" s="546"/>
      <c r="H383" s="406"/>
      <c r="I383" s="406"/>
      <c r="J383" s="407"/>
      <c r="K383" s="406"/>
      <c r="L383" s="406"/>
      <c r="M383" s="406"/>
      <c r="N383" s="406"/>
      <c r="O383" s="406"/>
      <c r="P383" s="406"/>
      <c r="Q383" s="409"/>
      <c r="R383" s="409"/>
      <c r="S383" s="409"/>
      <c r="T383" s="409"/>
      <c r="U383" s="409"/>
      <c r="V383" s="409"/>
      <c r="W383" s="409"/>
      <c r="X383" s="409"/>
      <c r="Y383" s="409"/>
      <c r="Z383" s="410"/>
      <c r="AA383" s="411"/>
      <c r="AB383" s="486"/>
      <c r="AC383" s="487"/>
      <c r="AD383" s="414"/>
      <c r="AE383" s="414"/>
      <c r="AF383" s="411"/>
      <c r="AG383" s="486"/>
      <c r="AH383" s="487"/>
      <c r="AI383" s="410"/>
      <c r="AJ383" s="414"/>
      <c r="AK383" s="411"/>
      <c r="AL383" s="486"/>
      <c r="AM383" s="487"/>
      <c r="AN383" s="488"/>
      <c r="AO383" s="370"/>
      <c r="AP383" s="370"/>
      <c r="AQ383" s="370"/>
      <c r="AR383" s="370"/>
      <c r="AS383" s="370"/>
      <c r="AT383" s="370"/>
      <c r="AU383" s="370"/>
      <c r="AV383" s="370"/>
      <c r="AW383" s="370"/>
      <c r="AX383" s="370"/>
      <c r="AY383" s="370"/>
      <c r="AZ383" s="370"/>
      <c r="BA383" s="370"/>
      <c r="BB383" s="394"/>
    </row>
    <row r="384" spans="1:54" ht="31.5">
      <c r="A384" s="415"/>
      <c r="B384" s="790"/>
      <c r="C384" s="790"/>
      <c r="D384" s="416" t="s">
        <v>43</v>
      </c>
      <c r="E384" s="544"/>
      <c r="F384" s="544"/>
      <c r="G384" s="545"/>
      <c r="H384" s="385"/>
      <c r="I384" s="385"/>
      <c r="J384" s="386"/>
      <c r="K384" s="385"/>
      <c r="L384" s="385"/>
      <c r="M384" s="385"/>
      <c r="N384" s="385"/>
      <c r="O384" s="385"/>
      <c r="P384" s="385"/>
      <c r="Q384" s="388"/>
      <c r="R384" s="388"/>
      <c r="S384" s="388"/>
      <c r="T384" s="388"/>
      <c r="U384" s="388"/>
      <c r="V384" s="388"/>
      <c r="W384" s="388"/>
      <c r="X384" s="388"/>
      <c r="Y384" s="388"/>
      <c r="Z384" s="389"/>
      <c r="AA384" s="390"/>
      <c r="AB384" s="480"/>
      <c r="AC384" s="481"/>
      <c r="AD384" s="393"/>
      <c r="AE384" s="393"/>
      <c r="AF384" s="390"/>
      <c r="AG384" s="480"/>
      <c r="AH384" s="481"/>
      <c r="AI384" s="389"/>
      <c r="AJ384" s="393"/>
      <c r="AK384" s="390"/>
      <c r="AL384" s="480"/>
      <c r="AM384" s="481"/>
      <c r="AN384" s="482"/>
      <c r="AO384" s="370"/>
      <c r="AP384" s="370"/>
      <c r="AQ384" s="370"/>
      <c r="AR384" s="370"/>
      <c r="AS384" s="370"/>
      <c r="AT384" s="370"/>
      <c r="AU384" s="370"/>
      <c r="AV384" s="370"/>
      <c r="AW384" s="370"/>
      <c r="AX384" s="370"/>
      <c r="AY384" s="370"/>
      <c r="AZ384" s="370"/>
      <c r="BA384" s="370"/>
      <c r="BB384" s="417"/>
    </row>
    <row r="385" spans="1:54" ht="22.5" customHeight="1">
      <c r="A385" s="372" t="s">
        <v>14</v>
      </c>
      <c r="B385" s="788" t="s">
        <v>382</v>
      </c>
      <c r="C385" s="788" t="s">
        <v>390</v>
      </c>
      <c r="D385" s="475" t="s">
        <v>41</v>
      </c>
      <c r="E385" s="594">
        <f>SUM(H385,K385,N385,Q385,T385,W385,Z385,AE385,AJ385,AO385,AT385,AY385)</f>
        <v>0</v>
      </c>
      <c r="F385" s="594">
        <f>SUM(I385,L385,O385,R385,U385,X385,AA385,AF385,AK385,AP385,AU385,AZ385)</f>
        <v>0</v>
      </c>
      <c r="G385" s="602" t="e">
        <f>SUM(F385/E385*100)</f>
        <v>#DIV/0!</v>
      </c>
      <c r="H385" s="374"/>
      <c r="I385" s="374"/>
      <c r="J385" s="375"/>
      <c r="K385" s="374"/>
      <c r="L385" s="374"/>
      <c r="M385" s="374"/>
      <c r="N385" s="374"/>
      <c r="O385" s="374"/>
      <c r="P385" s="374"/>
      <c r="Q385" s="377"/>
      <c r="R385" s="377"/>
      <c r="S385" s="377"/>
      <c r="T385" s="377"/>
      <c r="U385" s="377"/>
      <c r="V385" s="377"/>
      <c r="W385" s="377"/>
      <c r="X385" s="377"/>
      <c r="Y385" s="377"/>
      <c r="Z385" s="378"/>
      <c r="AA385" s="476"/>
      <c r="AB385" s="477"/>
      <c r="AC385" s="478"/>
      <c r="AD385" s="381"/>
      <c r="AE385" s="381"/>
      <c r="AF385" s="476"/>
      <c r="AG385" s="477"/>
      <c r="AH385" s="478"/>
      <c r="AI385" s="378"/>
      <c r="AJ385" s="381"/>
      <c r="AK385" s="476"/>
      <c r="AL385" s="477"/>
      <c r="AM385" s="478"/>
      <c r="AN385" s="479"/>
      <c r="AO385" s="369"/>
      <c r="AP385" s="369"/>
      <c r="AQ385" s="369"/>
      <c r="AR385" s="369"/>
      <c r="AS385" s="369"/>
      <c r="AT385" s="369"/>
      <c r="AU385" s="369"/>
      <c r="AV385" s="369"/>
      <c r="AW385" s="369"/>
      <c r="AX385" s="369"/>
      <c r="AY385" s="369"/>
      <c r="AZ385" s="369"/>
      <c r="BA385" s="369"/>
      <c r="BB385" s="382"/>
    </row>
    <row r="386" spans="1:54" ht="36.75" customHeight="1">
      <c r="A386" s="383"/>
      <c r="B386" s="789"/>
      <c r="C386" s="789"/>
      <c r="D386" s="384" t="s">
        <v>37</v>
      </c>
      <c r="E386" s="594"/>
      <c r="F386" s="594"/>
      <c r="G386" s="602"/>
      <c r="H386" s="385"/>
      <c r="I386" s="385"/>
      <c r="J386" s="386"/>
      <c r="K386" s="385"/>
      <c r="L386" s="385"/>
      <c r="M386" s="385"/>
      <c r="N386" s="385"/>
      <c r="O386" s="385"/>
      <c r="P386" s="385"/>
      <c r="Q386" s="388"/>
      <c r="R386" s="388"/>
      <c r="S386" s="388"/>
      <c r="T386" s="388"/>
      <c r="U386" s="388"/>
      <c r="V386" s="388"/>
      <c r="W386" s="388"/>
      <c r="X386" s="388"/>
      <c r="Y386" s="388"/>
      <c r="Z386" s="389"/>
      <c r="AA386" s="390"/>
      <c r="AB386" s="480"/>
      <c r="AC386" s="481"/>
      <c r="AD386" s="393"/>
      <c r="AE386" s="393"/>
      <c r="AF386" s="390"/>
      <c r="AG386" s="480"/>
      <c r="AH386" s="481"/>
      <c r="AI386" s="389"/>
      <c r="AJ386" s="393"/>
      <c r="AK386" s="390"/>
      <c r="AL386" s="480"/>
      <c r="AM386" s="481"/>
      <c r="AN386" s="482"/>
      <c r="AO386" s="370"/>
      <c r="AP386" s="370"/>
      <c r="AQ386" s="370"/>
      <c r="AR386" s="370"/>
      <c r="AS386" s="370"/>
      <c r="AT386" s="370"/>
      <c r="AU386" s="370"/>
      <c r="AV386" s="370"/>
      <c r="AW386" s="370"/>
      <c r="AX386" s="370"/>
      <c r="AY386" s="370"/>
      <c r="AZ386" s="370"/>
      <c r="BA386" s="370"/>
      <c r="BB386" s="394"/>
    </row>
    <row r="387" spans="1:54" ht="52.5" customHeight="1">
      <c r="A387" s="383"/>
      <c r="B387" s="789"/>
      <c r="C387" s="789"/>
      <c r="D387" s="395" t="s">
        <v>2</v>
      </c>
      <c r="E387" s="594"/>
      <c r="F387" s="594"/>
      <c r="G387" s="602"/>
      <c r="H387" s="396"/>
      <c r="I387" s="396"/>
      <c r="J387" s="397"/>
      <c r="K387" s="396"/>
      <c r="L387" s="396"/>
      <c r="M387" s="396"/>
      <c r="N387" s="396"/>
      <c r="O387" s="396"/>
      <c r="P387" s="396"/>
      <c r="Q387" s="399"/>
      <c r="R387" s="399"/>
      <c r="S387" s="399"/>
      <c r="T387" s="399"/>
      <c r="U387" s="399"/>
      <c r="V387" s="399"/>
      <c r="W387" s="399"/>
      <c r="X387" s="399"/>
      <c r="Y387" s="399"/>
      <c r="Z387" s="400"/>
      <c r="AA387" s="401"/>
      <c r="AB387" s="483"/>
      <c r="AC387" s="484"/>
      <c r="AD387" s="404"/>
      <c r="AE387" s="404"/>
      <c r="AF387" s="401"/>
      <c r="AG387" s="483"/>
      <c r="AH387" s="484"/>
      <c r="AI387" s="400"/>
      <c r="AJ387" s="404"/>
      <c r="AK387" s="401"/>
      <c r="AL387" s="483"/>
      <c r="AM387" s="484"/>
      <c r="AN387" s="485"/>
      <c r="AO387" s="370"/>
      <c r="AP387" s="370"/>
      <c r="AQ387" s="370"/>
      <c r="AR387" s="370"/>
      <c r="AS387" s="370"/>
      <c r="AT387" s="370"/>
      <c r="AU387" s="370"/>
      <c r="AV387" s="370"/>
      <c r="AW387" s="370"/>
      <c r="AX387" s="370"/>
      <c r="AY387" s="370"/>
      <c r="AZ387" s="370"/>
      <c r="BA387" s="370"/>
      <c r="BB387" s="394"/>
    </row>
    <row r="388" spans="1:54" ht="22.5" customHeight="1">
      <c r="A388" s="383"/>
      <c r="B388" s="789"/>
      <c r="C388" s="789"/>
      <c r="D388" s="405" t="s">
        <v>289</v>
      </c>
      <c r="E388" s="594">
        <f t="shared" ref="E388:E389" si="414">SUM(H388,K388,N388,Q388,T388,W388,Z388,AE388,AJ388,AO388,AT388,AY388)</f>
        <v>0</v>
      </c>
      <c r="F388" s="594">
        <f t="shared" ref="F388:F389" si="415">SUM(I388,L388,O388,R388,U388,X388,AA388,AF388,AK388,AP388,AU388,AZ388)</f>
        <v>0</v>
      </c>
      <c r="G388" s="602" t="e">
        <f t="shared" ref="G388:G389" si="416">SUM(F388/E388*100)</f>
        <v>#DIV/0!</v>
      </c>
      <c r="H388" s="396"/>
      <c r="I388" s="396"/>
      <c r="J388" s="397"/>
      <c r="K388" s="396"/>
      <c r="L388" s="396"/>
      <c r="M388" s="396"/>
      <c r="N388" s="396"/>
      <c r="O388" s="396"/>
      <c r="P388" s="396"/>
      <c r="Q388" s="399"/>
      <c r="R388" s="399"/>
      <c r="S388" s="399"/>
      <c r="T388" s="399"/>
      <c r="U388" s="399"/>
      <c r="V388" s="399"/>
      <c r="W388" s="399"/>
      <c r="X388" s="399"/>
      <c r="Y388" s="399"/>
      <c r="Z388" s="400"/>
      <c r="AA388" s="401"/>
      <c r="AB388" s="483"/>
      <c r="AC388" s="484"/>
      <c r="AD388" s="404"/>
      <c r="AE388" s="404"/>
      <c r="AF388" s="401"/>
      <c r="AG388" s="483"/>
      <c r="AH388" s="484"/>
      <c r="AI388" s="400"/>
      <c r="AJ388" s="404"/>
      <c r="AK388" s="401"/>
      <c r="AL388" s="483"/>
      <c r="AM388" s="484"/>
      <c r="AN388" s="485"/>
      <c r="AO388" s="370"/>
      <c r="AP388" s="370"/>
      <c r="AQ388" s="370"/>
      <c r="AR388" s="370"/>
      <c r="AS388" s="370"/>
      <c r="AT388" s="370"/>
      <c r="AU388" s="370"/>
      <c r="AV388" s="370"/>
      <c r="AW388" s="370"/>
      <c r="AX388" s="370"/>
      <c r="AY388" s="370"/>
      <c r="AZ388" s="370"/>
      <c r="BA388" s="370"/>
      <c r="BB388" s="394"/>
    </row>
    <row r="389" spans="1:54" ht="85.5" customHeight="1">
      <c r="A389" s="383"/>
      <c r="B389" s="789"/>
      <c r="C389" s="789"/>
      <c r="D389" s="405" t="s">
        <v>298</v>
      </c>
      <c r="E389" s="594">
        <f t="shared" si="414"/>
        <v>0</v>
      </c>
      <c r="F389" s="594">
        <f t="shared" si="415"/>
        <v>0</v>
      </c>
      <c r="G389" s="602" t="e">
        <f t="shared" si="416"/>
        <v>#DIV/0!</v>
      </c>
      <c r="H389" s="406"/>
      <c r="I389" s="406"/>
      <c r="J389" s="407"/>
      <c r="K389" s="406"/>
      <c r="L389" s="406"/>
      <c r="M389" s="406"/>
      <c r="N389" s="406"/>
      <c r="O389" s="406"/>
      <c r="P389" s="406"/>
      <c r="Q389" s="409"/>
      <c r="R389" s="409"/>
      <c r="S389" s="409"/>
      <c r="T389" s="409"/>
      <c r="U389" s="409"/>
      <c r="V389" s="409"/>
      <c r="W389" s="409"/>
      <c r="X389" s="409"/>
      <c r="Y389" s="409"/>
      <c r="Z389" s="410"/>
      <c r="AA389" s="411"/>
      <c r="AB389" s="486"/>
      <c r="AC389" s="487"/>
      <c r="AD389" s="414"/>
      <c r="AE389" s="414"/>
      <c r="AF389" s="411"/>
      <c r="AG389" s="486"/>
      <c r="AH389" s="487"/>
      <c r="AI389" s="410"/>
      <c r="AJ389" s="414"/>
      <c r="AK389" s="411"/>
      <c r="AL389" s="486"/>
      <c r="AM389" s="487"/>
      <c r="AN389" s="488"/>
      <c r="AO389" s="370"/>
      <c r="AP389" s="370"/>
      <c r="AQ389" s="370"/>
      <c r="AR389" s="370"/>
      <c r="AS389" s="370"/>
      <c r="AT389" s="370"/>
      <c r="AU389" s="370"/>
      <c r="AV389" s="370"/>
      <c r="AW389" s="370"/>
      <c r="AX389" s="370"/>
      <c r="AY389" s="370"/>
      <c r="AZ389" s="370"/>
      <c r="BA389" s="370"/>
      <c r="BB389" s="394"/>
    </row>
    <row r="390" spans="1:54" ht="22.5" customHeight="1">
      <c r="A390" s="383"/>
      <c r="B390" s="789"/>
      <c r="C390" s="789"/>
      <c r="D390" s="405" t="s">
        <v>290</v>
      </c>
      <c r="E390" s="547"/>
      <c r="F390" s="547"/>
      <c r="G390" s="546"/>
      <c r="H390" s="406"/>
      <c r="I390" s="406"/>
      <c r="J390" s="407"/>
      <c r="K390" s="406"/>
      <c r="L390" s="406"/>
      <c r="M390" s="406"/>
      <c r="N390" s="406"/>
      <c r="O390" s="406"/>
      <c r="P390" s="406"/>
      <c r="Q390" s="409"/>
      <c r="R390" s="409"/>
      <c r="S390" s="409"/>
      <c r="T390" s="409"/>
      <c r="U390" s="409"/>
      <c r="V390" s="409"/>
      <c r="W390" s="409"/>
      <c r="X390" s="409"/>
      <c r="Y390" s="409"/>
      <c r="Z390" s="410"/>
      <c r="AA390" s="411"/>
      <c r="AB390" s="486"/>
      <c r="AC390" s="487"/>
      <c r="AD390" s="414"/>
      <c r="AE390" s="414"/>
      <c r="AF390" s="411"/>
      <c r="AG390" s="486"/>
      <c r="AH390" s="487"/>
      <c r="AI390" s="410"/>
      <c r="AJ390" s="414"/>
      <c r="AK390" s="411"/>
      <c r="AL390" s="486"/>
      <c r="AM390" s="487"/>
      <c r="AN390" s="488"/>
      <c r="AO390" s="370"/>
      <c r="AP390" s="370"/>
      <c r="AQ390" s="370"/>
      <c r="AR390" s="370"/>
      <c r="AS390" s="370"/>
      <c r="AT390" s="370"/>
      <c r="AU390" s="370"/>
      <c r="AV390" s="370"/>
      <c r="AW390" s="370"/>
      <c r="AX390" s="370"/>
      <c r="AY390" s="370"/>
      <c r="AZ390" s="370"/>
      <c r="BA390" s="370"/>
      <c r="BB390" s="394"/>
    </row>
    <row r="391" spans="1:54" ht="31.5">
      <c r="A391" s="415"/>
      <c r="B391" s="790"/>
      <c r="C391" s="790"/>
      <c r="D391" s="416" t="s">
        <v>43</v>
      </c>
      <c r="E391" s="544"/>
      <c r="F391" s="544"/>
      <c r="G391" s="545"/>
      <c r="H391" s="385"/>
      <c r="I391" s="385"/>
      <c r="J391" s="386"/>
      <c r="K391" s="385"/>
      <c r="L391" s="385"/>
      <c r="M391" s="385"/>
      <c r="N391" s="385"/>
      <c r="O391" s="385"/>
      <c r="P391" s="385"/>
      <c r="Q391" s="388"/>
      <c r="R391" s="388"/>
      <c r="S391" s="388"/>
      <c r="T391" s="388"/>
      <c r="U391" s="388"/>
      <c r="V391" s="388"/>
      <c r="W391" s="388"/>
      <c r="X391" s="388"/>
      <c r="Y391" s="388"/>
      <c r="Z391" s="389"/>
      <c r="AA391" s="390"/>
      <c r="AB391" s="480"/>
      <c r="AC391" s="481"/>
      <c r="AD391" s="393"/>
      <c r="AE391" s="393"/>
      <c r="AF391" s="390"/>
      <c r="AG391" s="480"/>
      <c r="AH391" s="481"/>
      <c r="AI391" s="389"/>
      <c r="AJ391" s="393"/>
      <c r="AK391" s="390"/>
      <c r="AL391" s="480"/>
      <c r="AM391" s="481"/>
      <c r="AN391" s="482"/>
      <c r="AO391" s="370"/>
      <c r="AP391" s="370"/>
      <c r="AQ391" s="370"/>
      <c r="AR391" s="370"/>
      <c r="AS391" s="370"/>
      <c r="AT391" s="370"/>
      <c r="AU391" s="370"/>
      <c r="AV391" s="370"/>
      <c r="AW391" s="370"/>
      <c r="AX391" s="370"/>
      <c r="AY391" s="370"/>
      <c r="AZ391" s="370"/>
      <c r="BA391" s="370"/>
      <c r="BB391" s="417"/>
    </row>
    <row r="392" spans="1:54" ht="22.5" customHeight="1">
      <c r="A392" s="372" t="s">
        <v>15</v>
      </c>
      <c r="B392" s="788" t="s">
        <v>383</v>
      </c>
      <c r="C392" s="788" t="s">
        <v>390</v>
      </c>
      <c r="D392" s="475" t="s">
        <v>41</v>
      </c>
      <c r="E392" s="594">
        <f>SUM(H392,K392,N392,Q392,T392,W392,Z392,AE392,AJ392,AO392,AT392,AY392)</f>
        <v>94</v>
      </c>
      <c r="F392" s="594">
        <f>SUM(I392,L392,O392,R392,U392,X392,AA392,AF392,AK392,AP392,AU392,AZ392)</f>
        <v>0</v>
      </c>
      <c r="G392" s="602">
        <f>SUM(F392/E392*100)</f>
        <v>0</v>
      </c>
      <c r="H392" s="374"/>
      <c r="I392" s="374"/>
      <c r="J392" s="375"/>
      <c r="K392" s="374"/>
      <c r="L392" s="374"/>
      <c r="M392" s="374"/>
      <c r="N392" s="374"/>
      <c r="O392" s="374"/>
      <c r="P392" s="374"/>
      <c r="Q392" s="377"/>
      <c r="R392" s="377"/>
      <c r="S392" s="377"/>
      <c r="T392" s="377"/>
      <c r="U392" s="377"/>
      <c r="V392" s="377"/>
      <c r="W392" s="377"/>
      <c r="X392" s="377"/>
      <c r="Y392" s="377"/>
      <c r="Z392" s="378"/>
      <c r="AA392" s="476"/>
      <c r="AB392" s="477"/>
      <c r="AC392" s="478"/>
      <c r="AD392" s="381"/>
      <c r="AE392" s="381"/>
      <c r="AF392" s="476"/>
      <c r="AG392" s="477"/>
      <c r="AH392" s="478"/>
      <c r="AI392" s="378"/>
      <c r="AJ392" s="381">
        <v>94</v>
      </c>
      <c r="AK392" s="476"/>
      <c r="AL392" s="477"/>
      <c r="AM392" s="478"/>
      <c r="AN392" s="479">
        <f>SUM(AM392/AJ392*100)</f>
        <v>0</v>
      </c>
      <c r="AO392" s="369"/>
      <c r="AP392" s="369"/>
      <c r="AQ392" s="369"/>
      <c r="AR392" s="369"/>
      <c r="AS392" s="369"/>
      <c r="AT392" s="369"/>
      <c r="AU392" s="369"/>
      <c r="AV392" s="369"/>
      <c r="AW392" s="369"/>
      <c r="AX392" s="369"/>
      <c r="AY392" s="369"/>
      <c r="AZ392" s="369"/>
      <c r="BA392" s="369"/>
      <c r="BB392" s="382"/>
    </row>
    <row r="393" spans="1:54" ht="36.75" customHeight="1">
      <c r="A393" s="383"/>
      <c r="B393" s="789"/>
      <c r="C393" s="789"/>
      <c r="D393" s="384" t="s">
        <v>37</v>
      </c>
      <c r="E393" s="594"/>
      <c r="F393" s="594"/>
      <c r="G393" s="602"/>
      <c r="H393" s="385"/>
      <c r="I393" s="385"/>
      <c r="J393" s="386"/>
      <c r="K393" s="385"/>
      <c r="L393" s="385"/>
      <c r="M393" s="385"/>
      <c r="N393" s="385"/>
      <c r="O393" s="385"/>
      <c r="P393" s="385"/>
      <c r="Q393" s="388"/>
      <c r="R393" s="388"/>
      <c r="S393" s="388"/>
      <c r="T393" s="388"/>
      <c r="U393" s="388"/>
      <c r="V393" s="388"/>
      <c r="W393" s="388"/>
      <c r="X393" s="388"/>
      <c r="Y393" s="388"/>
      <c r="Z393" s="389"/>
      <c r="AA393" s="390"/>
      <c r="AB393" s="480"/>
      <c r="AC393" s="481"/>
      <c r="AD393" s="393"/>
      <c r="AE393" s="393"/>
      <c r="AF393" s="390"/>
      <c r="AG393" s="480"/>
      <c r="AH393" s="481"/>
      <c r="AI393" s="389"/>
      <c r="AJ393" s="393"/>
      <c r="AK393" s="390"/>
      <c r="AL393" s="480"/>
      <c r="AM393" s="481"/>
      <c r="AN393" s="479"/>
      <c r="AO393" s="370"/>
      <c r="AP393" s="370"/>
      <c r="AQ393" s="370"/>
      <c r="AR393" s="370"/>
      <c r="AS393" s="370"/>
      <c r="AT393" s="370"/>
      <c r="AU393" s="370"/>
      <c r="AV393" s="370"/>
      <c r="AW393" s="370"/>
      <c r="AX393" s="370"/>
      <c r="AY393" s="370"/>
      <c r="AZ393" s="370"/>
      <c r="BA393" s="370"/>
      <c r="BB393" s="394"/>
    </row>
    <row r="394" spans="1:54" ht="52.5" customHeight="1">
      <c r="A394" s="383"/>
      <c r="B394" s="789"/>
      <c r="C394" s="789"/>
      <c r="D394" s="395" t="s">
        <v>2</v>
      </c>
      <c r="E394" s="594"/>
      <c r="F394" s="594"/>
      <c r="G394" s="602"/>
      <c r="H394" s="396"/>
      <c r="I394" s="396"/>
      <c r="J394" s="397"/>
      <c r="K394" s="396"/>
      <c r="L394" s="396"/>
      <c r="M394" s="396"/>
      <c r="N394" s="396"/>
      <c r="O394" s="396"/>
      <c r="P394" s="396"/>
      <c r="Q394" s="399"/>
      <c r="R394" s="399"/>
      <c r="S394" s="399"/>
      <c r="T394" s="399"/>
      <c r="U394" s="399"/>
      <c r="V394" s="399"/>
      <c r="W394" s="399"/>
      <c r="X394" s="399"/>
      <c r="Y394" s="399"/>
      <c r="Z394" s="400"/>
      <c r="AA394" s="401"/>
      <c r="AB394" s="483"/>
      <c r="AC394" s="484"/>
      <c r="AD394" s="404"/>
      <c r="AE394" s="404"/>
      <c r="AF394" s="401"/>
      <c r="AG394" s="483"/>
      <c r="AH394" s="484"/>
      <c r="AI394" s="400"/>
      <c r="AJ394" s="404"/>
      <c r="AK394" s="401"/>
      <c r="AL394" s="483"/>
      <c r="AM394" s="484"/>
      <c r="AN394" s="479"/>
      <c r="AO394" s="370"/>
      <c r="AP394" s="370"/>
      <c r="AQ394" s="370"/>
      <c r="AR394" s="370"/>
      <c r="AS394" s="370"/>
      <c r="AT394" s="370"/>
      <c r="AU394" s="370"/>
      <c r="AV394" s="370"/>
      <c r="AW394" s="370"/>
      <c r="AX394" s="370"/>
      <c r="AY394" s="370"/>
      <c r="AZ394" s="370"/>
      <c r="BA394" s="370"/>
      <c r="BB394" s="394"/>
    </row>
    <row r="395" spans="1:54" ht="22.5" customHeight="1">
      <c r="A395" s="383"/>
      <c r="B395" s="789"/>
      <c r="C395" s="789"/>
      <c r="D395" s="405" t="s">
        <v>289</v>
      </c>
      <c r="E395" s="594">
        <f t="shared" ref="E395:E396" si="417">SUM(H395,K395,N395,Q395,T395,W395,Z395,AE395,AJ395,AO395,AT395,AY395)</f>
        <v>94</v>
      </c>
      <c r="F395" s="594">
        <f t="shared" ref="F395:F396" si="418">SUM(I395,L395,O395,R395,U395,X395,AA395,AF395,AK395,AP395,AU395,AZ395)</f>
        <v>0</v>
      </c>
      <c r="G395" s="602">
        <f t="shared" ref="G395:G396" si="419">SUM(F395/E395*100)</f>
        <v>0</v>
      </c>
      <c r="H395" s="396"/>
      <c r="I395" s="396"/>
      <c r="J395" s="397"/>
      <c r="K395" s="396"/>
      <c r="L395" s="396"/>
      <c r="M395" s="396"/>
      <c r="N395" s="396"/>
      <c r="O395" s="396"/>
      <c r="P395" s="396"/>
      <c r="Q395" s="399"/>
      <c r="R395" s="399"/>
      <c r="S395" s="399"/>
      <c r="T395" s="399"/>
      <c r="U395" s="399"/>
      <c r="V395" s="399"/>
      <c r="W395" s="399"/>
      <c r="X395" s="399"/>
      <c r="Y395" s="399"/>
      <c r="Z395" s="400"/>
      <c r="AA395" s="401"/>
      <c r="AB395" s="483"/>
      <c r="AC395" s="484"/>
      <c r="AD395" s="404"/>
      <c r="AE395" s="404"/>
      <c r="AF395" s="401"/>
      <c r="AG395" s="483"/>
      <c r="AH395" s="484"/>
      <c r="AI395" s="400"/>
      <c r="AJ395" s="404">
        <v>94</v>
      </c>
      <c r="AK395" s="401"/>
      <c r="AL395" s="483"/>
      <c r="AM395" s="484"/>
      <c r="AN395" s="479">
        <f t="shared" ref="AN395" si="420">SUM(AM395/AJ395*100)</f>
        <v>0</v>
      </c>
      <c r="AO395" s="370"/>
      <c r="AP395" s="370"/>
      <c r="AQ395" s="370"/>
      <c r="AR395" s="370"/>
      <c r="AS395" s="370"/>
      <c r="AT395" s="370"/>
      <c r="AU395" s="370"/>
      <c r="AV395" s="370"/>
      <c r="AW395" s="370"/>
      <c r="AX395" s="370"/>
      <c r="AY395" s="370"/>
      <c r="AZ395" s="370"/>
      <c r="BA395" s="370"/>
      <c r="BB395" s="394"/>
    </row>
    <row r="396" spans="1:54" ht="85.5" customHeight="1">
      <c r="A396" s="383"/>
      <c r="B396" s="789"/>
      <c r="C396" s="789"/>
      <c r="D396" s="405" t="s">
        <v>298</v>
      </c>
      <c r="E396" s="594">
        <f t="shared" si="417"/>
        <v>0</v>
      </c>
      <c r="F396" s="594">
        <f t="shared" si="418"/>
        <v>0</v>
      </c>
      <c r="G396" s="602" t="e">
        <f t="shared" si="419"/>
        <v>#DIV/0!</v>
      </c>
      <c r="H396" s="406"/>
      <c r="I396" s="406"/>
      <c r="J396" s="407"/>
      <c r="K396" s="406"/>
      <c r="L396" s="406"/>
      <c r="M396" s="406"/>
      <c r="N396" s="406"/>
      <c r="O396" s="406"/>
      <c r="P396" s="406"/>
      <c r="Q396" s="409"/>
      <c r="R396" s="409"/>
      <c r="S396" s="409"/>
      <c r="T396" s="409"/>
      <c r="U396" s="409"/>
      <c r="V396" s="409"/>
      <c r="W396" s="409"/>
      <c r="X396" s="409"/>
      <c r="Y396" s="409"/>
      <c r="Z396" s="410"/>
      <c r="AA396" s="411"/>
      <c r="AB396" s="486"/>
      <c r="AC396" s="487"/>
      <c r="AD396" s="414"/>
      <c r="AE396" s="414"/>
      <c r="AF396" s="411"/>
      <c r="AG396" s="486"/>
      <c r="AH396" s="487"/>
      <c r="AI396" s="410"/>
      <c r="AJ396" s="414"/>
      <c r="AK396" s="411"/>
      <c r="AL396" s="486"/>
      <c r="AM396" s="487"/>
      <c r="AN396" s="488"/>
      <c r="AO396" s="370"/>
      <c r="AP396" s="370"/>
      <c r="AQ396" s="370"/>
      <c r="AR396" s="370"/>
      <c r="AS396" s="370"/>
      <c r="AT396" s="370"/>
      <c r="AU396" s="370"/>
      <c r="AV396" s="370"/>
      <c r="AW396" s="370"/>
      <c r="AX396" s="370"/>
      <c r="AY396" s="370"/>
      <c r="AZ396" s="370"/>
      <c r="BA396" s="370"/>
      <c r="BB396" s="394"/>
    </row>
    <row r="397" spans="1:54" ht="22.5" customHeight="1">
      <c r="A397" s="383"/>
      <c r="B397" s="789"/>
      <c r="C397" s="789"/>
      <c r="D397" s="405" t="s">
        <v>290</v>
      </c>
      <c r="E397" s="547"/>
      <c r="F397" s="547"/>
      <c r="G397" s="546"/>
      <c r="H397" s="406"/>
      <c r="I397" s="406"/>
      <c r="J397" s="407"/>
      <c r="K397" s="406"/>
      <c r="L397" s="406"/>
      <c r="M397" s="406"/>
      <c r="N397" s="406"/>
      <c r="O397" s="406"/>
      <c r="P397" s="406"/>
      <c r="Q397" s="409"/>
      <c r="R397" s="409"/>
      <c r="S397" s="409"/>
      <c r="T397" s="409"/>
      <c r="U397" s="409"/>
      <c r="V397" s="409"/>
      <c r="W397" s="409"/>
      <c r="X397" s="409"/>
      <c r="Y397" s="409"/>
      <c r="Z397" s="410"/>
      <c r="AA397" s="411"/>
      <c r="AB397" s="486"/>
      <c r="AC397" s="487"/>
      <c r="AD397" s="414"/>
      <c r="AE397" s="414"/>
      <c r="AF397" s="411"/>
      <c r="AG397" s="486"/>
      <c r="AH397" s="487"/>
      <c r="AI397" s="410"/>
      <c r="AJ397" s="414"/>
      <c r="AK397" s="411"/>
      <c r="AL397" s="486"/>
      <c r="AM397" s="487"/>
      <c r="AN397" s="488"/>
      <c r="AO397" s="370"/>
      <c r="AP397" s="370"/>
      <c r="AQ397" s="370"/>
      <c r="AR397" s="370"/>
      <c r="AS397" s="370"/>
      <c r="AT397" s="370"/>
      <c r="AU397" s="370"/>
      <c r="AV397" s="370"/>
      <c r="AW397" s="370"/>
      <c r="AX397" s="370"/>
      <c r="AY397" s="370"/>
      <c r="AZ397" s="370"/>
      <c r="BA397" s="370"/>
      <c r="BB397" s="394"/>
    </row>
    <row r="398" spans="1:54" ht="31.5">
      <c r="A398" s="415"/>
      <c r="B398" s="790"/>
      <c r="C398" s="790"/>
      <c r="D398" s="416" t="s">
        <v>43</v>
      </c>
      <c r="E398" s="544"/>
      <c r="F398" s="544"/>
      <c r="G398" s="545"/>
      <c r="H398" s="385"/>
      <c r="I398" s="385"/>
      <c r="J398" s="386"/>
      <c r="K398" s="385"/>
      <c r="L398" s="385"/>
      <c r="M398" s="385"/>
      <c r="N398" s="385"/>
      <c r="O398" s="385"/>
      <c r="P398" s="385"/>
      <c r="Q398" s="388"/>
      <c r="R398" s="388"/>
      <c r="S398" s="388"/>
      <c r="T398" s="388"/>
      <c r="U398" s="388"/>
      <c r="V398" s="388"/>
      <c r="W398" s="388"/>
      <c r="X398" s="388"/>
      <c r="Y398" s="388"/>
      <c r="Z398" s="389"/>
      <c r="AA398" s="390"/>
      <c r="AB398" s="480"/>
      <c r="AC398" s="481"/>
      <c r="AD398" s="393"/>
      <c r="AE398" s="393"/>
      <c r="AF398" s="390"/>
      <c r="AG398" s="480"/>
      <c r="AH398" s="481"/>
      <c r="AI398" s="389"/>
      <c r="AJ398" s="393"/>
      <c r="AK398" s="390"/>
      <c r="AL398" s="480"/>
      <c r="AM398" s="481"/>
      <c r="AN398" s="482"/>
      <c r="AO398" s="370"/>
      <c r="AP398" s="370"/>
      <c r="AQ398" s="370"/>
      <c r="AR398" s="370"/>
      <c r="AS398" s="370"/>
      <c r="AT398" s="370"/>
      <c r="AU398" s="370"/>
      <c r="AV398" s="370"/>
      <c r="AW398" s="370"/>
      <c r="AX398" s="370"/>
      <c r="AY398" s="370"/>
      <c r="AZ398" s="370"/>
      <c r="BA398" s="370"/>
      <c r="BB398" s="417"/>
    </row>
    <row r="399" spans="1:54" s="189" customFormat="1" ht="22.5" customHeight="1">
      <c r="A399" s="900"/>
      <c r="B399" s="903" t="s">
        <v>313</v>
      </c>
      <c r="C399" s="903"/>
      <c r="D399" s="489" t="s">
        <v>41</v>
      </c>
      <c r="E399" s="642">
        <f>SUM(E308,E336,E350,E385,E392)</f>
        <v>500</v>
      </c>
      <c r="F399" s="642">
        <f>SUM(F308,F336,F350,F385,F392)</f>
        <v>0</v>
      </c>
      <c r="G399" s="661">
        <f>SUM(F399/E399*100)</f>
        <v>0</v>
      </c>
      <c r="H399" s="662">
        <f>SUM(H392,H385,H350,H336,H308)</f>
        <v>0</v>
      </c>
      <c r="I399" s="662">
        <f>SUM(I392,I385,I350,I336,I308)</f>
        <v>0</v>
      </c>
      <c r="J399" s="663" t="e">
        <f>SUM(I399/H399*100)</f>
        <v>#DIV/0!</v>
      </c>
      <c r="K399" s="662">
        <f>SUM(K392,K385,K350,K336,K308)</f>
        <v>0</v>
      </c>
      <c r="L399" s="662">
        <f>SUM(L392,L385,L350,L336,L308)</f>
        <v>0</v>
      </c>
      <c r="M399" s="663" t="e">
        <f>SUM(L399/K399*100)</f>
        <v>#DIV/0!</v>
      </c>
      <c r="N399" s="662">
        <f>SUM(N392,N385,N350,N336,N308)</f>
        <v>288</v>
      </c>
      <c r="O399" s="662">
        <f>SUM(O392,O385,O350,O336,O308)</f>
        <v>0</v>
      </c>
      <c r="P399" s="663">
        <f>SUM(O399/N399*100)</f>
        <v>0</v>
      </c>
      <c r="Q399" s="670">
        <f>SUM(Q392,Q385,Q350,Q336,Q308)</f>
        <v>0</v>
      </c>
      <c r="R399" s="670">
        <f>SUM(R392,R385,R350,R336,R308)</f>
        <v>0</v>
      </c>
      <c r="S399" s="671" t="e">
        <f>SUM(R399/Q399*100)</f>
        <v>#DIV/0!</v>
      </c>
      <c r="T399" s="670">
        <f>SUM(T392,T385,T350,T336,T308)</f>
        <v>0</v>
      </c>
      <c r="U399" s="670">
        <f>SUM(U392,U385,U350,U336,U308)</f>
        <v>0</v>
      </c>
      <c r="V399" s="671" t="e">
        <f>SUM(U399/T399*100)</f>
        <v>#DIV/0!</v>
      </c>
      <c r="W399" s="670">
        <f>SUM(W392,W385,W350,W336,W308)</f>
        <v>33</v>
      </c>
      <c r="X399" s="670">
        <f>SUM(X392,X385,X350,X336,X308)</f>
        <v>0</v>
      </c>
      <c r="Y399" s="671">
        <f>SUM(X399/W399*100)</f>
        <v>0</v>
      </c>
      <c r="Z399" s="668">
        <f>SUM(Z392,Z385,Z350,Z336,Z308)</f>
        <v>35</v>
      </c>
      <c r="AA399" s="494"/>
      <c r="AB399" s="495"/>
      <c r="AC399" s="668">
        <f>SUM(AC392,AC385,AC350,AC336,AC308)</f>
        <v>0</v>
      </c>
      <c r="AD399" s="669">
        <f>SUM(AC399/Z399*100)</f>
        <v>0</v>
      </c>
      <c r="AE399" s="668">
        <f>SUM(AE392,AE385,AE350,AE336,AE308)</f>
        <v>0</v>
      </c>
      <c r="AF399" s="494"/>
      <c r="AG399" s="495"/>
      <c r="AH399" s="668">
        <f>SUM(AH392,AH385,AH350,AH336,AH308)</f>
        <v>0</v>
      </c>
      <c r="AI399" s="669" t="e">
        <f>SUM(AH399/AE399*100)</f>
        <v>#DIV/0!</v>
      </c>
      <c r="AJ399" s="668">
        <f>SUM(AJ392,AJ385,AJ350,AJ336,AJ308)</f>
        <v>144</v>
      </c>
      <c r="AK399" s="494"/>
      <c r="AL399" s="495"/>
      <c r="AM399" s="668">
        <f>SUM(AM392,AM385,AM350,AM336,AM308)</f>
        <v>0</v>
      </c>
      <c r="AN399" s="669">
        <f>SUM(AM399/AJ399*100)</f>
        <v>0</v>
      </c>
      <c r="AO399" s="666">
        <f>SUM(AO392,AO385,AO350,AO336,AO308)</f>
        <v>0</v>
      </c>
      <c r="AP399" s="664"/>
      <c r="AQ399" s="664"/>
      <c r="AR399" s="666">
        <f>SUM(AR392,AR385,AR350,AR336,AR308)</f>
        <v>0</v>
      </c>
      <c r="AS399" s="667" t="e">
        <f>SUM(AR399/AO399*100)</f>
        <v>#DIV/0!</v>
      </c>
      <c r="AT399" s="666">
        <f>SUM(AT392,AT385,AT350,AT336,AT308)</f>
        <v>0</v>
      </c>
      <c r="AU399" s="664"/>
      <c r="AV399" s="664"/>
      <c r="AW399" s="666">
        <f>SUM(AW392,AW385,AW350,AW336,AW308)</f>
        <v>0</v>
      </c>
      <c r="AX399" s="667" t="e">
        <f>SUM(AW399/AT399*100)</f>
        <v>#DIV/0!</v>
      </c>
      <c r="AY399" s="666">
        <f>SUM(AY392,AY385,AY350,AY336,AY308)</f>
        <v>0</v>
      </c>
      <c r="AZ399" s="666">
        <f>SUM(AZ392,AZ385,AZ350,AZ336,AZ308)</f>
        <v>0</v>
      </c>
      <c r="BA399" s="667" t="e">
        <f>SUM(AZ399/AW399*100)</f>
        <v>#DIV/0!</v>
      </c>
      <c r="BB399" s="906"/>
    </row>
    <row r="400" spans="1:54" s="189" customFormat="1" ht="36.75" customHeight="1">
      <c r="A400" s="901"/>
      <c r="B400" s="904"/>
      <c r="C400" s="904"/>
      <c r="D400" s="435" t="s">
        <v>37</v>
      </c>
      <c r="E400" s="642"/>
      <c r="F400" s="642"/>
      <c r="G400" s="661"/>
      <c r="H400" s="662"/>
      <c r="I400" s="662"/>
      <c r="J400" s="663"/>
      <c r="K400" s="662"/>
      <c r="L400" s="662"/>
      <c r="M400" s="663"/>
      <c r="N400" s="662"/>
      <c r="O400" s="662"/>
      <c r="P400" s="663"/>
      <c r="Q400" s="670"/>
      <c r="R400" s="670"/>
      <c r="S400" s="671"/>
      <c r="T400" s="670"/>
      <c r="U400" s="670"/>
      <c r="V400" s="671"/>
      <c r="W400" s="670"/>
      <c r="X400" s="670"/>
      <c r="Y400" s="671"/>
      <c r="Z400" s="668"/>
      <c r="AA400" s="500"/>
      <c r="AB400" s="501"/>
      <c r="AC400" s="668"/>
      <c r="AD400" s="669"/>
      <c r="AE400" s="668"/>
      <c r="AF400" s="500"/>
      <c r="AG400" s="501"/>
      <c r="AH400" s="668"/>
      <c r="AI400" s="669"/>
      <c r="AJ400" s="668"/>
      <c r="AK400" s="500"/>
      <c r="AL400" s="501"/>
      <c r="AM400" s="668"/>
      <c r="AN400" s="669"/>
      <c r="AO400" s="666"/>
      <c r="AP400" s="665"/>
      <c r="AQ400" s="665"/>
      <c r="AR400" s="666"/>
      <c r="AS400" s="667"/>
      <c r="AT400" s="666"/>
      <c r="AU400" s="665"/>
      <c r="AV400" s="665"/>
      <c r="AW400" s="666"/>
      <c r="AX400" s="667"/>
      <c r="AY400" s="666"/>
      <c r="AZ400" s="666"/>
      <c r="BA400" s="667"/>
      <c r="BB400" s="907"/>
    </row>
    <row r="401" spans="1:54" s="189" customFormat="1" ht="31.5">
      <c r="A401" s="901"/>
      <c r="B401" s="904"/>
      <c r="C401" s="904"/>
      <c r="D401" s="436" t="s">
        <v>2</v>
      </c>
      <c r="E401" s="642"/>
      <c r="F401" s="642"/>
      <c r="G401" s="661"/>
      <c r="H401" s="662"/>
      <c r="I401" s="662"/>
      <c r="J401" s="663"/>
      <c r="K401" s="662"/>
      <c r="L401" s="662"/>
      <c r="M401" s="663"/>
      <c r="N401" s="662"/>
      <c r="O401" s="662"/>
      <c r="P401" s="663"/>
      <c r="Q401" s="670"/>
      <c r="R401" s="670"/>
      <c r="S401" s="671"/>
      <c r="T401" s="670"/>
      <c r="U401" s="670"/>
      <c r="V401" s="671"/>
      <c r="W401" s="670"/>
      <c r="X401" s="670"/>
      <c r="Y401" s="671"/>
      <c r="Z401" s="668"/>
      <c r="AA401" s="508"/>
      <c r="AB401" s="509"/>
      <c r="AC401" s="668"/>
      <c r="AD401" s="669"/>
      <c r="AE401" s="668"/>
      <c r="AF401" s="508"/>
      <c r="AG401" s="509"/>
      <c r="AH401" s="668"/>
      <c r="AI401" s="669"/>
      <c r="AJ401" s="668"/>
      <c r="AK401" s="508"/>
      <c r="AL401" s="509"/>
      <c r="AM401" s="668"/>
      <c r="AN401" s="669"/>
      <c r="AO401" s="666"/>
      <c r="AP401" s="665"/>
      <c r="AQ401" s="665"/>
      <c r="AR401" s="666"/>
      <c r="AS401" s="667"/>
      <c r="AT401" s="666"/>
      <c r="AU401" s="665"/>
      <c r="AV401" s="665"/>
      <c r="AW401" s="666"/>
      <c r="AX401" s="667"/>
      <c r="AY401" s="666"/>
      <c r="AZ401" s="666"/>
      <c r="BA401" s="667"/>
      <c r="BB401" s="907"/>
    </row>
    <row r="402" spans="1:54" s="189" customFormat="1" ht="22.5" customHeight="1">
      <c r="A402" s="901"/>
      <c r="B402" s="904"/>
      <c r="C402" s="904"/>
      <c r="D402" s="437" t="s">
        <v>289</v>
      </c>
      <c r="E402" s="642">
        <f t="shared" ref="E402:F403" si="421">SUM(E311,E339,E353,E388,E395)</f>
        <v>500</v>
      </c>
      <c r="F402" s="642">
        <f t="shared" si="421"/>
        <v>0</v>
      </c>
      <c r="G402" s="661">
        <f t="shared" ref="G402:G403" si="422">SUM(F402/E402*100)</f>
        <v>0</v>
      </c>
      <c r="H402" s="662">
        <f t="shared" ref="H402:H403" si="423">SUM(H395,H388,H353,H339,H311)</f>
        <v>0</v>
      </c>
      <c r="I402" s="662">
        <f t="shared" ref="I402:I403" si="424">SUM(I395,I388,I353,I339,I311)</f>
        <v>0</v>
      </c>
      <c r="J402" s="663" t="e">
        <f t="shared" ref="J402:J403" si="425">SUM(I402/H402*100)</f>
        <v>#DIV/0!</v>
      </c>
      <c r="K402" s="662">
        <f t="shared" ref="K402:L403" si="426">SUM(K395,K388,K353,K339,K311)</f>
        <v>0</v>
      </c>
      <c r="L402" s="662">
        <f t="shared" si="426"/>
        <v>0</v>
      </c>
      <c r="M402" s="663" t="e">
        <f t="shared" ref="M402:M403" si="427">SUM(L402/K402*100)</f>
        <v>#DIV/0!</v>
      </c>
      <c r="N402" s="662">
        <f t="shared" ref="N402:O403" si="428">SUM(N395,N388,N353,N339,N311)</f>
        <v>288</v>
      </c>
      <c r="O402" s="662">
        <f t="shared" si="428"/>
        <v>0</v>
      </c>
      <c r="P402" s="663">
        <f t="shared" ref="P402:P403" si="429">SUM(O402/N402*100)</f>
        <v>0</v>
      </c>
      <c r="Q402" s="670">
        <f t="shared" ref="Q402:R403" si="430">SUM(Q395,Q388,Q353,Q339,Q311)</f>
        <v>0</v>
      </c>
      <c r="R402" s="670">
        <f t="shared" si="430"/>
        <v>0</v>
      </c>
      <c r="S402" s="671" t="e">
        <f t="shared" ref="S402:S403" si="431">SUM(R402/Q402*100)</f>
        <v>#DIV/0!</v>
      </c>
      <c r="T402" s="670">
        <f t="shared" ref="T402:U403" si="432">SUM(T395,T388,T353,T339,T311)</f>
        <v>0</v>
      </c>
      <c r="U402" s="670">
        <f t="shared" si="432"/>
        <v>0</v>
      </c>
      <c r="V402" s="671" t="e">
        <f t="shared" ref="V402:V403" si="433">SUM(U402/T402*100)</f>
        <v>#DIV/0!</v>
      </c>
      <c r="W402" s="670">
        <f t="shared" ref="W402:X403" si="434">SUM(W395,W388,W353,W339,W311)</f>
        <v>33</v>
      </c>
      <c r="X402" s="670">
        <f t="shared" si="434"/>
        <v>0</v>
      </c>
      <c r="Y402" s="671">
        <f t="shared" ref="Y402:Y403" si="435">SUM(X402/W402*100)</f>
        <v>0</v>
      </c>
      <c r="Z402" s="668">
        <f t="shared" ref="Z402" si="436">SUM(Z395,Z388,Z353,Z339,Z311)</f>
        <v>35</v>
      </c>
      <c r="AA402" s="508"/>
      <c r="AB402" s="509"/>
      <c r="AC402" s="668">
        <f t="shared" ref="AC402" si="437">SUM(AC395,AC388,AC353,AC339,AC311)</f>
        <v>0</v>
      </c>
      <c r="AD402" s="669">
        <f t="shared" ref="AD402:AD403" si="438">SUM(AC402/Z402*100)</f>
        <v>0</v>
      </c>
      <c r="AE402" s="668">
        <f t="shared" ref="AE402" si="439">SUM(AE395,AE388,AE353,AE339,AE311)</f>
        <v>0</v>
      </c>
      <c r="AF402" s="508"/>
      <c r="AG402" s="509"/>
      <c r="AH402" s="668">
        <f t="shared" ref="AH402" si="440">SUM(AH395,AH388,AH353,AH339,AH311)</f>
        <v>0</v>
      </c>
      <c r="AI402" s="669" t="e">
        <f t="shared" ref="AI402:AI403" si="441">SUM(AH402/AE402*100)</f>
        <v>#DIV/0!</v>
      </c>
      <c r="AJ402" s="668">
        <f t="shared" ref="AJ402" si="442">SUM(AJ395,AJ388,AJ353,AJ339,AJ311)</f>
        <v>144</v>
      </c>
      <c r="AK402" s="508"/>
      <c r="AL402" s="509"/>
      <c r="AM402" s="668">
        <f t="shared" ref="AM402" si="443">SUM(AM395,AM388,AM353,AM339,AM311)</f>
        <v>0</v>
      </c>
      <c r="AN402" s="669">
        <f t="shared" ref="AN402:AN403" si="444">SUM(AM402/AJ402*100)</f>
        <v>0</v>
      </c>
      <c r="AO402" s="666">
        <f t="shared" ref="AO402" si="445">SUM(AO395,AO388,AO353,AO339,AO311)</f>
        <v>0</v>
      </c>
      <c r="AP402" s="665"/>
      <c r="AQ402" s="665"/>
      <c r="AR402" s="666">
        <f t="shared" ref="AR402" si="446">SUM(AR395,AR388,AR353,AR339,AR311)</f>
        <v>0</v>
      </c>
      <c r="AS402" s="667" t="e">
        <f t="shared" ref="AS402:AS403" si="447">SUM(AR402/AO402*100)</f>
        <v>#DIV/0!</v>
      </c>
      <c r="AT402" s="666">
        <f t="shared" ref="AT402" si="448">SUM(AT395,AT388,AT353,AT339,AT311)</f>
        <v>0</v>
      </c>
      <c r="AU402" s="665"/>
      <c r="AV402" s="665"/>
      <c r="AW402" s="666">
        <f t="shared" ref="AW402" si="449">SUM(AW395,AW388,AW353,AW339,AW311)</f>
        <v>0</v>
      </c>
      <c r="AX402" s="667" t="e">
        <f t="shared" ref="AX402:AX403" si="450">SUM(AW402/AT402*100)</f>
        <v>#DIV/0!</v>
      </c>
      <c r="AY402" s="666">
        <f t="shared" ref="AY402:AZ402" si="451">SUM(AY395,AY388,AY353,AY339,AY311)</f>
        <v>0</v>
      </c>
      <c r="AZ402" s="666">
        <f t="shared" si="451"/>
        <v>0</v>
      </c>
      <c r="BA402" s="667" t="e">
        <f t="shared" ref="BA402:BA403" si="452">SUM(AZ402/AW402*100)</f>
        <v>#DIV/0!</v>
      </c>
      <c r="BB402" s="907"/>
    </row>
    <row r="403" spans="1:54" s="189" customFormat="1" ht="85.5" customHeight="1">
      <c r="A403" s="901"/>
      <c r="B403" s="904"/>
      <c r="C403" s="904"/>
      <c r="D403" s="437" t="s">
        <v>298</v>
      </c>
      <c r="E403" s="642">
        <f t="shared" si="421"/>
        <v>0</v>
      </c>
      <c r="F403" s="642">
        <f t="shared" si="421"/>
        <v>0</v>
      </c>
      <c r="G403" s="661" t="e">
        <f t="shared" si="422"/>
        <v>#DIV/0!</v>
      </c>
      <c r="H403" s="662">
        <f t="shared" si="423"/>
        <v>0</v>
      </c>
      <c r="I403" s="662">
        <f t="shared" si="424"/>
        <v>0</v>
      </c>
      <c r="J403" s="663" t="e">
        <f t="shared" si="425"/>
        <v>#DIV/0!</v>
      </c>
      <c r="K403" s="662">
        <f t="shared" si="426"/>
        <v>0</v>
      </c>
      <c r="L403" s="662">
        <f t="shared" si="426"/>
        <v>0</v>
      </c>
      <c r="M403" s="663" t="e">
        <f t="shared" si="427"/>
        <v>#DIV/0!</v>
      </c>
      <c r="N403" s="662">
        <f t="shared" si="428"/>
        <v>0</v>
      </c>
      <c r="O403" s="662">
        <f t="shared" si="428"/>
        <v>0</v>
      </c>
      <c r="P403" s="663" t="e">
        <f t="shared" si="429"/>
        <v>#DIV/0!</v>
      </c>
      <c r="Q403" s="670">
        <f t="shared" si="430"/>
        <v>0</v>
      </c>
      <c r="R403" s="670">
        <f t="shared" si="430"/>
        <v>0</v>
      </c>
      <c r="S403" s="671" t="e">
        <f t="shared" si="431"/>
        <v>#DIV/0!</v>
      </c>
      <c r="T403" s="670">
        <f t="shared" si="432"/>
        <v>0</v>
      </c>
      <c r="U403" s="670">
        <f t="shared" si="432"/>
        <v>0</v>
      </c>
      <c r="V403" s="671" t="e">
        <f t="shared" si="433"/>
        <v>#DIV/0!</v>
      </c>
      <c r="W403" s="670">
        <f t="shared" si="434"/>
        <v>0</v>
      </c>
      <c r="X403" s="670">
        <f t="shared" si="434"/>
        <v>0</v>
      </c>
      <c r="Y403" s="671" t="e">
        <f t="shared" si="435"/>
        <v>#DIV/0!</v>
      </c>
      <c r="Z403" s="668">
        <f t="shared" ref="Z403" si="453">SUM(Z396,Z389,Z354,Z340,Z312)</f>
        <v>0</v>
      </c>
      <c r="AA403" s="517"/>
      <c r="AB403" s="518"/>
      <c r="AC403" s="668">
        <f t="shared" ref="AC403" si="454">SUM(AC396,AC389,AC354,AC340,AC312)</f>
        <v>0</v>
      </c>
      <c r="AD403" s="669" t="e">
        <f t="shared" si="438"/>
        <v>#DIV/0!</v>
      </c>
      <c r="AE403" s="668">
        <f t="shared" ref="AE403" si="455">SUM(AE396,AE389,AE354,AE340,AE312)</f>
        <v>0</v>
      </c>
      <c r="AF403" s="517"/>
      <c r="AG403" s="518"/>
      <c r="AH403" s="668">
        <f t="shared" ref="AH403" si="456">SUM(AH396,AH389,AH354,AH340,AH312)</f>
        <v>0</v>
      </c>
      <c r="AI403" s="669" t="e">
        <f t="shared" si="441"/>
        <v>#DIV/0!</v>
      </c>
      <c r="AJ403" s="668">
        <f t="shared" ref="AJ403" si="457">SUM(AJ396,AJ389,AJ354,AJ340,AJ312)</f>
        <v>0</v>
      </c>
      <c r="AK403" s="517"/>
      <c r="AL403" s="518"/>
      <c r="AM403" s="668">
        <f t="shared" ref="AM403" si="458">SUM(AM396,AM389,AM354,AM340,AM312)</f>
        <v>0</v>
      </c>
      <c r="AN403" s="669" t="e">
        <f t="shared" si="444"/>
        <v>#DIV/0!</v>
      </c>
      <c r="AO403" s="666">
        <f t="shared" ref="AO403" si="459">SUM(AO396,AO389,AO354,AO340,AO312)</f>
        <v>0</v>
      </c>
      <c r="AP403" s="665"/>
      <c r="AQ403" s="665"/>
      <c r="AR403" s="666">
        <f t="shared" ref="AR403" si="460">SUM(AR396,AR389,AR354,AR340,AR312)</f>
        <v>0</v>
      </c>
      <c r="AS403" s="667" t="e">
        <f t="shared" si="447"/>
        <v>#DIV/0!</v>
      </c>
      <c r="AT403" s="666">
        <f t="shared" ref="AT403" si="461">SUM(AT396,AT389,AT354,AT340,AT312)</f>
        <v>0</v>
      </c>
      <c r="AU403" s="665"/>
      <c r="AV403" s="665"/>
      <c r="AW403" s="666">
        <f t="shared" ref="AW403" si="462">SUM(AW396,AW389,AW354,AW340,AW312)</f>
        <v>0</v>
      </c>
      <c r="AX403" s="667" t="e">
        <f t="shared" si="450"/>
        <v>#DIV/0!</v>
      </c>
      <c r="AY403" s="666">
        <f t="shared" ref="AY403:AZ403" si="463">SUM(AY396,AY389,AY354,AY340,AY312)</f>
        <v>0</v>
      </c>
      <c r="AZ403" s="666">
        <f t="shared" si="463"/>
        <v>0</v>
      </c>
      <c r="BA403" s="667" t="e">
        <f t="shared" si="452"/>
        <v>#DIV/0!</v>
      </c>
      <c r="BB403" s="907"/>
    </row>
    <row r="404" spans="1:54" s="189" customFormat="1" ht="22.5" customHeight="1">
      <c r="A404" s="901"/>
      <c r="B404" s="904"/>
      <c r="C404" s="904"/>
      <c r="D404" s="437" t="s">
        <v>290</v>
      </c>
      <c r="E404" s="562"/>
      <c r="F404" s="562"/>
      <c r="G404" s="563"/>
      <c r="H404" s="513"/>
      <c r="I404" s="513"/>
      <c r="J404" s="514"/>
      <c r="K404" s="513"/>
      <c r="L404" s="513"/>
      <c r="M404" s="513"/>
      <c r="N404" s="513"/>
      <c r="O404" s="513"/>
      <c r="P404" s="513"/>
      <c r="Q404" s="515"/>
      <c r="R404" s="515"/>
      <c r="S404" s="515"/>
      <c r="T404" s="515"/>
      <c r="U404" s="515"/>
      <c r="V404" s="515"/>
      <c r="W404" s="515"/>
      <c r="X404" s="515"/>
      <c r="Y404" s="515"/>
      <c r="Z404" s="516"/>
      <c r="AA404" s="517"/>
      <c r="AB404" s="518"/>
      <c r="AC404" s="519"/>
      <c r="AD404" s="520"/>
      <c r="AE404" s="520"/>
      <c r="AF404" s="517"/>
      <c r="AG404" s="518"/>
      <c r="AH404" s="519"/>
      <c r="AI404" s="516"/>
      <c r="AJ404" s="520"/>
      <c r="AK404" s="517"/>
      <c r="AL404" s="518"/>
      <c r="AM404" s="519"/>
      <c r="AN404" s="521"/>
      <c r="AO404" s="433"/>
      <c r="AP404" s="433"/>
      <c r="AQ404" s="433"/>
      <c r="AR404" s="433"/>
      <c r="AS404" s="433"/>
      <c r="AT404" s="433"/>
      <c r="AU404" s="433"/>
      <c r="AV404" s="433"/>
      <c r="AW404" s="433"/>
      <c r="AX404" s="433"/>
      <c r="AY404" s="433"/>
      <c r="AZ404" s="433"/>
      <c r="BA404" s="433"/>
      <c r="BB404" s="907"/>
    </row>
    <row r="405" spans="1:54" s="189" customFormat="1" ht="31.5">
      <c r="A405" s="902"/>
      <c r="B405" s="905"/>
      <c r="C405" s="905"/>
      <c r="D405" s="438" t="s">
        <v>43</v>
      </c>
      <c r="E405" s="559"/>
      <c r="F405" s="559"/>
      <c r="G405" s="560"/>
      <c r="H405" s="424"/>
      <c r="I405" s="424"/>
      <c r="J405" s="425"/>
      <c r="K405" s="424"/>
      <c r="L405" s="424"/>
      <c r="M405" s="424"/>
      <c r="N405" s="424"/>
      <c r="O405" s="424"/>
      <c r="P405" s="424"/>
      <c r="Q405" s="427"/>
      <c r="R405" s="427"/>
      <c r="S405" s="427"/>
      <c r="T405" s="427"/>
      <c r="U405" s="427"/>
      <c r="V405" s="427"/>
      <c r="W405" s="427"/>
      <c r="X405" s="427"/>
      <c r="Y405" s="427"/>
      <c r="Z405" s="428"/>
      <c r="AA405" s="500"/>
      <c r="AB405" s="501"/>
      <c r="AC405" s="502"/>
      <c r="AD405" s="432"/>
      <c r="AE405" s="432"/>
      <c r="AF405" s="500"/>
      <c r="AG405" s="501"/>
      <c r="AH405" s="502"/>
      <c r="AI405" s="428"/>
      <c r="AJ405" s="432"/>
      <c r="AK405" s="500"/>
      <c r="AL405" s="501"/>
      <c r="AM405" s="502"/>
      <c r="AN405" s="503"/>
      <c r="AO405" s="433"/>
      <c r="AP405" s="433"/>
      <c r="AQ405" s="433"/>
      <c r="AR405" s="433"/>
      <c r="AS405" s="433"/>
      <c r="AT405" s="433"/>
      <c r="AU405" s="433"/>
      <c r="AV405" s="433"/>
      <c r="AW405" s="433"/>
      <c r="AX405" s="433"/>
      <c r="AY405" s="433"/>
      <c r="AZ405" s="433"/>
      <c r="BA405" s="433"/>
      <c r="BB405" s="908"/>
    </row>
    <row r="406" spans="1:54" ht="27" customHeight="1">
      <c r="A406" s="897" t="s">
        <v>337</v>
      </c>
      <c r="B406" s="898"/>
      <c r="C406" s="898"/>
      <c r="D406" s="898"/>
      <c r="E406" s="898"/>
      <c r="F406" s="898"/>
      <c r="G406" s="898"/>
      <c r="H406" s="898"/>
      <c r="I406" s="898"/>
      <c r="J406" s="898"/>
      <c r="K406" s="898"/>
      <c r="L406" s="898"/>
      <c r="M406" s="898"/>
      <c r="N406" s="898"/>
      <c r="O406" s="898"/>
      <c r="P406" s="898"/>
      <c r="Q406" s="898"/>
      <c r="R406" s="898"/>
      <c r="S406" s="898"/>
      <c r="T406" s="898"/>
      <c r="U406" s="898"/>
      <c r="V406" s="898"/>
      <c r="W406" s="898"/>
      <c r="X406" s="898"/>
      <c r="Y406" s="898"/>
      <c r="Z406" s="898"/>
      <c r="AA406" s="898"/>
      <c r="AB406" s="898"/>
      <c r="AC406" s="898"/>
      <c r="AD406" s="898"/>
      <c r="AE406" s="898"/>
      <c r="AF406" s="898"/>
      <c r="AG406" s="898"/>
      <c r="AH406" s="898"/>
      <c r="AI406" s="898"/>
      <c r="AJ406" s="898"/>
      <c r="AK406" s="898"/>
      <c r="AL406" s="898"/>
      <c r="AM406" s="898"/>
      <c r="AN406" s="898"/>
      <c r="AO406" s="898"/>
      <c r="AP406" s="898"/>
      <c r="AQ406" s="898"/>
      <c r="AR406" s="898"/>
      <c r="AS406" s="898"/>
      <c r="AT406" s="898"/>
      <c r="AU406" s="898"/>
      <c r="AV406" s="898"/>
      <c r="AW406" s="898"/>
      <c r="AX406" s="898"/>
      <c r="AY406" s="898"/>
      <c r="AZ406" s="898"/>
      <c r="BA406" s="898"/>
      <c r="BB406" s="899"/>
    </row>
    <row r="407" spans="1:54" ht="22.5" customHeight="1">
      <c r="A407" s="372" t="s">
        <v>16</v>
      </c>
      <c r="B407" s="788" t="s">
        <v>384</v>
      </c>
      <c r="C407" s="788" t="s">
        <v>387</v>
      </c>
      <c r="D407" s="475" t="s">
        <v>41</v>
      </c>
      <c r="E407" s="594">
        <f>SUM(H407,K407,N407,Q407,T407,W407,Z407,AE407,AJ407,AO407,AT407,AY407)</f>
        <v>0</v>
      </c>
      <c r="F407" s="594">
        <f>SUM(I407,L407,O407,R407,U407,X407,AA407,AF407,AK407,AP407,AU407,AZ407)</f>
        <v>0</v>
      </c>
      <c r="G407" s="602" t="e">
        <f>SUM(F407/E407*100)</f>
        <v>#DIV/0!</v>
      </c>
      <c r="H407" s="374"/>
      <c r="I407" s="374"/>
      <c r="J407" s="375"/>
      <c r="K407" s="374"/>
      <c r="L407" s="374"/>
      <c r="M407" s="374"/>
      <c r="N407" s="374"/>
      <c r="O407" s="374"/>
      <c r="P407" s="374"/>
      <c r="Q407" s="377"/>
      <c r="R407" s="377"/>
      <c r="S407" s="377"/>
      <c r="T407" s="377"/>
      <c r="U407" s="377"/>
      <c r="V407" s="377"/>
      <c r="W407" s="377"/>
      <c r="X407" s="377"/>
      <c r="Y407" s="377"/>
      <c r="Z407" s="378"/>
      <c r="AA407" s="476"/>
      <c r="AB407" s="477"/>
      <c r="AC407" s="478"/>
      <c r="AD407" s="381"/>
      <c r="AE407" s="381"/>
      <c r="AF407" s="476"/>
      <c r="AG407" s="477"/>
      <c r="AH407" s="478"/>
      <c r="AI407" s="378"/>
      <c r="AJ407" s="381"/>
      <c r="AK407" s="476"/>
      <c r="AL407" s="477"/>
      <c r="AM407" s="478"/>
      <c r="AN407" s="479"/>
      <c r="AO407" s="369"/>
      <c r="AP407" s="369"/>
      <c r="AQ407" s="369"/>
      <c r="AR407" s="369"/>
      <c r="AS407" s="369"/>
      <c r="AT407" s="369"/>
      <c r="AU407" s="369"/>
      <c r="AV407" s="369"/>
      <c r="AW407" s="369"/>
      <c r="AX407" s="369"/>
      <c r="AY407" s="369"/>
      <c r="AZ407" s="369"/>
      <c r="BA407" s="369"/>
      <c r="BB407" s="382"/>
    </row>
    <row r="408" spans="1:54" ht="36.75" customHeight="1">
      <c r="A408" s="383"/>
      <c r="B408" s="789"/>
      <c r="C408" s="789"/>
      <c r="D408" s="384" t="s">
        <v>37</v>
      </c>
      <c r="E408" s="594"/>
      <c r="F408" s="594"/>
      <c r="G408" s="602"/>
      <c r="H408" s="385"/>
      <c r="I408" s="385"/>
      <c r="J408" s="386"/>
      <c r="K408" s="385"/>
      <c r="L408" s="385"/>
      <c r="M408" s="385"/>
      <c r="N408" s="385"/>
      <c r="O408" s="385"/>
      <c r="P408" s="385"/>
      <c r="Q408" s="388"/>
      <c r="R408" s="388"/>
      <c r="S408" s="388"/>
      <c r="T408" s="388"/>
      <c r="U408" s="388"/>
      <c r="V408" s="388"/>
      <c r="W408" s="388"/>
      <c r="X408" s="388"/>
      <c r="Y408" s="388"/>
      <c r="Z408" s="389"/>
      <c r="AA408" s="390"/>
      <c r="AB408" s="480"/>
      <c r="AC408" s="481"/>
      <c r="AD408" s="393"/>
      <c r="AE408" s="393"/>
      <c r="AF408" s="390"/>
      <c r="AG408" s="480"/>
      <c r="AH408" s="481"/>
      <c r="AI408" s="389"/>
      <c r="AJ408" s="393"/>
      <c r="AK408" s="390"/>
      <c r="AL408" s="480"/>
      <c r="AM408" s="481"/>
      <c r="AN408" s="482"/>
      <c r="AO408" s="370"/>
      <c r="AP408" s="370"/>
      <c r="AQ408" s="370"/>
      <c r="AR408" s="370"/>
      <c r="AS408" s="370"/>
      <c r="AT408" s="370"/>
      <c r="AU408" s="370"/>
      <c r="AV408" s="370"/>
      <c r="AW408" s="370"/>
      <c r="AX408" s="370"/>
      <c r="AY408" s="370"/>
      <c r="AZ408" s="370"/>
      <c r="BA408" s="370"/>
      <c r="BB408" s="394"/>
    </row>
    <row r="409" spans="1:54" ht="52.5" customHeight="1">
      <c r="A409" s="383"/>
      <c r="B409" s="789"/>
      <c r="C409" s="789"/>
      <c r="D409" s="395" t="s">
        <v>2</v>
      </c>
      <c r="E409" s="594"/>
      <c r="F409" s="594"/>
      <c r="G409" s="602"/>
      <c r="H409" s="396"/>
      <c r="I409" s="396"/>
      <c r="J409" s="397"/>
      <c r="K409" s="396"/>
      <c r="L409" s="396"/>
      <c r="M409" s="396"/>
      <c r="N409" s="396"/>
      <c r="O409" s="396"/>
      <c r="P409" s="396"/>
      <c r="Q409" s="399"/>
      <c r="R409" s="399"/>
      <c r="S409" s="399"/>
      <c r="T409" s="399"/>
      <c r="U409" s="399"/>
      <c r="V409" s="399"/>
      <c r="W409" s="399"/>
      <c r="X409" s="399"/>
      <c r="Y409" s="399"/>
      <c r="Z409" s="400"/>
      <c r="AA409" s="401"/>
      <c r="AB409" s="483"/>
      <c r="AC409" s="484"/>
      <c r="AD409" s="404"/>
      <c r="AE409" s="404"/>
      <c r="AF409" s="401"/>
      <c r="AG409" s="483"/>
      <c r="AH409" s="484"/>
      <c r="AI409" s="400"/>
      <c r="AJ409" s="404"/>
      <c r="AK409" s="401"/>
      <c r="AL409" s="483"/>
      <c r="AM409" s="484"/>
      <c r="AN409" s="485"/>
      <c r="AO409" s="370"/>
      <c r="AP409" s="370"/>
      <c r="AQ409" s="370"/>
      <c r="AR409" s="370"/>
      <c r="AS409" s="370"/>
      <c r="AT409" s="370"/>
      <c r="AU409" s="370"/>
      <c r="AV409" s="370"/>
      <c r="AW409" s="370"/>
      <c r="AX409" s="370"/>
      <c r="AY409" s="370"/>
      <c r="AZ409" s="370"/>
      <c r="BA409" s="370"/>
      <c r="BB409" s="394"/>
    </row>
    <row r="410" spans="1:54" ht="22.5" customHeight="1">
      <c r="A410" s="383"/>
      <c r="B410" s="789"/>
      <c r="C410" s="789"/>
      <c r="D410" s="405" t="s">
        <v>289</v>
      </c>
      <c r="E410" s="594">
        <f t="shared" ref="E410:E411" si="464">SUM(H410,K410,N410,Q410,T410,W410,Z410,AE410,AJ410,AO410,AT410,AY410)</f>
        <v>0</v>
      </c>
      <c r="F410" s="594">
        <f t="shared" ref="F410:F411" si="465">SUM(I410,L410,O410,R410,U410,X410,AA410,AF410,AK410,AP410,AU410,AZ410)</f>
        <v>0</v>
      </c>
      <c r="G410" s="602" t="e">
        <f t="shared" ref="G410:G411" si="466">SUM(F410/E410*100)</f>
        <v>#DIV/0!</v>
      </c>
      <c r="H410" s="396"/>
      <c r="I410" s="396"/>
      <c r="J410" s="397"/>
      <c r="K410" s="396"/>
      <c r="L410" s="396"/>
      <c r="M410" s="396"/>
      <c r="N410" s="396"/>
      <c r="O410" s="396"/>
      <c r="P410" s="396"/>
      <c r="Q410" s="399"/>
      <c r="R410" s="399"/>
      <c r="S410" s="399"/>
      <c r="T410" s="399"/>
      <c r="U410" s="399"/>
      <c r="V410" s="399"/>
      <c r="W410" s="399"/>
      <c r="X410" s="399"/>
      <c r="Y410" s="399"/>
      <c r="Z410" s="400"/>
      <c r="AA410" s="401"/>
      <c r="AB410" s="483"/>
      <c r="AC410" s="484"/>
      <c r="AD410" s="404"/>
      <c r="AE410" s="404"/>
      <c r="AF410" s="401"/>
      <c r="AG410" s="483"/>
      <c r="AH410" s="484"/>
      <c r="AI410" s="400"/>
      <c r="AJ410" s="404"/>
      <c r="AK410" s="401"/>
      <c r="AL410" s="483"/>
      <c r="AM410" s="484"/>
      <c r="AN410" s="485"/>
      <c r="AO410" s="370"/>
      <c r="AP410" s="370"/>
      <c r="AQ410" s="370"/>
      <c r="AR410" s="370"/>
      <c r="AS410" s="370"/>
      <c r="AT410" s="370"/>
      <c r="AU410" s="370"/>
      <c r="AV410" s="370"/>
      <c r="AW410" s="370"/>
      <c r="AX410" s="370"/>
      <c r="AY410" s="370"/>
      <c r="AZ410" s="370"/>
      <c r="BA410" s="370"/>
      <c r="BB410" s="394"/>
    </row>
    <row r="411" spans="1:54" ht="85.5" customHeight="1">
      <c r="A411" s="383"/>
      <c r="B411" s="789"/>
      <c r="C411" s="789"/>
      <c r="D411" s="405" t="s">
        <v>298</v>
      </c>
      <c r="E411" s="594">
        <f t="shared" si="464"/>
        <v>0</v>
      </c>
      <c r="F411" s="594">
        <f t="shared" si="465"/>
        <v>0</v>
      </c>
      <c r="G411" s="602" t="e">
        <f t="shared" si="466"/>
        <v>#DIV/0!</v>
      </c>
      <c r="H411" s="406"/>
      <c r="I411" s="406"/>
      <c r="J411" s="407"/>
      <c r="K411" s="406"/>
      <c r="L411" s="406"/>
      <c r="M411" s="406"/>
      <c r="N411" s="406"/>
      <c r="O411" s="406"/>
      <c r="P411" s="406"/>
      <c r="Q411" s="409"/>
      <c r="R411" s="409"/>
      <c r="S411" s="409"/>
      <c r="T411" s="409"/>
      <c r="U411" s="409"/>
      <c r="V411" s="409"/>
      <c r="W411" s="409"/>
      <c r="X411" s="409"/>
      <c r="Y411" s="409"/>
      <c r="Z411" s="410"/>
      <c r="AA411" s="411"/>
      <c r="AB411" s="486"/>
      <c r="AC411" s="487"/>
      <c r="AD411" s="414"/>
      <c r="AE411" s="414"/>
      <c r="AF411" s="411"/>
      <c r="AG411" s="486"/>
      <c r="AH411" s="487"/>
      <c r="AI411" s="410"/>
      <c r="AJ411" s="414"/>
      <c r="AK411" s="411"/>
      <c r="AL411" s="486"/>
      <c r="AM411" s="487"/>
      <c r="AN411" s="488"/>
      <c r="AO411" s="370"/>
      <c r="AP411" s="370"/>
      <c r="AQ411" s="370"/>
      <c r="AR411" s="370"/>
      <c r="AS411" s="370"/>
      <c r="AT411" s="370"/>
      <c r="AU411" s="370"/>
      <c r="AV411" s="370"/>
      <c r="AW411" s="370"/>
      <c r="AX411" s="370"/>
      <c r="AY411" s="370"/>
      <c r="AZ411" s="370"/>
      <c r="BA411" s="370"/>
      <c r="BB411" s="394"/>
    </row>
    <row r="412" spans="1:54" ht="22.5" customHeight="1">
      <c r="A412" s="383"/>
      <c r="B412" s="789"/>
      <c r="C412" s="789"/>
      <c r="D412" s="405" t="s">
        <v>290</v>
      </c>
      <c r="E412" s="547"/>
      <c r="F412" s="547"/>
      <c r="G412" s="546"/>
      <c r="H412" s="406"/>
      <c r="I412" s="406"/>
      <c r="J412" s="407"/>
      <c r="K412" s="406"/>
      <c r="L412" s="406"/>
      <c r="M412" s="406"/>
      <c r="N412" s="406"/>
      <c r="O412" s="406"/>
      <c r="P412" s="406"/>
      <c r="Q412" s="409"/>
      <c r="R412" s="409"/>
      <c r="S412" s="409"/>
      <c r="T412" s="409"/>
      <c r="U412" s="409"/>
      <c r="V412" s="409"/>
      <c r="W412" s="409"/>
      <c r="X412" s="409"/>
      <c r="Y412" s="409"/>
      <c r="Z412" s="410"/>
      <c r="AA412" s="411"/>
      <c r="AB412" s="486"/>
      <c r="AC412" s="487"/>
      <c r="AD412" s="414"/>
      <c r="AE412" s="414"/>
      <c r="AF412" s="411"/>
      <c r="AG412" s="486"/>
      <c r="AH412" s="487"/>
      <c r="AI412" s="410"/>
      <c r="AJ412" s="414"/>
      <c r="AK412" s="411"/>
      <c r="AL412" s="486"/>
      <c r="AM412" s="487"/>
      <c r="AN412" s="488"/>
      <c r="AO412" s="370"/>
      <c r="AP412" s="370"/>
      <c r="AQ412" s="370"/>
      <c r="AR412" s="370"/>
      <c r="AS412" s="370"/>
      <c r="AT412" s="370"/>
      <c r="AU412" s="370"/>
      <c r="AV412" s="370"/>
      <c r="AW412" s="370"/>
      <c r="AX412" s="370"/>
      <c r="AY412" s="370"/>
      <c r="AZ412" s="370"/>
      <c r="BA412" s="370"/>
      <c r="BB412" s="394"/>
    </row>
    <row r="413" spans="1:54" ht="31.5">
      <c r="A413" s="415"/>
      <c r="B413" s="790"/>
      <c r="C413" s="790"/>
      <c r="D413" s="416" t="s">
        <v>43</v>
      </c>
      <c r="E413" s="544"/>
      <c r="F413" s="544"/>
      <c r="G413" s="545"/>
      <c r="H413" s="385"/>
      <c r="I413" s="385"/>
      <c r="J413" s="386"/>
      <c r="K413" s="385"/>
      <c r="L413" s="385"/>
      <c r="M413" s="385"/>
      <c r="N413" s="385"/>
      <c r="O413" s="385"/>
      <c r="P413" s="385"/>
      <c r="Q413" s="388"/>
      <c r="R413" s="388"/>
      <c r="S413" s="388"/>
      <c r="T413" s="388"/>
      <c r="U413" s="388"/>
      <c r="V413" s="388"/>
      <c r="W413" s="388"/>
      <c r="X413" s="388"/>
      <c r="Y413" s="388"/>
      <c r="Z413" s="389"/>
      <c r="AA413" s="390"/>
      <c r="AB413" s="480"/>
      <c r="AC413" s="481"/>
      <c r="AD413" s="393"/>
      <c r="AE413" s="393"/>
      <c r="AF413" s="390"/>
      <c r="AG413" s="480"/>
      <c r="AH413" s="481"/>
      <c r="AI413" s="389"/>
      <c r="AJ413" s="393"/>
      <c r="AK413" s="390"/>
      <c r="AL413" s="480"/>
      <c r="AM413" s="481"/>
      <c r="AN413" s="482"/>
      <c r="AO413" s="370"/>
      <c r="AP413" s="370"/>
      <c r="AQ413" s="370"/>
      <c r="AR413" s="370"/>
      <c r="AS413" s="370"/>
      <c r="AT413" s="370"/>
      <c r="AU413" s="370"/>
      <c r="AV413" s="370"/>
      <c r="AW413" s="370"/>
      <c r="AX413" s="370"/>
      <c r="AY413" s="370"/>
      <c r="AZ413" s="370"/>
      <c r="BA413" s="370"/>
      <c r="BB413" s="417"/>
    </row>
    <row r="414" spans="1:54" ht="22.5" customHeight="1">
      <c r="A414" s="372" t="s">
        <v>339</v>
      </c>
      <c r="B414" s="788" t="s">
        <v>385</v>
      </c>
      <c r="C414" s="788" t="s">
        <v>386</v>
      </c>
      <c r="D414" s="475" t="s">
        <v>41</v>
      </c>
      <c r="E414" s="594">
        <f>SUM(H414,K414,N414,Q414,T414,W414,Z414,AE414,AJ414,AO414,AT414,AY414)</f>
        <v>0</v>
      </c>
      <c r="F414" s="594">
        <f>SUM(I414,L414,O414,R414,U414,X414,AA414,AF414,AK414,AP414,AU414,AZ414)</f>
        <v>0</v>
      </c>
      <c r="G414" s="602" t="e">
        <f>SUM(F414/E414*100)</f>
        <v>#DIV/0!</v>
      </c>
      <c r="H414" s="374"/>
      <c r="I414" s="374"/>
      <c r="J414" s="375"/>
      <c r="K414" s="374"/>
      <c r="L414" s="374"/>
      <c r="M414" s="374"/>
      <c r="N414" s="374"/>
      <c r="O414" s="374"/>
      <c r="P414" s="374"/>
      <c r="Q414" s="377"/>
      <c r="R414" s="377"/>
      <c r="S414" s="377"/>
      <c r="T414" s="377"/>
      <c r="U414" s="377"/>
      <c r="V414" s="377"/>
      <c r="W414" s="377"/>
      <c r="X414" s="377"/>
      <c r="Y414" s="377"/>
      <c r="Z414" s="378"/>
      <c r="AA414" s="476"/>
      <c r="AB414" s="477"/>
      <c r="AC414" s="478"/>
      <c r="AD414" s="381"/>
      <c r="AE414" s="381"/>
      <c r="AF414" s="476"/>
      <c r="AG414" s="477"/>
      <c r="AH414" s="478"/>
      <c r="AI414" s="378"/>
      <c r="AJ414" s="381"/>
      <c r="AK414" s="476"/>
      <c r="AL414" s="477"/>
      <c r="AM414" s="478"/>
      <c r="AN414" s="479"/>
      <c r="AO414" s="369"/>
      <c r="AP414" s="369"/>
      <c r="AQ414" s="369"/>
      <c r="AR414" s="369"/>
      <c r="AS414" s="369"/>
      <c r="AT414" s="369"/>
      <c r="AU414" s="369"/>
      <c r="AV414" s="369"/>
      <c r="AW414" s="369"/>
      <c r="AX414" s="369"/>
      <c r="AY414" s="369"/>
      <c r="AZ414" s="369"/>
      <c r="BA414" s="369"/>
      <c r="BB414" s="382"/>
    </row>
    <row r="415" spans="1:54" ht="36.75" customHeight="1">
      <c r="A415" s="383"/>
      <c r="B415" s="789"/>
      <c r="C415" s="789"/>
      <c r="D415" s="384" t="s">
        <v>37</v>
      </c>
      <c r="E415" s="594"/>
      <c r="F415" s="594"/>
      <c r="G415" s="602"/>
      <c r="H415" s="385"/>
      <c r="I415" s="385"/>
      <c r="J415" s="386"/>
      <c r="K415" s="385"/>
      <c r="L415" s="385"/>
      <c r="M415" s="385"/>
      <c r="N415" s="385"/>
      <c r="O415" s="385"/>
      <c r="P415" s="385"/>
      <c r="Q415" s="388"/>
      <c r="R415" s="388"/>
      <c r="S415" s="388"/>
      <c r="T415" s="388"/>
      <c r="U415" s="388"/>
      <c r="V415" s="388"/>
      <c r="W415" s="388"/>
      <c r="X415" s="388"/>
      <c r="Y415" s="388"/>
      <c r="Z415" s="389"/>
      <c r="AA415" s="390"/>
      <c r="AB415" s="480"/>
      <c r="AC415" s="481"/>
      <c r="AD415" s="393"/>
      <c r="AE415" s="393"/>
      <c r="AF415" s="390"/>
      <c r="AG415" s="480"/>
      <c r="AH415" s="481"/>
      <c r="AI415" s="389"/>
      <c r="AJ415" s="393"/>
      <c r="AK415" s="390"/>
      <c r="AL415" s="480"/>
      <c r="AM415" s="481"/>
      <c r="AN415" s="482"/>
      <c r="AO415" s="370"/>
      <c r="AP415" s="370"/>
      <c r="AQ415" s="370"/>
      <c r="AR415" s="370"/>
      <c r="AS415" s="370"/>
      <c r="AT415" s="370"/>
      <c r="AU415" s="370"/>
      <c r="AV415" s="370"/>
      <c r="AW415" s="370"/>
      <c r="AX415" s="370"/>
      <c r="AY415" s="370"/>
      <c r="AZ415" s="370"/>
      <c r="BA415" s="370"/>
      <c r="BB415" s="394"/>
    </row>
    <row r="416" spans="1:54" ht="52.5" customHeight="1">
      <c r="A416" s="383"/>
      <c r="B416" s="789"/>
      <c r="C416" s="789"/>
      <c r="D416" s="395" t="s">
        <v>2</v>
      </c>
      <c r="E416" s="594"/>
      <c r="F416" s="594"/>
      <c r="G416" s="602"/>
      <c r="H416" s="396"/>
      <c r="I416" s="396"/>
      <c r="J416" s="397"/>
      <c r="K416" s="396"/>
      <c r="L416" s="396"/>
      <c r="M416" s="396"/>
      <c r="N416" s="396"/>
      <c r="O416" s="396"/>
      <c r="P416" s="396"/>
      <c r="Q416" s="399"/>
      <c r="R416" s="399"/>
      <c r="S416" s="399"/>
      <c r="T416" s="399"/>
      <c r="U416" s="399"/>
      <c r="V416" s="399"/>
      <c r="W416" s="399"/>
      <c r="X416" s="399"/>
      <c r="Y416" s="399"/>
      <c r="Z416" s="400"/>
      <c r="AA416" s="401"/>
      <c r="AB416" s="483"/>
      <c r="AC416" s="484"/>
      <c r="AD416" s="404"/>
      <c r="AE416" s="404"/>
      <c r="AF416" s="401"/>
      <c r="AG416" s="483"/>
      <c r="AH416" s="484"/>
      <c r="AI416" s="400"/>
      <c r="AJ416" s="404"/>
      <c r="AK416" s="401"/>
      <c r="AL416" s="483"/>
      <c r="AM416" s="484"/>
      <c r="AN416" s="485"/>
      <c r="AO416" s="370"/>
      <c r="AP416" s="370"/>
      <c r="AQ416" s="370"/>
      <c r="AR416" s="370"/>
      <c r="AS416" s="370"/>
      <c r="AT416" s="370"/>
      <c r="AU416" s="370"/>
      <c r="AV416" s="370"/>
      <c r="AW416" s="370"/>
      <c r="AX416" s="370"/>
      <c r="AY416" s="370"/>
      <c r="AZ416" s="370"/>
      <c r="BA416" s="370"/>
      <c r="BB416" s="394"/>
    </row>
    <row r="417" spans="1:54" ht="22.5" customHeight="1">
      <c r="A417" s="383"/>
      <c r="B417" s="789"/>
      <c r="C417" s="789"/>
      <c r="D417" s="405" t="s">
        <v>289</v>
      </c>
      <c r="E417" s="594">
        <f t="shared" ref="E417:E418" si="467">SUM(H417,K417,N417,Q417,T417,W417,Z417,AE417,AJ417,AO417,AT417,AY417)</f>
        <v>0</v>
      </c>
      <c r="F417" s="594">
        <f t="shared" ref="F417:F418" si="468">SUM(I417,L417,O417,R417,U417,X417,AA417,AF417,AK417,AP417,AU417,AZ417)</f>
        <v>0</v>
      </c>
      <c r="G417" s="602" t="e">
        <f t="shared" ref="G417:G418" si="469">SUM(F417/E417*100)</f>
        <v>#DIV/0!</v>
      </c>
      <c r="H417" s="396"/>
      <c r="I417" s="396"/>
      <c r="J417" s="397"/>
      <c r="K417" s="396"/>
      <c r="L417" s="396"/>
      <c r="M417" s="396"/>
      <c r="N417" s="396"/>
      <c r="O417" s="396"/>
      <c r="P417" s="396"/>
      <c r="Q417" s="399"/>
      <c r="R417" s="399"/>
      <c r="S417" s="399"/>
      <c r="T417" s="399"/>
      <c r="U417" s="399"/>
      <c r="V417" s="399"/>
      <c r="W417" s="399"/>
      <c r="X417" s="399"/>
      <c r="Y417" s="399"/>
      <c r="Z417" s="400"/>
      <c r="AA417" s="401"/>
      <c r="AB417" s="483"/>
      <c r="AC417" s="484"/>
      <c r="AD417" s="404"/>
      <c r="AE417" s="404"/>
      <c r="AF417" s="401"/>
      <c r="AG417" s="483"/>
      <c r="AH417" s="484"/>
      <c r="AI417" s="400"/>
      <c r="AJ417" s="404"/>
      <c r="AK417" s="401"/>
      <c r="AL417" s="483"/>
      <c r="AM417" s="484"/>
      <c r="AN417" s="485"/>
      <c r="AO417" s="370"/>
      <c r="AP417" s="370"/>
      <c r="AQ417" s="370"/>
      <c r="AR417" s="370"/>
      <c r="AS417" s="370"/>
      <c r="AT417" s="370"/>
      <c r="AU417" s="370"/>
      <c r="AV417" s="370"/>
      <c r="AW417" s="370"/>
      <c r="AX417" s="370"/>
      <c r="AY417" s="370"/>
      <c r="AZ417" s="370"/>
      <c r="BA417" s="370"/>
      <c r="BB417" s="394"/>
    </row>
    <row r="418" spans="1:54" ht="85.5" customHeight="1">
      <c r="A418" s="383"/>
      <c r="B418" s="789"/>
      <c r="C418" s="789"/>
      <c r="D418" s="405" t="s">
        <v>298</v>
      </c>
      <c r="E418" s="594">
        <f t="shared" si="467"/>
        <v>0</v>
      </c>
      <c r="F418" s="594">
        <f t="shared" si="468"/>
        <v>0</v>
      </c>
      <c r="G418" s="602" t="e">
        <f t="shared" si="469"/>
        <v>#DIV/0!</v>
      </c>
      <c r="H418" s="406"/>
      <c r="I418" s="406"/>
      <c r="J418" s="407"/>
      <c r="K418" s="406"/>
      <c r="L418" s="406"/>
      <c r="M418" s="406"/>
      <c r="N418" s="406"/>
      <c r="O418" s="406"/>
      <c r="P418" s="406"/>
      <c r="Q418" s="409"/>
      <c r="R418" s="409"/>
      <c r="S418" s="409"/>
      <c r="T418" s="409"/>
      <c r="U418" s="409"/>
      <c r="V418" s="409"/>
      <c r="W418" s="409"/>
      <c r="X418" s="409"/>
      <c r="Y418" s="409"/>
      <c r="Z418" s="410"/>
      <c r="AA418" s="411"/>
      <c r="AB418" s="486"/>
      <c r="AC418" s="487"/>
      <c r="AD418" s="414"/>
      <c r="AE418" s="414"/>
      <c r="AF418" s="411"/>
      <c r="AG418" s="486"/>
      <c r="AH418" s="487"/>
      <c r="AI418" s="410"/>
      <c r="AJ418" s="414"/>
      <c r="AK418" s="411"/>
      <c r="AL418" s="486"/>
      <c r="AM418" s="487"/>
      <c r="AN418" s="488"/>
      <c r="AO418" s="370"/>
      <c r="AP418" s="370"/>
      <c r="AQ418" s="370"/>
      <c r="AR418" s="370"/>
      <c r="AS418" s="370"/>
      <c r="AT418" s="370"/>
      <c r="AU418" s="370"/>
      <c r="AV418" s="370"/>
      <c r="AW418" s="370"/>
      <c r="AX418" s="370"/>
      <c r="AY418" s="370"/>
      <c r="AZ418" s="370"/>
      <c r="BA418" s="370"/>
      <c r="BB418" s="394"/>
    </row>
    <row r="419" spans="1:54" ht="22.5" customHeight="1">
      <c r="A419" s="383"/>
      <c r="B419" s="789"/>
      <c r="C419" s="789"/>
      <c r="D419" s="405" t="s">
        <v>290</v>
      </c>
      <c r="E419" s="547"/>
      <c r="F419" s="547"/>
      <c r="G419" s="546"/>
      <c r="H419" s="406"/>
      <c r="I419" s="406"/>
      <c r="J419" s="407"/>
      <c r="K419" s="406"/>
      <c r="L419" s="406"/>
      <c r="M419" s="406"/>
      <c r="N419" s="406"/>
      <c r="O419" s="406"/>
      <c r="P419" s="406"/>
      <c r="Q419" s="409"/>
      <c r="R419" s="409"/>
      <c r="S419" s="409"/>
      <c r="T419" s="409"/>
      <c r="U419" s="409"/>
      <c r="V419" s="409"/>
      <c r="W419" s="409"/>
      <c r="X419" s="409"/>
      <c r="Y419" s="409"/>
      <c r="Z419" s="410"/>
      <c r="AA419" s="411"/>
      <c r="AB419" s="486"/>
      <c r="AC419" s="487"/>
      <c r="AD419" s="414"/>
      <c r="AE419" s="414"/>
      <c r="AF419" s="411"/>
      <c r="AG419" s="486"/>
      <c r="AH419" s="487"/>
      <c r="AI419" s="410"/>
      <c r="AJ419" s="414"/>
      <c r="AK419" s="411"/>
      <c r="AL419" s="486"/>
      <c r="AM419" s="487"/>
      <c r="AN419" s="488"/>
      <c r="AO419" s="370"/>
      <c r="AP419" s="370"/>
      <c r="AQ419" s="370"/>
      <c r="AR419" s="370"/>
      <c r="AS419" s="370"/>
      <c r="AT419" s="370"/>
      <c r="AU419" s="370"/>
      <c r="AV419" s="370"/>
      <c r="AW419" s="370"/>
      <c r="AX419" s="370"/>
      <c r="AY419" s="370"/>
      <c r="AZ419" s="370"/>
      <c r="BA419" s="370"/>
      <c r="BB419" s="394"/>
    </row>
    <row r="420" spans="1:54" ht="31.5">
      <c r="A420" s="415"/>
      <c r="B420" s="790"/>
      <c r="C420" s="790"/>
      <c r="D420" s="416" t="s">
        <v>43</v>
      </c>
      <c r="E420" s="544"/>
      <c r="F420" s="544"/>
      <c r="G420" s="545"/>
      <c r="H420" s="385"/>
      <c r="I420" s="385"/>
      <c r="J420" s="386"/>
      <c r="K420" s="385"/>
      <c r="L420" s="385"/>
      <c r="M420" s="385"/>
      <c r="N420" s="385"/>
      <c r="O420" s="385"/>
      <c r="P420" s="385"/>
      <c r="Q420" s="388"/>
      <c r="R420" s="388"/>
      <c r="S420" s="388"/>
      <c r="T420" s="388"/>
      <c r="U420" s="388"/>
      <c r="V420" s="388"/>
      <c r="W420" s="388"/>
      <c r="X420" s="388"/>
      <c r="Y420" s="388"/>
      <c r="Z420" s="389"/>
      <c r="AA420" s="390"/>
      <c r="AB420" s="480"/>
      <c r="AC420" s="481"/>
      <c r="AD420" s="393"/>
      <c r="AE420" s="393"/>
      <c r="AF420" s="390"/>
      <c r="AG420" s="480"/>
      <c r="AH420" s="481"/>
      <c r="AI420" s="389"/>
      <c r="AJ420" s="393"/>
      <c r="AK420" s="390"/>
      <c r="AL420" s="480"/>
      <c r="AM420" s="481"/>
      <c r="AN420" s="482"/>
      <c r="AO420" s="370"/>
      <c r="AP420" s="370"/>
      <c r="AQ420" s="370"/>
      <c r="AR420" s="370"/>
      <c r="AS420" s="370"/>
      <c r="AT420" s="370"/>
      <c r="AU420" s="370"/>
      <c r="AV420" s="370"/>
      <c r="AW420" s="370"/>
      <c r="AX420" s="370"/>
      <c r="AY420" s="370"/>
      <c r="AZ420" s="370"/>
      <c r="BA420" s="370"/>
      <c r="BB420" s="417"/>
    </row>
    <row r="421" spans="1:54" s="189" customFormat="1" ht="22.5" customHeight="1">
      <c r="A421" s="900"/>
      <c r="B421" s="903" t="s">
        <v>338</v>
      </c>
      <c r="C421" s="903"/>
      <c r="D421" s="489" t="s">
        <v>41</v>
      </c>
      <c r="E421" s="559">
        <f>SUM(E407,E414)</f>
        <v>0</v>
      </c>
      <c r="F421" s="559">
        <f>SUM(F407,F414)</f>
        <v>0</v>
      </c>
      <c r="G421" s="661" t="e">
        <f>SUM(F421/E421*100)</f>
        <v>#DIV/0!</v>
      </c>
      <c r="H421" s="490"/>
      <c r="I421" s="490"/>
      <c r="J421" s="491"/>
      <c r="K421" s="490"/>
      <c r="L421" s="490"/>
      <c r="M421" s="490"/>
      <c r="N421" s="490"/>
      <c r="O421" s="490"/>
      <c r="P421" s="490"/>
      <c r="Q421" s="492"/>
      <c r="R421" s="492"/>
      <c r="S421" s="492"/>
      <c r="T421" s="492"/>
      <c r="U421" s="492"/>
      <c r="V421" s="492"/>
      <c r="W421" s="492"/>
      <c r="X421" s="492"/>
      <c r="Y421" s="492"/>
      <c r="Z421" s="493"/>
      <c r="AA421" s="494"/>
      <c r="AB421" s="495"/>
      <c r="AC421" s="496"/>
      <c r="AD421" s="497"/>
      <c r="AE421" s="497"/>
      <c r="AF421" s="494"/>
      <c r="AG421" s="495"/>
      <c r="AH421" s="496"/>
      <c r="AI421" s="493"/>
      <c r="AJ421" s="497"/>
      <c r="AK421" s="494"/>
      <c r="AL421" s="495"/>
      <c r="AM421" s="496"/>
      <c r="AN421" s="498"/>
      <c r="AO421" s="499"/>
      <c r="AP421" s="499"/>
      <c r="AQ421" s="499"/>
      <c r="AR421" s="499"/>
      <c r="AS421" s="499"/>
      <c r="AT421" s="499"/>
      <c r="AU421" s="499"/>
      <c r="AV421" s="499"/>
      <c r="AW421" s="499"/>
      <c r="AX421" s="499"/>
      <c r="AY421" s="499"/>
      <c r="AZ421" s="499"/>
      <c r="BA421" s="499"/>
      <c r="BB421" s="906"/>
    </row>
    <row r="422" spans="1:54" s="189" customFormat="1" ht="36.75" customHeight="1">
      <c r="A422" s="901"/>
      <c r="B422" s="904"/>
      <c r="C422" s="904"/>
      <c r="D422" s="435" t="s">
        <v>37</v>
      </c>
      <c r="E422" s="559"/>
      <c r="F422" s="559"/>
      <c r="G422" s="661"/>
      <c r="H422" s="424"/>
      <c r="I422" s="424"/>
      <c r="J422" s="425"/>
      <c r="K422" s="424"/>
      <c r="L422" s="424"/>
      <c r="M422" s="424"/>
      <c r="N422" s="424"/>
      <c r="O422" s="424"/>
      <c r="P422" s="424"/>
      <c r="Q422" s="427"/>
      <c r="R422" s="427"/>
      <c r="S422" s="427"/>
      <c r="T422" s="427"/>
      <c r="U422" s="427"/>
      <c r="V422" s="427"/>
      <c r="W422" s="427"/>
      <c r="X422" s="427"/>
      <c r="Y422" s="427"/>
      <c r="Z422" s="428"/>
      <c r="AA422" s="500"/>
      <c r="AB422" s="501"/>
      <c r="AC422" s="502"/>
      <c r="AD422" s="432"/>
      <c r="AE422" s="432"/>
      <c r="AF422" s="500"/>
      <c r="AG422" s="501"/>
      <c r="AH422" s="502"/>
      <c r="AI422" s="428"/>
      <c r="AJ422" s="432"/>
      <c r="AK422" s="500"/>
      <c r="AL422" s="501"/>
      <c r="AM422" s="502"/>
      <c r="AN422" s="503"/>
      <c r="AO422" s="433"/>
      <c r="AP422" s="433"/>
      <c r="AQ422" s="433"/>
      <c r="AR422" s="433"/>
      <c r="AS422" s="433"/>
      <c r="AT422" s="433"/>
      <c r="AU422" s="433"/>
      <c r="AV422" s="433"/>
      <c r="AW422" s="433"/>
      <c r="AX422" s="433"/>
      <c r="AY422" s="433"/>
      <c r="AZ422" s="433"/>
      <c r="BA422" s="433"/>
      <c r="BB422" s="907"/>
    </row>
    <row r="423" spans="1:54" s="189" customFormat="1" ht="31.5">
      <c r="A423" s="901"/>
      <c r="B423" s="904"/>
      <c r="C423" s="904"/>
      <c r="D423" s="436" t="s">
        <v>2</v>
      </c>
      <c r="E423" s="559"/>
      <c r="F423" s="559"/>
      <c r="G423" s="661"/>
      <c r="H423" s="504"/>
      <c r="I423" s="504"/>
      <c r="J423" s="505"/>
      <c r="K423" s="504"/>
      <c r="L423" s="504"/>
      <c r="M423" s="504"/>
      <c r="N423" s="504"/>
      <c r="O423" s="504"/>
      <c r="P423" s="504"/>
      <c r="Q423" s="506"/>
      <c r="R423" s="506"/>
      <c r="S423" s="506"/>
      <c r="T423" s="506"/>
      <c r="U423" s="506"/>
      <c r="V423" s="506"/>
      <c r="W423" s="506"/>
      <c r="X423" s="506"/>
      <c r="Y423" s="506"/>
      <c r="Z423" s="507"/>
      <c r="AA423" s="508"/>
      <c r="AB423" s="509"/>
      <c r="AC423" s="510"/>
      <c r="AD423" s="511"/>
      <c r="AE423" s="511"/>
      <c r="AF423" s="508"/>
      <c r="AG423" s="509"/>
      <c r="AH423" s="510"/>
      <c r="AI423" s="507"/>
      <c r="AJ423" s="511"/>
      <c r="AK423" s="508"/>
      <c r="AL423" s="509"/>
      <c r="AM423" s="510"/>
      <c r="AN423" s="512"/>
      <c r="AO423" s="433"/>
      <c r="AP423" s="433"/>
      <c r="AQ423" s="433"/>
      <c r="AR423" s="433"/>
      <c r="AS423" s="433"/>
      <c r="AT423" s="433"/>
      <c r="AU423" s="433"/>
      <c r="AV423" s="433"/>
      <c r="AW423" s="433"/>
      <c r="AX423" s="433"/>
      <c r="AY423" s="433"/>
      <c r="AZ423" s="433"/>
      <c r="BA423" s="433"/>
      <c r="BB423" s="907"/>
    </row>
    <row r="424" spans="1:54" s="189" customFormat="1" ht="22.5" customHeight="1">
      <c r="A424" s="901"/>
      <c r="B424" s="904"/>
      <c r="C424" s="904"/>
      <c r="D424" s="437" t="s">
        <v>289</v>
      </c>
      <c r="E424" s="559">
        <f t="shared" ref="E424:F425" si="470">SUM(E410,E417)</f>
        <v>0</v>
      </c>
      <c r="F424" s="559">
        <f t="shared" si="470"/>
        <v>0</v>
      </c>
      <c r="G424" s="661" t="e">
        <f t="shared" ref="G424:G425" si="471">SUM(F424/E424*100)</f>
        <v>#DIV/0!</v>
      </c>
      <c r="H424" s="504"/>
      <c r="I424" s="504"/>
      <c r="J424" s="505"/>
      <c r="K424" s="504"/>
      <c r="L424" s="504"/>
      <c r="M424" s="504"/>
      <c r="N424" s="504"/>
      <c r="O424" s="504"/>
      <c r="P424" s="504"/>
      <c r="Q424" s="506"/>
      <c r="R424" s="506"/>
      <c r="S424" s="506"/>
      <c r="T424" s="506"/>
      <c r="U424" s="506"/>
      <c r="V424" s="506"/>
      <c r="W424" s="506"/>
      <c r="X424" s="506"/>
      <c r="Y424" s="506"/>
      <c r="Z424" s="507"/>
      <c r="AA424" s="508"/>
      <c r="AB424" s="509"/>
      <c r="AC424" s="510"/>
      <c r="AD424" s="511"/>
      <c r="AE424" s="511"/>
      <c r="AF424" s="508"/>
      <c r="AG424" s="509"/>
      <c r="AH424" s="510"/>
      <c r="AI424" s="507"/>
      <c r="AJ424" s="511"/>
      <c r="AK424" s="508"/>
      <c r="AL424" s="509"/>
      <c r="AM424" s="510"/>
      <c r="AN424" s="512"/>
      <c r="AO424" s="433"/>
      <c r="AP424" s="433"/>
      <c r="AQ424" s="433"/>
      <c r="AR424" s="433"/>
      <c r="AS424" s="433"/>
      <c r="AT424" s="433"/>
      <c r="AU424" s="433"/>
      <c r="AV424" s="433"/>
      <c r="AW424" s="433"/>
      <c r="AX424" s="433"/>
      <c r="AY424" s="433"/>
      <c r="AZ424" s="433"/>
      <c r="BA424" s="433"/>
      <c r="BB424" s="907"/>
    </row>
    <row r="425" spans="1:54" s="189" customFormat="1" ht="85.5" customHeight="1">
      <c r="A425" s="901"/>
      <c r="B425" s="904"/>
      <c r="C425" s="904"/>
      <c r="D425" s="437" t="s">
        <v>298</v>
      </c>
      <c r="E425" s="559">
        <f t="shared" si="470"/>
        <v>0</v>
      </c>
      <c r="F425" s="559">
        <f t="shared" si="470"/>
        <v>0</v>
      </c>
      <c r="G425" s="661" t="e">
        <f t="shared" si="471"/>
        <v>#DIV/0!</v>
      </c>
      <c r="H425" s="513"/>
      <c r="I425" s="513"/>
      <c r="J425" s="514"/>
      <c r="K425" s="513"/>
      <c r="L425" s="513"/>
      <c r="M425" s="513"/>
      <c r="N425" s="513"/>
      <c r="O425" s="513"/>
      <c r="P425" s="513"/>
      <c r="Q425" s="515"/>
      <c r="R425" s="515"/>
      <c r="S425" s="515"/>
      <c r="T425" s="515"/>
      <c r="U425" s="515"/>
      <c r="V425" s="515"/>
      <c r="W425" s="515"/>
      <c r="X425" s="515"/>
      <c r="Y425" s="515"/>
      <c r="Z425" s="516"/>
      <c r="AA425" s="517"/>
      <c r="AB425" s="518"/>
      <c r="AC425" s="519"/>
      <c r="AD425" s="520"/>
      <c r="AE425" s="520"/>
      <c r="AF425" s="517"/>
      <c r="AG425" s="518"/>
      <c r="AH425" s="519"/>
      <c r="AI425" s="516"/>
      <c r="AJ425" s="520"/>
      <c r="AK425" s="517"/>
      <c r="AL425" s="518"/>
      <c r="AM425" s="519"/>
      <c r="AN425" s="521"/>
      <c r="AO425" s="433"/>
      <c r="AP425" s="433"/>
      <c r="AQ425" s="433"/>
      <c r="AR425" s="433"/>
      <c r="AS425" s="433"/>
      <c r="AT425" s="433"/>
      <c r="AU425" s="433"/>
      <c r="AV425" s="433"/>
      <c r="AW425" s="433"/>
      <c r="AX425" s="433"/>
      <c r="AY425" s="433"/>
      <c r="AZ425" s="433"/>
      <c r="BA425" s="433"/>
      <c r="BB425" s="907"/>
    </row>
    <row r="426" spans="1:54" s="189" customFormat="1" ht="22.5" customHeight="1">
      <c r="A426" s="901"/>
      <c r="B426" s="904"/>
      <c r="C426" s="904"/>
      <c r="D426" s="437" t="s">
        <v>290</v>
      </c>
      <c r="E426" s="562"/>
      <c r="F426" s="562"/>
      <c r="G426" s="563"/>
      <c r="H426" s="513"/>
      <c r="I426" s="513"/>
      <c r="J426" s="514"/>
      <c r="K426" s="513"/>
      <c r="L426" s="513"/>
      <c r="M426" s="513"/>
      <c r="N426" s="513"/>
      <c r="O426" s="513"/>
      <c r="P426" s="513"/>
      <c r="Q426" s="515"/>
      <c r="R426" s="515"/>
      <c r="S426" s="515"/>
      <c r="T426" s="515"/>
      <c r="U426" s="515"/>
      <c r="V426" s="515"/>
      <c r="W426" s="515"/>
      <c r="X426" s="515"/>
      <c r="Y426" s="515"/>
      <c r="Z426" s="516"/>
      <c r="AA426" s="517"/>
      <c r="AB426" s="518"/>
      <c r="AC426" s="519"/>
      <c r="AD426" s="520"/>
      <c r="AE426" s="520"/>
      <c r="AF426" s="517"/>
      <c r="AG426" s="518"/>
      <c r="AH426" s="519"/>
      <c r="AI426" s="516"/>
      <c r="AJ426" s="520"/>
      <c r="AK426" s="517"/>
      <c r="AL426" s="518"/>
      <c r="AM426" s="519"/>
      <c r="AN426" s="521"/>
      <c r="AO426" s="433"/>
      <c r="AP426" s="433"/>
      <c r="AQ426" s="433"/>
      <c r="AR426" s="433"/>
      <c r="AS426" s="433"/>
      <c r="AT426" s="433"/>
      <c r="AU426" s="433"/>
      <c r="AV426" s="433"/>
      <c r="AW426" s="433"/>
      <c r="AX426" s="433"/>
      <c r="AY426" s="433"/>
      <c r="AZ426" s="433"/>
      <c r="BA426" s="433"/>
      <c r="BB426" s="907"/>
    </row>
    <row r="427" spans="1:54" s="189" customFormat="1" ht="31.5">
      <c r="A427" s="902"/>
      <c r="B427" s="905"/>
      <c r="C427" s="905"/>
      <c r="D427" s="438" t="s">
        <v>43</v>
      </c>
      <c r="E427" s="559"/>
      <c r="F427" s="559"/>
      <c r="G427" s="560"/>
      <c r="H427" s="424"/>
      <c r="I427" s="424"/>
      <c r="J427" s="425"/>
      <c r="K427" s="424"/>
      <c r="L427" s="424"/>
      <c r="M427" s="424"/>
      <c r="N427" s="424"/>
      <c r="O427" s="424"/>
      <c r="P427" s="424"/>
      <c r="Q427" s="427"/>
      <c r="R427" s="427"/>
      <c r="S427" s="427"/>
      <c r="T427" s="427"/>
      <c r="U427" s="427"/>
      <c r="V427" s="427"/>
      <c r="W427" s="427"/>
      <c r="X427" s="427"/>
      <c r="Y427" s="427"/>
      <c r="Z427" s="428"/>
      <c r="AA427" s="500"/>
      <c r="AB427" s="501"/>
      <c r="AC427" s="502"/>
      <c r="AD427" s="432"/>
      <c r="AE427" s="432"/>
      <c r="AF427" s="500"/>
      <c r="AG427" s="501"/>
      <c r="AH427" s="502"/>
      <c r="AI427" s="428"/>
      <c r="AJ427" s="432"/>
      <c r="AK427" s="500"/>
      <c r="AL427" s="501"/>
      <c r="AM427" s="502"/>
      <c r="AN427" s="503"/>
      <c r="AO427" s="433"/>
      <c r="AP427" s="433"/>
      <c r="AQ427" s="433"/>
      <c r="AR427" s="433"/>
      <c r="AS427" s="433"/>
      <c r="AT427" s="433"/>
      <c r="AU427" s="433"/>
      <c r="AV427" s="433"/>
      <c r="AW427" s="433"/>
      <c r="AX427" s="433"/>
      <c r="AY427" s="433"/>
      <c r="AZ427" s="433"/>
      <c r="BA427" s="433"/>
      <c r="BB427" s="908"/>
    </row>
    <row r="428" spans="1:54" s="190" customFormat="1" ht="21" customHeight="1">
      <c r="A428" s="909"/>
      <c r="B428" s="912" t="s">
        <v>265</v>
      </c>
      <c r="C428" s="809"/>
      <c r="D428" s="444" t="s">
        <v>41</v>
      </c>
      <c r="E428" s="632">
        <f>SUM(E399)</f>
        <v>500</v>
      </c>
      <c r="F428" s="632">
        <f>SUM(F399)</f>
        <v>0</v>
      </c>
      <c r="G428" s="555">
        <f>SUM(F428/E428*100)</f>
        <v>0</v>
      </c>
      <c r="H428" s="672">
        <f>SUM(H399)</f>
        <v>0</v>
      </c>
      <c r="I428" s="672">
        <f>SUM(I399)</f>
        <v>0</v>
      </c>
      <c r="J428" s="673" t="e">
        <f>SUM(I428/H428*100)</f>
        <v>#DIV/0!</v>
      </c>
      <c r="K428" s="672">
        <f>SUM(K399)</f>
        <v>0</v>
      </c>
      <c r="L428" s="672">
        <f>SUM(L399)</f>
        <v>0</v>
      </c>
      <c r="M428" s="673" t="e">
        <f>SUM(L428/K428*100)</f>
        <v>#DIV/0!</v>
      </c>
      <c r="N428" s="672">
        <f>SUM(N399)</f>
        <v>288</v>
      </c>
      <c r="O428" s="672">
        <f>SUM(O399)</f>
        <v>0</v>
      </c>
      <c r="P428" s="673">
        <f>SUM(O428/N428*100)</f>
        <v>0</v>
      </c>
      <c r="Q428" s="674">
        <f>SUM(Q399)</f>
        <v>0</v>
      </c>
      <c r="R428" s="674">
        <f>SUM(R399)</f>
        <v>0</v>
      </c>
      <c r="S428" s="675" t="e">
        <f>SUM(R428/Q428*100)</f>
        <v>#DIV/0!</v>
      </c>
      <c r="T428" s="674">
        <f>SUM(T399)</f>
        <v>0</v>
      </c>
      <c r="U428" s="674">
        <f>SUM(U399)</f>
        <v>0</v>
      </c>
      <c r="V428" s="675" t="e">
        <f>SUM(U428/T428*100)</f>
        <v>#DIV/0!</v>
      </c>
      <c r="W428" s="674">
        <f>SUM(W399)</f>
        <v>33</v>
      </c>
      <c r="X428" s="674">
        <f>SUM(X399)</f>
        <v>0</v>
      </c>
      <c r="Y428" s="675">
        <f>SUM(X428/W428*100)</f>
        <v>0</v>
      </c>
      <c r="Z428" s="678">
        <f>SUM(Z399)</f>
        <v>35</v>
      </c>
      <c r="AA428" s="445"/>
      <c r="AB428" s="446"/>
      <c r="AC428" s="678">
        <f>SUM(AC399)</f>
        <v>0</v>
      </c>
      <c r="AD428" s="679">
        <f>SUM(AC428/Z428*100)</f>
        <v>0</v>
      </c>
      <c r="AE428" s="678">
        <f>SUM(AE399)</f>
        <v>0</v>
      </c>
      <c r="AF428" s="445"/>
      <c r="AG428" s="446"/>
      <c r="AH428" s="678">
        <f>SUM(AH399)</f>
        <v>0</v>
      </c>
      <c r="AI428" s="679" t="e">
        <f>SUM(AH428/AE428*100)</f>
        <v>#DIV/0!</v>
      </c>
      <c r="AJ428" s="678">
        <f>SUM(AJ399)</f>
        <v>144</v>
      </c>
      <c r="AK428" s="445"/>
      <c r="AL428" s="446"/>
      <c r="AM428" s="678">
        <f>SUM(AM399)</f>
        <v>0</v>
      </c>
      <c r="AN428" s="679">
        <f>SUM(AM428/AJ428*100)</f>
        <v>0</v>
      </c>
      <c r="AO428" s="680">
        <f>SUM(AO399)</f>
        <v>0</v>
      </c>
      <c r="AP428" s="447"/>
      <c r="AQ428" s="447"/>
      <c r="AR428" s="680">
        <f>SUM(AR399)</f>
        <v>0</v>
      </c>
      <c r="AS428" s="681" t="e">
        <f>SUM(AR428/AO428*100)</f>
        <v>#DIV/0!</v>
      </c>
      <c r="AT428" s="680">
        <f>SUM(AT399)</f>
        <v>0</v>
      </c>
      <c r="AU428" s="447"/>
      <c r="AV428" s="447"/>
      <c r="AW428" s="680">
        <f>SUM(AW399)</f>
        <v>0</v>
      </c>
      <c r="AX428" s="681" t="e">
        <f>SUM(AW428/AT428*100)</f>
        <v>#DIV/0!</v>
      </c>
      <c r="AY428" s="680">
        <f>SUM(AY399)</f>
        <v>0</v>
      </c>
      <c r="AZ428" s="680">
        <f>SUM(AZ399)</f>
        <v>0</v>
      </c>
      <c r="BA428" s="681" t="e">
        <f>SUM(AZ428/AW428*100)</f>
        <v>#DIV/0!</v>
      </c>
      <c r="BB428" s="883"/>
    </row>
    <row r="429" spans="1:54" s="190" customFormat="1" ht="31.5">
      <c r="A429" s="910"/>
      <c r="B429" s="913"/>
      <c r="C429" s="810"/>
      <c r="D429" s="448" t="s">
        <v>37</v>
      </c>
      <c r="E429" s="632"/>
      <c r="F429" s="632"/>
      <c r="G429" s="555"/>
      <c r="H429" s="449"/>
      <c r="I429" s="449"/>
      <c r="J429" s="450"/>
      <c r="K429" s="449"/>
      <c r="L429" s="449"/>
      <c r="M429" s="450"/>
      <c r="N429" s="449"/>
      <c r="O429" s="449"/>
      <c r="P429" s="450"/>
      <c r="Q429" s="451"/>
      <c r="R429" s="451"/>
      <c r="S429" s="676"/>
      <c r="T429" s="451"/>
      <c r="U429" s="451"/>
      <c r="V429" s="676"/>
      <c r="W429" s="451"/>
      <c r="X429" s="451"/>
      <c r="Y429" s="676"/>
      <c r="Z429" s="452"/>
      <c r="AA429" s="453"/>
      <c r="AB429" s="454"/>
      <c r="AC429" s="452"/>
      <c r="AD429" s="679"/>
      <c r="AE429" s="452"/>
      <c r="AF429" s="453"/>
      <c r="AG429" s="454"/>
      <c r="AH429" s="452"/>
      <c r="AI429" s="679"/>
      <c r="AJ429" s="452"/>
      <c r="AK429" s="453"/>
      <c r="AL429" s="454"/>
      <c r="AM429" s="452"/>
      <c r="AN429" s="679"/>
      <c r="AO429" s="457"/>
      <c r="AP429" s="457"/>
      <c r="AQ429" s="457"/>
      <c r="AR429" s="457"/>
      <c r="AS429" s="681"/>
      <c r="AT429" s="457"/>
      <c r="AU429" s="457"/>
      <c r="AV429" s="457"/>
      <c r="AW429" s="457"/>
      <c r="AX429" s="681"/>
      <c r="AY429" s="457"/>
      <c r="AZ429" s="457"/>
      <c r="BA429" s="681"/>
      <c r="BB429" s="884"/>
    </row>
    <row r="430" spans="1:54" s="190" customFormat="1" ht="54" customHeight="1">
      <c r="A430" s="910"/>
      <c r="B430" s="913"/>
      <c r="C430" s="810"/>
      <c r="D430" s="458" t="s">
        <v>2</v>
      </c>
      <c r="E430" s="632"/>
      <c r="F430" s="632"/>
      <c r="G430" s="555"/>
      <c r="H430" s="459"/>
      <c r="I430" s="459"/>
      <c r="J430" s="465"/>
      <c r="K430" s="459"/>
      <c r="L430" s="459"/>
      <c r="M430" s="465"/>
      <c r="N430" s="459"/>
      <c r="O430" s="459"/>
      <c r="P430" s="465"/>
      <c r="Q430" s="460"/>
      <c r="R430" s="460"/>
      <c r="S430" s="677"/>
      <c r="T430" s="460"/>
      <c r="U430" s="460"/>
      <c r="V430" s="677"/>
      <c r="W430" s="460"/>
      <c r="X430" s="460"/>
      <c r="Y430" s="677"/>
      <c r="Z430" s="461"/>
      <c r="AA430" s="462"/>
      <c r="AB430" s="463"/>
      <c r="AC430" s="461"/>
      <c r="AD430" s="679"/>
      <c r="AE430" s="461"/>
      <c r="AF430" s="462"/>
      <c r="AG430" s="463"/>
      <c r="AH430" s="461"/>
      <c r="AI430" s="679"/>
      <c r="AJ430" s="461"/>
      <c r="AK430" s="462"/>
      <c r="AL430" s="463"/>
      <c r="AM430" s="461"/>
      <c r="AN430" s="679"/>
      <c r="AO430" s="682"/>
      <c r="AP430" s="457"/>
      <c r="AQ430" s="457"/>
      <c r="AR430" s="682"/>
      <c r="AS430" s="681"/>
      <c r="AT430" s="682"/>
      <c r="AU430" s="457"/>
      <c r="AV430" s="457"/>
      <c r="AW430" s="682"/>
      <c r="AX430" s="681"/>
      <c r="AY430" s="682"/>
      <c r="AZ430" s="682"/>
      <c r="BA430" s="681"/>
      <c r="BB430" s="884"/>
    </row>
    <row r="431" spans="1:54" s="190" customFormat="1" ht="21" customHeight="1">
      <c r="A431" s="910"/>
      <c r="B431" s="913"/>
      <c r="C431" s="810"/>
      <c r="D431" s="464" t="s">
        <v>289</v>
      </c>
      <c r="E431" s="632">
        <f t="shared" ref="E431:F432" si="472">SUM(E402)</f>
        <v>500</v>
      </c>
      <c r="F431" s="632">
        <f t="shared" si="472"/>
        <v>0</v>
      </c>
      <c r="G431" s="555">
        <f t="shared" ref="G431:G432" si="473">SUM(F431/E431*100)</f>
        <v>0</v>
      </c>
      <c r="H431" s="672">
        <f>SUM(H402)</f>
        <v>0</v>
      </c>
      <c r="I431" s="672">
        <f>SUM(I402)</f>
        <v>0</v>
      </c>
      <c r="J431" s="673" t="e">
        <f>SUM(I431/H431*100)</f>
        <v>#DIV/0!</v>
      </c>
      <c r="K431" s="672">
        <f>SUM(K402)</f>
        <v>0</v>
      </c>
      <c r="L431" s="672">
        <f>SUM(L402)</f>
        <v>0</v>
      </c>
      <c r="M431" s="673" t="e">
        <f>SUM(L431/K431*100)</f>
        <v>#DIV/0!</v>
      </c>
      <c r="N431" s="672">
        <f>SUM(N402)</f>
        <v>288</v>
      </c>
      <c r="O431" s="672">
        <f>SUM(O402)</f>
        <v>0</v>
      </c>
      <c r="P431" s="673">
        <f>SUM(O431/N431*100)</f>
        <v>0</v>
      </c>
      <c r="Q431" s="674">
        <f>SUM(Q402)</f>
        <v>0</v>
      </c>
      <c r="R431" s="674">
        <f>SUM(R402)</f>
        <v>0</v>
      </c>
      <c r="S431" s="675" t="e">
        <f>SUM(R431/Q431*100)</f>
        <v>#DIV/0!</v>
      </c>
      <c r="T431" s="674">
        <f>SUM(T402)</f>
        <v>0</v>
      </c>
      <c r="U431" s="674">
        <f>SUM(U402)</f>
        <v>0</v>
      </c>
      <c r="V431" s="675" t="e">
        <f>SUM(U431/T431*100)</f>
        <v>#DIV/0!</v>
      </c>
      <c r="W431" s="674">
        <f>SUM(W402)</f>
        <v>33</v>
      </c>
      <c r="X431" s="674">
        <f>SUM(X402)</f>
        <v>0</v>
      </c>
      <c r="Y431" s="675">
        <f>SUM(X431/W431*100)</f>
        <v>0</v>
      </c>
      <c r="Z431" s="678">
        <f>SUM(Z402)</f>
        <v>35</v>
      </c>
      <c r="AA431" s="462"/>
      <c r="AB431" s="463"/>
      <c r="AC431" s="678">
        <f>SUM(AC402)</f>
        <v>0</v>
      </c>
      <c r="AD431" s="679">
        <f t="shared" ref="AD431:AD432" si="474">SUM(AC431/Z431*100)</f>
        <v>0</v>
      </c>
      <c r="AE431" s="678">
        <f>SUM(AE402)</f>
        <v>0</v>
      </c>
      <c r="AF431" s="462"/>
      <c r="AG431" s="463"/>
      <c r="AH431" s="678">
        <f>SUM(AH402)</f>
        <v>0</v>
      </c>
      <c r="AI431" s="679" t="e">
        <f t="shared" ref="AI431:AI432" si="475">SUM(AH431/AE431*100)</f>
        <v>#DIV/0!</v>
      </c>
      <c r="AJ431" s="678">
        <f>SUM(AJ402)</f>
        <v>144</v>
      </c>
      <c r="AK431" s="462"/>
      <c r="AL431" s="463"/>
      <c r="AM431" s="678">
        <f>SUM(AM402)</f>
        <v>0</v>
      </c>
      <c r="AN431" s="679">
        <f t="shared" ref="AN431:AN432" si="476">SUM(AM431/AJ431*100)</f>
        <v>0</v>
      </c>
      <c r="AO431" s="680">
        <f>SUM(AO402)</f>
        <v>0</v>
      </c>
      <c r="AP431" s="457"/>
      <c r="AQ431" s="457"/>
      <c r="AR431" s="680">
        <f>SUM(AR402)</f>
        <v>0</v>
      </c>
      <c r="AS431" s="681" t="e">
        <f t="shared" ref="AS431:AS432" si="477">SUM(AR431/AO431*100)</f>
        <v>#DIV/0!</v>
      </c>
      <c r="AT431" s="680">
        <f>SUM(AT402)</f>
        <v>0</v>
      </c>
      <c r="AU431" s="457"/>
      <c r="AV431" s="457"/>
      <c r="AW431" s="680">
        <f>SUM(AW402)</f>
        <v>0</v>
      </c>
      <c r="AX431" s="681" t="e">
        <f t="shared" ref="AX431:AX432" si="478">SUM(AW431/AT431*100)</f>
        <v>#DIV/0!</v>
      </c>
      <c r="AY431" s="680">
        <f>SUM(AY402)</f>
        <v>0</v>
      </c>
      <c r="AZ431" s="680">
        <f>SUM(AZ402)</f>
        <v>0</v>
      </c>
      <c r="BA431" s="681" t="e">
        <f t="shared" ref="BA431:BA432" si="479">SUM(AZ431/AW431*100)</f>
        <v>#DIV/0!</v>
      </c>
      <c r="BB431" s="884"/>
    </row>
    <row r="432" spans="1:54" s="190" customFormat="1" ht="82.5" customHeight="1">
      <c r="A432" s="910"/>
      <c r="B432" s="913"/>
      <c r="C432" s="810"/>
      <c r="D432" s="464" t="s">
        <v>298</v>
      </c>
      <c r="E432" s="632">
        <f t="shared" si="472"/>
        <v>0</v>
      </c>
      <c r="F432" s="632">
        <f t="shared" si="472"/>
        <v>0</v>
      </c>
      <c r="G432" s="634" t="e">
        <f t="shared" si="473"/>
        <v>#DIV/0!</v>
      </c>
      <c r="H432" s="672">
        <f>SUM(H403)</f>
        <v>0</v>
      </c>
      <c r="I432" s="672">
        <f>SUM(I403)</f>
        <v>0</v>
      </c>
      <c r="J432" s="673" t="e">
        <f>SUM(I432/H432*100)</f>
        <v>#DIV/0!</v>
      </c>
      <c r="K432" s="672">
        <f>SUM(K403)</f>
        <v>0</v>
      </c>
      <c r="L432" s="672">
        <f>SUM(L403)</f>
        <v>0</v>
      </c>
      <c r="M432" s="673" t="e">
        <f>SUM(L432/K432*100)</f>
        <v>#DIV/0!</v>
      </c>
      <c r="N432" s="672">
        <f>SUM(N403)</f>
        <v>0</v>
      </c>
      <c r="O432" s="672">
        <f>SUM(O403)</f>
        <v>0</v>
      </c>
      <c r="P432" s="673" t="e">
        <f>SUM(O432/N432*100)</f>
        <v>#DIV/0!</v>
      </c>
      <c r="Q432" s="674">
        <f>SUM(Q403)</f>
        <v>0</v>
      </c>
      <c r="R432" s="674">
        <f>SUM(R403)</f>
        <v>0</v>
      </c>
      <c r="S432" s="675" t="e">
        <f>SUM(R432/Q432*100)</f>
        <v>#DIV/0!</v>
      </c>
      <c r="T432" s="674">
        <f>SUM(T403)</f>
        <v>0</v>
      </c>
      <c r="U432" s="674">
        <f>SUM(U403)</f>
        <v>0</v>
      </c>
      <c r="V432" s="675" t="e">
        <f>SUM(U432/T432*100)</f>
        <v>#DIV/0!</v>
      </c>
      <c r="W432" s="674">
        <f>SUM(W403)</f>
        <v>0</v>
      </c>
      <c r="X432" s="674">
        <f>SUM(X403)</f>
        <v>0</v>
      </c>
      <c r="Y432" s="675" t="e">
        <f>SUM(X432/W432*100)</f>
        <v>#DIV/0!</v>
      </c>
      <c r="Z432" s="678">
        <f>SUM(Z403)</f>
        <v>0</v>
      </c>
      <c r="AA432" s="471"/>
      <c r="AB432" s="472"/>
      <c r="AC432" s="678">
        <f>SUM(AC403)</f>
        <v>0</v>
      </c>
      <c r="AD432" s="679" t="e">
        <f t="shared" si="474"/>
        <v>#DIV/0!</v>
      </c>
      <c r="AE432" s="678">
        <f>SUM(AE403)</f>
        <v>0</v>
      </c>
      <c r="AF432" s="471"/>
      <c r="AG432" s="472"/>
      <c r="AH432" s="678">
        <f>SUM(AH403)</f>
        <v>0</v>
      </c>
      <c r="AI432" s="679" t="e">
        <f t="shared" si="475"/>
        <v>#DIV/0!</v>
      </c>
      <c r="AJ432" s="678">
        <f>SUM(AJ403)</f>
        <v>0</v>
      </c>
      <c r="AK432" s="471"/>
      <c r="AL432" s="472"/>
      <c r="AM432" s="678">
        <f>SUM(AM403)</f>
        <v>0</v>
      </c>
      <c r="AN432" s="679" t="e">
        <f t="shared" si="476"/>
        <v>#DIV/0!</v>
      </c>
      <c r="AO432" s="680">
        <f>SUM(AO403)</f>
        <v>0</v>
      </c>
      <c r="AP432" s="457"/>
      <c r="AQ432" s="457"/>
      <c r="AR432" s="680">
        <f>SUM(AR403)</f>
        <v>0</v>
      </c>
      <c r="AS432" s="681" t="e">
        <f t="shared" si="477"/>
        <v>#DIV/0!</v>
      </c>
      <c r="AT432" s="680">
        <f>SUM(AT403)</f>
        <v>0</v>
      </c>
      <c r="AU432" s="457"/>
      <c r="AV432" s="457"/>
      <c r="AW432" s="680">
        <f>SUM(AW403)</f>
        <v>0</v>
      </c>
      <c r="AX432" s="681" t="e">
        <f t="shared" si="478"/>
        <v>#DIV/0!</v>
      </c>
      <c r="AY432" s="680">
        <f>SUM(AY403)</f>
        <v>0</v>
      </c>
      <c r="AZ432" s="680">
        <f>SUM(AZ403)</f>
        <v>0</v>
      </c>
      <c r="BA432" s="681" t="e">
        <f t="shared" si="479"/>
        <v>#DIV/0!</v>
      </c>
      <c r="BB432" s="884"/>
    </row>
    <row r="433" spans="1:54" s="190" customFormat="1" ht="21" customHeight="1">
      <c r="A433" s="910"/>
      <c r="B433" s="913"/>
      <c r="C433" s="810"/>
      <c r="D433" s="464" t="s">
        <v>290</v>
      </c>
      <c r="E433" s="557"/>
      <c r="F433" s="557"/>
      <c r="G433" s="558"/>
      <c r="H433" s="466"/>
      <c r="I433" s="466"/>
      <c r="J433" s="467"/>
      <c r="K433" s="466"/>
      <c r="L433" s="466"/>
      <c r="M433" s="466"/>
      <c r="N433" s="466"/>
      <c r="O433" s="466"/>
      <c r="P433" s="466"/>
      <c r="Q433" s="469"/>
      <c r="R433" s="469"/>
      <c r="S433" s="469"/>
      <c r="T433" s="469"/>
      <c r="U433" s="525"/>
      <c r="V433" s="469"/>
      <c r="W433" s="469"/>
      <c r="X433" s="469"/>
      <c r="Y433" s="469"/>
      <c r="Z433" s="470"/>
      <c r="AA433" s="471"/>
      <c r="AB433" s="472"/>
      <c r="AC433" s="474"/>
      <c r="AD433" s="473"/>
      <c r="AE433" s="470"/>
      <c r="AF433" s="471"/>
      <c r="AG433" s="472"/>
      <c r="AH433" s="474"/>
      <c r="AI433" s="473"/>
      <c r="AJ433" s="470"/>
      <c r="AK433" s="471"/>
      <c r="AL433" s="472"/>
      <c r="AM433" s="526"/>
      <c r="AN433" s="527"/>
      <c r="AO433" s="457"/>
      <c r="AP433" s="457"/>
      <c r="AQ433" s="457"/>
      <c r="AR433" s="457"/>
      <c r="AS433" s="457"/>
      <c r="AT433" s="457"/>
      <c r="AU433" s="457"/>
      <c r="AV433" s="457"/>
      <c r="AW433" s="457"/>
      <c r="AX433" s="457"/>
      <c r="AY433" s="457"/>
      <c r="AZ433" s="457"/>
      <c r="BA433" s="457"/>
      <c r="BB433" s="884"/>
    </row>
    <row r="434" spans="1:54" s="191" customFormat="1" ht="31.5">
      <c r="A434" s="911"/>
      <c r="B434" s="914"/>
      <c r="C434" s="915"/>
      <c r="D434" s="528" t="s">
        <v>43</v>
      </c>
      <c r="E434" s="554"/>
      <c r="F434" s="554"/>
      <c r="G434" s="556"/>
      <c r="H434" s="449"/>
      <c r="I434" s="449"/>
      <c r="J434" s="450"/>
      <c r="K434" s="449"/>
      <c r="L434" s="449"/>
      <c r="M434" s="449"/>
      <c r="N434" s="449"/>
      <c r="O434" s="449"/>
      <c r="P434" s="449"/>
      <c r="Q434" s="451"/>
      <c r="R434" s="451"/>
      <c r="S434" s="451"/>
      <c r="T434" s="451"/>
      <c r="U434" s="522"/>
      <c r="V434" s="451"/>
      <c r="W434" s="451"/>
      <c r="X434" s="451"/>
      <c r="Y434" s="451"/>
      <c r="Z434" s="452"/>
      <c r="AA434" s="453"/>
      <c r="AB434" s="454"/>
      <c r="AC434" s="456"/>
      <c r="AD434" s="455"/>
      <c r="AE434" s="452"/>
      <c r="AF434" s="453"/>
      <c r="AG434" s="454"/>
      <c r="AH434" s="456"/>
      <c r="AI434" s="455"/>
      <c r="AJ434" s="452"/>
      <c r="AK434" s="453"/>
      <c r="AL434" s="454"/>
      <c r="AM434" s="523"/>
      <c r="AN434" s="524"/>
      <c r="AO434" s="457"/>
      <c r="AP434" s="457"/>
      <c r="AQ434" s="457"/>
      <c r="AR434" s="457"/>
      <c r="AS434" s="457"/>
      <c r="AT434" s="457"/>
      <c r="AU434" s="457"/>
      <c r="AV434" s="457"/>
      <c r="AW434" s="457"/>
      <c r="AX434" s="457"/>
      <c r="AY434" s="457"/>
      <c r="AZ434" s="457"/>
      <c r="BA434" s="457"/>
      <c r="BB434" s="916"/>
    </row>
    <row r="435" spans="1:54" ht="22.5" customHeight="1">
      <c r="A435" s="920" t="s">
        <v>281</v>
      </c>
      <c r="B435" s="921"/>
      <c r="C435" s="921"/>
      <c r="D435" s="921"/>
      <c r="E435" s="921"/>
      <c r="F435" s="921"/>
      <c r="G435" s="921"/>
      <c r="H435" s="921"/>
      <c r="I435" s="921"/>
      <c r="J435" s="921"/>
      <c r="K435" s="921"/>
      <c r="L435" s="921"/>
      <c r="M435" s="921"/>
      <c r="N435" s="921"/>
      <c r="O435" s="921"/>
      <c r="P435" s="921"/>
      <c r="Q435" s="921"/>
      <c r="R435" s="921"/>
      <c r="S435" s="921"/>
      <c r="T435" s="921"/>
      <c r="U435" s="921"/>
      <c r="V435" s="921"/>
      <c r="W435" s="921"/>
      <c r="X435" s="921"/>
      <c r="Y435" s="921"/>
      <c r="Z435" s="921"/>
      <c r="AA435" s="921"/>
      <c r="AB435" s="921"/>
      <c r="AC435" s="921"/>
      <c r="AD435" s="921"/>
      <c r="AE435" s="921"/>
      <c r="AF435" s="921"/>
      <c r="AG435" s="921"/>
      <c r="AH435" s="921"/>
      <c r="AI435" s="921"/>
      <c r="AJ435" s="921"/>
      <c r="AK435" s="921"/>
      <c r="AL435" s="921"/>
      <c r="AM435" s="921"/>
      <c r="AN435" s="921"/>
      <c r="AO435" s="921"/>
      <c r="AP435" s="921"/>
      <c r="AQ435" s="921"/>
      <c r="AR435" s="921"/>
      <c r="AS435" s="921"/>
      <c r="AT435" s="921"/>
      <c r="AU435" s="921"/>
      <c r="AV435" s="921"/>
      <c r="AW435" s="921"/>
      <c r="AX435" s="921"/>
      <c r="AY435" s="921"/>
      <c r="AZ435" s="921"/>
      <c r="BA435" s="921"/>
      <c r="BB435" s="922"/>
    </row>
    <row r="436" spans="1:54" ht="18.75" customHeight="1">
      <c r="A436" s="923" t="s">
        <v>340</v>
      </c>
      <c r="B436" s="924"/>
      <c r="C436" s="925"/>
      <c r="D436" s="475" t="s">
        <v>41</v>
      </c>
      <c r="E436" s="741">
        <f>SUM(H436,K436,N436,Q436,T436,W436,Z436,AE436,AJ436,AO436,AT436,AY436)</f>
        <v>11459.907499999998</v>
      </c>
      <c r="F436" s="741">
        <f>SUM(I436,L436,O436,R436,U436,X436,AA436,AF436,AK436,AP436,AU436,AZ436)</f>
        <v>519.3175</v>
      </c>
      <c r="G436" s="695">
        <f>SUM(F436/E436*100)</f>
        <v>4.5316028947005034</v>
      </c>
      <c r="H436" s="644">
        <f>SUM(H105,H113,H120,H127,H134,H155,H269)</f>
        <v>33.0075</v>
      </c>
      <c r="I436" s="644">
        <f>SUM(I105,I113,I120,I127,I134,I155,I269)</f>
        <v>33.0075</v>
      </c>
      <c r="J436" s="375">
        <f>SUM(I436/H436*100)</f>
        <v>100</v>
      </c>
      <c r="K436" s="644">
        <f>SUM(K105,K113,K120,K127,K134,K155,K269)</f>
        <v>486.31</v>
      </c>
      <c r="L436" s="644">
        <f>SUM(L105,L113,L120,L127,L134,L155,L269)</f>
        <v>486.31</v>
      </c>
      <c r="M436" s="375">
        <f>SUM(L436/K436*100)</f>
        <v>100</v>
      </c>
      <c r="N436" s="644">
        <f>SUM(N105,N113,N120,N127,N134,N155,N269)</f>
        <v>326.39999999999998</v>
      </c>
      <c r="O436" s="644">
        <f>SUM(O105,O113,O120,O127,O134,O155,O269)</f>
        <v>0</v>
      </c>
      <c r="P436" s="375">
        <f>SUM(O436/N436*100)</f>
        <v>0</v>
      </c>
      <c r="Q436" s="683">
        <f>SUM(Q105,Q113,Q120,Q127,Q134,Q155,Q269)</f>
        <v>1451.39</v>
      </c>
      <c r="R436" s="683">
        <f>SUM(R105,R113,R120,R127,R134,R155,R269)</f>
        <v>0</v>
      </c>
      <c r="S436" s="684">
        <f>SUM(R436/Q436*100)</f>
        <v>0</v>
      </c>
      <c r="T436" s="683">
        <f>SUM(T105,T113,T120,T127,T134,T155,T269)</f>
        <v>1007.4</v>
      </c>
      <c r="U436" s="683">
        <f>SUM(U105,U113,U120,U127,U134,U155,U269)</f>
        <v>0</v>
      </c>
      <c r="V436" s="684">
        <f>SUM(U436/T436*100)</f>
        <v>0</v>
      </c>
      <c r="W436" s="683">
        <f>SUM(W105,W113,W120,W127,W134,W155,W269)</f>
        <v>6716.9</v>
      </c>
      <c r="X436" s="683">
        <f>SUM(X105,X113,X120,X127,X134,X155,X269)</f>
        <v>0</v>
      </c>
      <c r="Y436" s="684">
        <f>SUM(X436/W436*100)</f>
        <v>0</v>
      </c>
      <c r="Z436" s="689">
        <f>SUM(Z105,Z113,Z120,Z127,Z134,Z155,Z269)</f>
        <v>205.4</v>
      </c>
      <c r="AA436" s="476"/>
      <c r="AB436" s="529"/>
      <c r="AC436" s="689">
        <f>SUM(AC105,AC113,AC120,AC127,AC134,AC155,AC269)</f>
        <v>0</v>
      </c>
      <c r="AD436" s="530">
        <f>SUM(AC436/Z436*100)</f>
        <v>0</v>
      </c>
      <c r="AE436" s="689">
        <f>SUM(AE105,AE113,AE120,AE127,AE134,AE155,AE269)</f>
        <v>205.4</v>
      </c>
      <c r="AF436" s="476"/>
      <c r="AG436" s="529"/>
      <c r="AH436" s="689">
        <f>SUM(AH105,AH113,AH120,AH127,AH134,AH155,AH269)</f>
        <v>0</v>
      </c>
      <c r="AI436" s="530">
        <f>SUM(AH436/AE436*100)</f>
        <v>0</v>
      </c>
      <c r="AJ436" s="689">
        <f>SUM(AJ105,AJ113,AJ120,AJ127,AJ134,AJ155,AJ269)</f>
        <v>205.4</v>
      </c>
      <c r="AK436" s="476"/>
      <c r="AL436" s="529"/>
      <c r="AM436" s="689">
        <f>SUM(AM105,AM113,AM120,AM127,AM134,AM155,AM269)</f>
        <v>0</v>
      </c>
      <c r="AN436" s="530">
        <f>SUM(AM436/AJ436*100)</f>
        <v>0</v>
      </c>
      <c r="AO436" s="690">
        <f>SUM(AO105,AO113,AO120,AO127,AO134,AO155,AO269)</f>
        <v>205.4</v>
      </c>
      <c r="AP436" s="369"/>
      <c r="AQ436" s="369"/>
      <c r="AR436" s="690">
        <f>SUM(AR105,AR113,AR120,AR127,AR134,AR155,AR269)</f>
        <v>0</v>
      </c>
      <c r="AS436" s="691">
        <f>SUM(AR436/AO436*100)</f>
        <v>0</v>
      </c>
      <c r="AT436" s="690">
        <f>SUM(AT105,AT113,AT120,AT127,AT134,AT155,AT269)</f>
        <v>205.4</v>
      </c>
      <c r="AU436" s="369"/>
      <c r="AV436" s="369"/>
      <c r="AW436" s="690">
        <f>SUM(AW105,AW113,AW120,AW127,AW134,AW155,AW269)</f>
        <v>0</v>
      </c>
      <c r="AX436" s="691">
        <f>SUM(AW436/AT436*100)</f>
        <v>0</v>
      </c>
      <c r="AY436" s="690">
        <f>SUM(AY105,AY113,AY120,AY127,AY134,AY155,AY269)</f>
        <v>411.5</v>
      </c>
      <c r="AZ436" s="690">
        <f>SUM(AZ105,AZ113,AZ120,AZ127,AZ134,AZ155,AZ269)</f>
        <v>0</v>
      </c>
      <c r="BA436" s="691">
        <f>SUM(AZ436/AY436*100)</f>
        <v>0</v>
      </c>
      <c r="BB436" s="932"/>
    </row>
    <row r="437" spans="1:54" ht="31.5">
      <c r="A437" s="926"/>
      <c r="B437" s="927"/>
      <c r="C437" s="928"/>
      <c r="D437" s="384" t="s">
        <v>37</v>
      </c>
      <c r="E437" s="741"/>
      <c r="F437" s="741"/>
      <c r="G437" s="695"/>
      <c r="H437" s="644"/>
      <c r="I437" s="644"/>
      <c r="J437" s="375"/>
      <c r="K437" s="644"/>
      <c r="L437" s="644"/>
      <c r="M437" s="375"/>
      <c r="N437" s="644"/>
      <c r="O437" s="644"/>
      <c r="P437" s="375"/>
      <c r="Q437" s="683"/>
      <c r="R437" s="683"/>
      <c r="S437" s="684"/>
      <c r="T437" s="683"/>
      <c r="U437" s="683"/>
      <c r="V437" s="684"/>
      <c r="W437" s="683"/>
      <c r="X437" s="683"/>
      <c r="Y437" s="684"/>
      <c r="Z437" s="689"/>
      <c r="AA437" s="390"/>
      <c r="AB437" s="391"/>
      <c r="AC437" s="689"/>
      <c r="AD437" s="530"/>
      <c r="AE437" s="689"/>
      <c r="AF437" s="390"/>
      <c r="AG437" s="391"/>
      <c r="AH437" s="689"/>
      <c r="AI437" s="530"/>
      <c r="AJ437" s="689"/>
      <c r="AK437" s="390"/>
      <c r="AL437" s="391"/>
      <c r="AM437" s="689"/>
      <c r="AN437" s="530"/>
      <c r="AO437" s="690"/>
      <c r="AP437" s="370"/>
      <c r="AQ437" s="370"/>
      <c r="AR437" s="690"/>
      <c r="AS437" s="691"/>
      <c r="AT437" s="690"/>
      <c r="AU437" s="370"/>
      <c r="AV437" s="370"/>
      <c r="AW437" s="690"/>
      <c r="AX437" s="691"/>
      <c r="AY437" s="690"/>
      <c r="AZ437" s="690"/>
      <c r="BA437" s="691"/>
      <c r="BB437" s="933"/>
    </row>
    <row r="438" spans="1:54" ht="31.5">
      <c r="A438" s="926"/>
      <c r="B438" s="927"/>
      <c r="C438" s="928"/>
      <c r="D438" s="395" t="s">
        <v>2</v>
      </c>
      <c r="E438" s="741"/>
      <c r="F438" s="741"/>
      <c r="G438" s="695"/>
      <c r="H438" s="644"/>
      <c r="I438" s="644"/>
      <c r="J438" s="375"/>
      <c r="K438" s="644"/>
      <c r="L438" s="644"/>
      <c r="M438" s="375"/>
      <c r="N438" s="644"/>
      <c r="O438" s="644"/>
      <c r="P438" s="375"/>
      <c r="Q438" s="683"/>
      <c r="R438" s="683"/>
      <c r="S438" s="684"/>
      <c r="T438" s="683"/>
      <c r="U438" s="683"/>
      <c r="V438" s="684"/>
      <c r="W438" s="683"/>
      <c r="X438" s="683"/>
      <c r="Y438" s="684"/>
      <c r="Z438" s="689"/>
      <c r="AA438" s="401"/>
      <c r="AB438" s="402"/>
      <c r="AC438" s="689"/>
      <c r="AD438" s="530"/>
      <c r="AE438" s="689"/>
      <c r="AF438" s="401"/>
      <c r="AG438" s="402"/>
      <c r="AH438" s="689"/>
      <c r="AI438" s="530"/>
      <c r="AJ438" s="689"/>
      <c r="AK438" s="401"/>
      <c r="AL438" s="402"/>
      <c r="AM438" s="689"/>
      <c r="AN438" s="530"/>
      <c r="AO438" s="690"/>
      <c r="AP438" s="370"/>
      <c r="AQ438" s="370"/>
      <c r="AR438" s="690"/>
      <c r="AS438" s="691"/>
      <c r="AT438" s="690"/>
      <c r="AU438" s="370"/>
      <c r="AV438" s="370"/>
      <c r="AW438" s="690"/>
      <c r="AX438" s="691"/>
      <c r="AY438" s="690"/>
      <c r="AZ438" s="690"/>
      <c r="BA438" s="691"/>
      <c r="BB438" s="933"/>
    </row>
    <row r="439" spans="1:54" ht="20.25" customHeight="1">
      <c r="A439" s="926"/>
      <c r="B439" s="927"/>
      <c r="C439" s="928"/>
      <c r="D439" s="405" t="s">
        <v>289</v>
      </c>
      <c r="E439" s="741">
        <f t="shared" ref="E439:E440" si="480">SUM(H439,K439,N439,Q439,T439,W439,Z439,AE439,AJ439,AO439,AT439,AY439)</f>
        <v>11459.907499999998</v>
      </c>
      <c r="F439" s="741">
        <f t="shared" ref="F439:F440" si="481">SUM(I439,L439,O439,R439,U439,X439,AA439,AF439,AK439,AP439,AU439,AZ439)</f>
        <v>519.3175</v>
      </c>
      <c r="G439" s="695">
        <f t="shared" ref="G439:G440" si="482">SUM(F439/E439*100)</f>
        <v>4.5316028947005034</v>
      </c>
      <c r="H439" s="644">
        <f t="shared" ref="H439:H440" si="483">SUM(H108,H116,H123,H130,H137,H158,H272)</f>
        <v>33.0075</v>
      </c>
      <c r="I439" s="644">
        <f t="shared" ref="I439:I440" si="484">SUM(I108,I116,I123,I130,I137,I158,I272)</f>
        <v>33.0075</v>
      </c>
      <c r="J439" s="375">
        <f t="shared" ref="J439:J440" si="485">SUM(I439/H439*100)</f>
        <v>100</v>
      </c>
      <c r="K439" s="644">
        <f t="shared" ref="K439:L440" si="486">SUM(K108,K116,K123,K130,K137,K158,K272)</f>
        <v>486.31</v>
      </c>
      <c r="L439" s="644">
        <f t="shared" si="486"/>
        <v>486.31</v>
      </c>
      <c r="M439" s="375">
        <f t="shared" ref="M439:M440" si="487">SUM(L439/K439*100)</f>
        <v>100</v>
      </c>
      <c r="N439" s="644">
        <f t="shared" ref="N439:O440" si="488">SUM(N108,N116,N123,N130,N137,N158,N272)</f>
        <v>326.39999999999998</v>
      </c>
      <c r="O439" s="644">
        <f t="shared" si="488"/>
        <v>0</v>
      </c>
      <c r="P439" s="375">
        <f t="shared" ref="P439:P440" si="489">SUM(O439/N439*100)</f>
        <v>0</v>
      </c>
      <c r="Q439" s="683">
        <f t="shared" ref="Q439:R440" si="490">SUM(Q108,Q116,Q123,Q130,Q137,Q158,Q272)</f>
        <v>1451.39</v>
      </c>
      <c r="R439" s="683">
        <f t="shared" si="490"/>
        <v>0</v>
      </c>
      <c r="S439" s="684">
        <f t="shared" ref="S439:S440" si="491">SUM(R439/Q439*100)</f>
        <v>0</v>
      </c>
      <c r="T439" s="683">
        <f t="shared" ref="T439:U440" si="492">SUM(T108,T116,T123,T130,T137,T158,T272)</f>
        <v>1007.4</v>
      </c>
      <c r="U439" s="683">
        <f t="shared" si="492"/>
        <v>0</v>
      </c>
      <c r="V439" s="684">
        <f t="shared" ref="V439:V440" si="493">SUM(U439/T439*100)</f>
        <v>0</v>
      </c>
      <c r="W439" s="683">
        <f t="shared" ref="W439:X440" si="494">SUM(W108,W116,W123,W130,W137,W158,W272)</f>
        <v>6716.9</v>
      </c>
      <c r="X439" s="683">
        <f t="shared" si="494"/>
        <v>0</v>
      </c>
      <c r="Y439" s="684">
        <f t="shared" ref="Y439:Y440" si="495">SUM(X439/W439*100)</f>
        <v>0</v>
      </c>
      <c r="Z439" s="689">
        <f t="shared" ref="Z439" si="496">SUM(Z108,Z116,Z123,Z130,Z137,Z158,Z272)</f>
        <v>205.4</v>
      </c>
      <c r="AA439" s="401"/>
      <c r="AB439" s="402"/>
      <c r="AC439" s="689">
        <f t="shared" ref="AC439" si="497">SUM(AC108,AC116,AC123,AC130,AC137,AC158,AC272)</f>
        <v>0</v>
      </c>
      <c r="AD439" s="530">
        <f t="shared" ref="AD439:AD440" si="498">SUM(AC439/Z439*100)</f>
        <v>0</v>
      </c>
      <c r="AE439" s="689">
        <f t="shared" ref="AE439" si="499">SUM(AE108,AE116,AE123,AE130,AE137,AE158,AE272)</f>
        <v>205.4</v>
      </c>
      <c r="AF439" s="401"/>
      <c r="AG439" s="402"/>
      <c r="AH439" s="689">
        <f t="shared" ref="AH439" si="500">SUM(AH108,AH116,AH123,AH130,AH137,AH158,AH272)</f>
        <v>0</v>
      </c>
      <c r="AI439" s="530">
        <f t="shared" ref="AI439:AI440" si="501">SUM(AH439/AE439*100)</f>
        <v>0</v>
      </c>
      <c r="AJ439" s="689">
        <f t="shared" ref="AJ439" si="502">SUM(AJ108,AJ116,AJ123,AJ130,AJ137,AJ158,AJ272)</f>
        <v>205.4</v>
      </c>
      <c r="AK439" s="401"/>
      <c r="AL439" s="402"/>
      <c r="AM439" s="689">
        <f t="shared" ref="AM439" si="503">SUM(AM108,AM116,AM123,AM130,AM137,AM158,AM272)</f>
        <v>0</v>
      </c>
      <c r="AN439" s="530">
        <f t="shared" ref="AN439:AN440" si="504">SUM(AM439/AJ439*100)</f>
        <v>0</v>
      </c>
      <c r="AO439" s="690">
        <f t="shared" ref="AO439" si="505">SUM(AO108,AO116,AO123,AO130,AO137,AO158,AO272)</f>
        <v>205.4</v>
      </c>
      <c r="AP439" s="370"/>
      <c r="AQ439" s="370"/>
      <c r="AR439" s="690">
        <f t="shared" ref="AR439" si="506">SUM(AR108,AR116,AR123,AR130,AR137,AR158,AR272)</f>
        <v>0</v>
      </c>
      <c r="AS439" s="691">
        <f t="shared" ref="AS439:AS440" si="507">SUM(AR439/AO439*100)</f>
        <v>0</v>
      </c>
      <c r="AT439" s="690">
        <f t="shared" ref="AT439" si="508">SUM(AT108,AT116,AT123,AT130,AT137,AT158,AT272)</f>
        <v>205.4</v>
      </c>
      <c r="AU439" s="370"/>
      <c r="AV439" s="370"/>
      <c r="AW439" s="690">
        <f t="shared" ref="AW439" si="509">SUM(AW108,AW116,AW123,AW130,AW137,AW158,AW272)</f>
        <v>0</v>
      </c>
      <c r="AX439" s="691">
        <f t="shared" ref="AX439:AX440" si="510">SUM(AW439/AT439*100)</f>
        <v>0</v>
      </c>
      <c r="AY439" s="690">
        <f t="shared" ref="AY439:AZ439" si="511">SUM(AY108,AY116,AY123,AY130,AY137,AY158,AY272)</f>
        <v>411.5</v>
      </c>
      <c r="AZ439" s="690">
        <f t="shared" si="511"/>
        <v>0</v>
      </c>
      <c r="BA439" s="691">
        <f t="shared" ref="BA439:BA440" si="512">SUM(AZ439/AY439*100)</f>
        <v>0</v>
      </c>
      <c r="BB439" s="933"/>
    </row>
    <row r="440" spans="1:54" ht="86.25" customHeight="1">
      <c r="A440" s="926"/>
      <c r="B440" s="927"/>
      <c r="C440" s="928"/>
      <c r="D440" s="405" t="s">
        <v>298</v>
      </c>
      <c r="E440" s="741">
        <f t="shared" si="480"/>
        <v>6111.9874999999984</v>
      </c>
      <c r="F440" s="741">
        <f t="shared" si="481"/>
        <v>519.3175</v>
      </c>
      <c r="G440" s="695">
        <f t="shared" si="482"/>
        <v>8.4967042226444374</v>
      </c>
      <c r="H440" s="644">
        <f t="shared" si="483"/>
        <v>33.0075</v>
      </c>
      <c r="I440" s="644">
        <f t="shared" si="484"/>
        <v>33.0075</v>
      </c>
      <c r="J440" s="375">
        <f t="shared" si="485"/>
        <v>100</v>
      </c>
      <c r="K440" s="644">
        <f t="shared" si="486"/>
        <v>486.31</v>
      </c>
      <c r="L440" s="644">
        <f t="shared" si="486"/>
        <v>486.31</v>
      </c>
      <c r="M440" s="375">
        <f t="shared" si="487"/>
        <v>100</v>
      </c>
      <c r="N440" s="644">
        <f t="shared" si="488"/>
        <v>326.39999999999998</v>
      </c>
      <c r="O440" s="644">
        <f t="shared" si="488"/>
        <v>0</v>
      </c>
      <c r="P440" s="375">
        <f t="shared" si="489"/>
        <v>0</v>
      </c>
      <c r="Q440" s="683">
        <f t="shared" si="490"/>
        <v>329.46999999999997</v>
      </c>
      <c r="R440" s="683">
        <f t="shared" si="490"/>
        <v>0</v>
      </c>
      <c r="S440" s="684">
        <f t="shared" si="491"/>
        <v>0</v>
      </c>
      <c r="T440" s="683">
        <f t="shared" si="492"/>
        <v>1007.4</v>
      </c>
      <c r="U440" s="683">
        <f t="shared" si="492"/>
        <v>0</v>
      </c>
      <c r="V440" s="684">
        <f t="shared" si="493"/>
        <v>0</v>
      </c>
      <c r="W440" s="683">
        <f t="shared" si="494"/>
        <v>2490.9</v>
      </c>
      <c r="X440" s="683">
        <f t="shared" si="494"/>
        <v>0</v>
      </c>
      <c r="Y440" s="684">
        <f t="shared" si="495"/>
        <v>0</v>
      </c>
      <c r="Z440" s="689">
        <f t="shared" ref="Z440" si="513">SUM(Z109,Z117,Z124,Z131,Z138,Z159,Z273)</f>
        <v>205.4</v>
      </c>
      <c r="AA440" s="411"/>
      <c r="AB440" s="412"/>
      <c r="AC440" s="689">
        <f t="shared" ref="AC440" si="514">SUM(AC109,AC117,AC124,AC131,AC138,AC159,AC273)</f>
        <v>0</v>
      </c>
      <c r="AD440" s="530">
        <f t="shared" si="498"/>
        <v>0</v>
      </c>
      <c r="AE440" s="689">
        <f t="shared" ref="AE440" si="515">SUM(AE109,AE117,AE124,AE131,AE138,AE159,AE273)</f>
        <v>205.4</v>
      </c>
      <c r="AF440" s="411"/>
      <c r="AG440" s="412"/>
      <c r="AH440" s="689">
        <f t="shared" ref="AH440" si="516">SUM(AH109,AH117,AH124,AH131,AH138,AH159,AH273)</f>
        <v>0</v>
      </c>
      <c r="AI440" s="530">
        <f t="shared" si="501"/>
        <v>0</v>
      </c>
      <c r="AJ440" s="689">
        <f t="shared" ref="AJ440" si="517">SUM(AJ109,AJ117,AJ124,AJ131,AJ138,AJ159,AJ273)</f>
        <v>205.4</v>
      </c>
      <c r="AK440" s="411"/>
      <c r="AL440" s="412"/>
      <c r="AM440" s="689">
        <f t="shared" ref="AM440" si="518">SUM(AM109,AM117,AM124,AM131,AM138,AM159,AM273)</f>
        <v>0</v>
      </c>
      <c r="AN440" s="530">
        <f t="shared" si="504"/>
        <v>0</v>
      </c>
      <c r="AO440" s="690">
        <f t="shared" ref="AO440" si="519">SUM(AO109,AO117,AO124,AO131,AO138,AO159,AO273)</f>
        <v>205.4</v>
      </c>
      <c r="AP440" s="370"/>
      <c r="AQ440" s="370"/>
      <c r="AR440" s="690">
        <f t="shared" ref="AR440" si="520">SUM(AR109,AR117,AR124,AR131,AR138,AR159,AR273)</f>
        <v>0</v>
      </c>
      <c r="AS440" s="691">
        <f t="shared" si="507"/>
        <v>0</v>
      </c>
      <c r="AT440" s="690">
        <f t="shared" ref="AT440" si="521">SUM(AT109,AT117,AT124,AT131,AT138,AT159,AT273)</f>
        <v>205.4</v>
      </c>
      <c r="AU440" s="370"/>
      <c r="AV440" s="370"/>
      <c r="AW440" s="690">
        <f t="shared" ref="AW440" si="522">SUM(AW109,AW117,AW124,AW131,AW138,AW159,AW273)</f>
        <v>0</v>
      </c>
      <c r="AX440" s="691">
        <f t="shared" si="510"/>
        <v>0</v>
      </c>
      <c r="AY440" s="690">
        <f t="shared" ref="AY440:AZ440" si="523">SUM(AY109,AY117,AY124,AY131,AY138,AY159,AY273)</f>
        <v>411.5</v>
      </c>
      <c r="AZ440" s="690">
        <f t="shared" si="523"/>
        <v>0</v>
      </c>
      <c r="BA440" s="691">
        <f t="shared" si="512"/>
        <v>0</v>
      </c>
      <c r="BB440" s="933"/>
    </row>
    <row r="441" spans="1:54" ht="20.25" customHeight="1">
      <c r="A441" s="926"/>
      <c r="B441" s="927"/>
      <c r="C441" s="928"/>
      <c r="D441" s="405" t="s">
        <v>290</v>
      </c>
      <c r="E441" s="547"/>
      <c r="F441" s="547"/>
      <c r="G441" s="546"/>
      <c r="H441" s="406"/>
      <c r="I441" s="406"/>
      <c r="J441" s="407"/>
      <c r="K441" s="406"/>
      <c r="L441" s="406"/>
      <c r="M441" s="407"/>
      <c r="N441" s="406"/>
      <c r="O441" s="406"/>
      <c r="P441" s="407"/>
      <c r="Q441" s="409"/>
      <c r="R441" s="409"/>
      <c r="S441" s="685"/>
      <c r="T441" s="409"/>
      <c r="U441" s="409"/>
      <c r="V441" s="685"/>
      <c r="W441" s="409"/>
      <c r="X441" s="409"/>
      <c r="Y441" s="685"/>
      <c r="Z441" s="410"/>
      <c r="AA441" s="411"/>
      <c r="AB441" s="412"/>
      <c r="AC441" s="410"/>
      <c r="AD441" s="413"/>
      <c r="AE441" s="410"/>
      <c r="AF441" s="411"/>
      <c r="AG441" s="412"/>
      <c r="AH441" s="410"/>
      <c r="AI441" s="413"/>
      <c r="AJ441" s="410"/>
      <c r="AK441" s="411"/>
      <c r="AL441" s="412"/>
      <c r="AM441" s="410"/>
      <c r="AN441" s="413"/>
      <c r="AO441" s="692"/>
      <c r="AP441" s="370"/>
      <c r="AQ441" s="370"/>
      <c r="AR441" s="692"/>
      <c r="AS441" s="693"/>
      <c r="AT441" s="692"/>
      <c r="AU441" s="370"/>
      <c r="AV441" s="370"/>
      <c r="AW441" s="692"/>
      <c r="AX441" s="693"/>
      <c r="AY441" s="692"/>
      <c r="AZ441" s="692"/>
      <c r="BA441" s="693"/>
      <c r="BB441" s="933"/>
    </row>
    <row r="442" spans="1:54" ht="31.5">
      <c r="A442" s="929"/>
      <c r="B442" s="930"/>
      <c r="C442" s="931"/>
      <c r="D442" s="416" t="s">
        <v>43</v>
      </c>
      <c r="E442" s="544"/>
      <c r="F442" s="544"/>
      <c r="G442" s="545"/>
      <c r="H442" s="385"/>
      <c r="I442" s="385"/>
      <c r="J442" s="386"/>
      <c r="K442" s="385"/>
      <c r="L442" s="385"/>
      <c r="M442" s="386"/>
      <c r="N442" s="385"/>
      <c r="O442" s="385"/>
      <c r="P442" s="386"/>
      <c r="Q442" s="388"/>
      <c r="R442" s="388"/>
      <c r="S442" s="620"/>
      <c r="T442" s="388"/>
      <c r="U442" s="388"/>
      <c r="V442" s="620"/>
      <c r="W442" s="388"/>
      <c r="X442" s="388"/>
      <c r="Y442" s="620"/>
      <c r="Z442" s="389"/>
      <c r="AA442" s="390"/>
      <c r="AB442" s="391"/>
      <c r="AC442" s="389"/>
      <c r="AD442" s="392"/>
      <c r="AE442" s="389"/>
      <c r="AF442" s="390"/>
      <c r="AG442" s="391"/>
      <c r="AH442" s="389"/>
      <c r="AI442" s="392"/>
      <c r="AJ442" s="389"/>
      <c r="AK442" s="390"/>
      <c r="AL442" s="391"/>
      <c r="AM442" s="389"/>
      <c r="AN442" s="392"/>
      <c r="AO442" s="370"/>
      <c r="AP442" s="370"/>
      <c r="AQ442" s="370"/>
      <c r="AR442" s="370"/>
      <c r="AS442" s="694"/>
      <c r="AT442" s="370"/>
      <c r="AU442" s="370"/>
      <c r="AV442" s="370"/>
      <c r="AW442" s="370"/>
      <c r="AX442" s="694"/>
      <c r="AY442" s="370"/>
      <c r="AZ442" s="370"/>
      <c r="BA442" s="694"/>
      <c r="BB442" s="934"/>
    </row>
    <row r="443" spans="1:54" ht="24" customHeight="1">
      <c r="A443" s="923" t="s">
        <v>341</v>
      </c>
      <c r="B443" s="924"/>
      <c r="C443" s="925"/>
      <c r="D443" s="532" t="s">
        <v>41</v>
      </c>
      <c r="E443" s="741">
        <f>SUM(H443,K443,N443,Q443,T443,W443,Z443,AE443,AJ443,AO443,AT443,AY443)</f>
        <v>1591.8200000000002</v>
      </c>
      <c r="F443" s="741">
        <f>SUM(I443,L443,O443,R443,U443,X443,AA443,AF443,AK443,AP443,AU443,AZ443)</f>
        <v>0</v>
      </c>
      <c r="G443" s="695">
        <f>SUM(F443/E443*100)</f>
        <v>0</v>
      </c>
      <c r="H443" s="374">
        <f>SUM(H141,H148,H308)</f>
        <v>0</v>
      </c>
      <c r="I443" s="374">
        <f>SUM(I141,I148,I308)</f>
        <v>0</v>
      </c>
      <c r="J443" s="648" t="e">
        <f>SUM(I443/H443*100)</f>
        <v>#DIV/0!</v>
      </c>
      <c r="K443" s="374">
        <f>SUM(K141,K148,K308)</f>
        <v>0</v>
      </c>
      <c r="L443" s="374">
        <f>SUM(L141,L148,L308)</f>
        <v>0</v>
      </c>
      <c r="M443" s="648" t="e">
        <f>SUM(L443/K443*100)</f>
        <v>#DIV/0!</v>
      </c>
      <c r="N443" s="374">
        <f>SUM(N141,N148,N308)</f>
        <v>288</v>
      </c>
      <c r="O443" s="374">
        <f>SUM(O141,O148,O308)</f>
        <v>0</v>
      </c>
      <c r="P443" s="648">
        <f>SUM(O443/N443*100)</f>
        <v>0</v>
      </c>
      <c r="Q443" s="377">
        <f>SUM(Q141,Q148,Q308)</f>
        <v>1003.82</v>
      </c>
      <c r="R443" s="377">
        <f>SUM(R141,R148,R308)</f>
        <v>0</v>
      </c>
      <c r="S443" s="686">
        <f>SUM(R443/Q443*100)</f>
        <v>0</v>
      </c>
      <c r="T443" s="377">
        <f>SUM(T141,T148,T308)</f>
        <v>0</v>
      </c>
      <c r="U443" s="377">
        <f>SUM(U141,U148,U308)</f>
        <v>0</v>
      </c>
      <c r="V443" s="686" t="e">
        <f>SUM(U443/T443*100)</f>
        <v>#DIV/0!</v>
      </c>
      <c r="W443" s="377">
        <f>SUM(W141,W148,W308)</f>
        <v>0</v>
      </c>
      <c r="X443" s="377">
        <f>SUM(X141,X148,X308)</f>
        <v>0</v>
      </c>
      <c r="Y443" s="686" t="e">
        <f>SUM(X443/W443*100)</f>
        <v>#DIV/0!</v>
      </c>
      <c r="Z443" s="378">
        <f>SUM(Z141,Z148,Z308)</f>
        <v>300</v>
      </c>
      <c r="AA443" s="378"/>
      <c r="AB443" s="378"/>
      <c r="AC443" s="378">
        <f>SUM(AC141,AC148,AC308)</f>
        <v>0</v>
      </c>
      <c r="AD443" s="530">
        <f>SUM(AC443/Z443*100)</f>
        <v>0</v>
      </c>
      <c r="AE443" s="378">
        <f>SUM(AE141,AE148,AE308)</f>
        <v>0</v>
      </c>
      <c r="AF443" s="378"/>
      <c r="AG443" s="378"/>
      <c r="AH443" s="378">
        <f>SUM(AH141,AH148,AH308)</f>
        <v>0</v>
      </c>
      <c r="AI443" s="530" t="e">
        <f>SUM(AH443/AE443*100)</f>
        <v>#DIV/0!</v>
      </c>
      <c r="AJ443" s="378">
        <f>SUM(AJ141,AJ148,AJ308)</f>
        <v>0</v>
      </c>
      <c r="AK443" s="378"/>
      <c r="AL443" s="378"/>
      <c r="AM443" s="378">
        <f>SUM(AM141,AM148,AM308)</f>
        <v>0</v>
      </c>
      <c r="AN443" s="530" t="e">
        <f>SUM(AM443/AJ443*100)</f>
        <v>#DIV/0!</v>
      </c>
      <c r="AO443" s="369">
        <f>SUM(AO141,AO148,AO308)</f>
        <v>0</v>
      </c>
      <c r="AP443" s="369"/>
      <c r="AQ443" s="369"/>
      <c r="AR443" s="369">
        <f>SUM(AR141,AR148,AR308)</f>
        <v>0</v>
      </c>
      <c r="AS443" s="691" t="e">
        <f>SUM(AR443/AO443*100)</f>
        <v>#DIV/0!</v>
      </c>
      <c r="AT443" s="369">
        <f>SUM(AT141,AT148,AT308)</f>
        <v>0</v>
      </c>
      <c r="AU443" s="369"/>
      <c r="AV443" s="369"/>
      <c r="AW443" s="369">
        <f>SUM(AW141,AW148,AW308)</f>
        <v>0</v>
      </c>
      <c r="AX443" s="691" t="e">
        <f>SUM(AW443/AT443*100)</f>
        <v>#DIV/0!</v>
      </c>
      <c r="AY443" s="369">
        <f>SUM(AY141,AY148,AY308)</f>
        <v>0</v>
      </c>
      <c r="AZ443" s="369">
        <f>SUM(AZ141,AZ148,AZ308)</f>
        <v>0</v>
      </c>
      <c r="BA443" s="691" t="e">
        <f>SUM(AZ443/AY443*100)</f>
        <v>#DIV/0!</v>
      </c>
      <c r="BB443" s="932"/>
    </row>
    <row r="444" spans="1:54" ht="31.5">
      <c r="A444" s="926"/>
      <c r="B444" s="927"/>
      <c r="C444" s="928"/>
      <c r="D444" s="416" t="s">
        <v>37</v>
      </c>
      <c r="E444" s="741"/>
      <c r="F444" s="741"/>
      <c r="G444" s="695"/>
      <c r="H444" s="374"/>
      <c r="I444" s="374"/>
      <c r="J444" s="648"/>
      <c r="K444" s="374"/>
      <c r="L444" s="374"/>
      <c r="M444" s="648"/>
      <c r="N444" s="374"/>
      <c r="O444" s="374"/>
      <c r="P444" s="648"/>
      <c r="Q444" s="377"/>
      <c r="R444" s="377"/>
      <c r="S444" s="686"/>
      <c r="T444" s="377"/>
      <c r="U444" s="377"/>
      <c r="V444" s="686"/>
      <c r="W444" s="377"/>
      <c r="X444" s="377"/>
      <c r="Y444" s="686"/>
      <c r="Z444" s="378"/>
      <c r="AA444" s="389"/>
      <c r="AB444" s="389"/>
      <c r="AC444" s="378"/>
      <c r="AD444" s="530"/>
      <c r="AE444" s="378"/>
      <c r="AF444" s="389"/>
      <c r="AG444" s="389"/>
      <c r="AH444" s="378"/>
      <c r="AI444" s="530"/>
      <c r="AJ444" s="378"/>
      <c r="AK444" s="389"/>
      <c r="AL444" s="389"/>
      <c r="AM444" s="378"/>
      <c r="AN444" s="530"/>
      <c r="AO444" s="369"/>
      <c r="AP444" s="370"/>
      <c r="AQ444" s="370"/>
      <c r="AR444" s="369"/>
      <c r="AS444" s="691"/>
      <c r="AT444" s="369"/>
      <c r="AU444" s="370"/>
      <c r="AV444" s="370"/>
      <c r="AW444" s="369"/>
      <c r="AX444" s="691"/>
      <c r="AY444" s="369"/>
      <c r="AZ444" s="369"/>
      <c r="BA444" s="691"/>
      <c r="BB444" s="933"/>
    </row>
    <row r="445" spans="1:54" ht="38.25" customHeight="1">
      <c r="A445" s="926"/>
      <c r="B445" s="927"/>
      <c r="C445" s="928"/>
      <c r="D445" s="416" t="s">
        <v>2</v>
      </c>
      <c r="E445" s="741"/>
      <c r="F445" s="741"/>
      <c r="G445" s="695"/>
      <c r="H445" s="374"/>
      <c r="I445" s="374"/>
      <c r="J445" s="648"/>
      <c r="K445" s="374"/>
      <c r="L445" s="374"/>
      <c r="M445" s="648"/>
      <c r="N445" s="374"/>
      <c r="O445" s="374"/>
      <c r="P445" s="648"/>
      <c r="Q445" s="377"/>
      <c r="R445" s="377"/>
      <c r="S445" s="686"/>
      <c r="T445" s="377"/>
      <c r="U445" s="377"/>
      <c r="V445" s="686"/>
      <c r="W445" s="377"/>
      <c r="X445" s="377"/>
      <c r="Y445" s="686"/>
      <c r="Z445" s="378"/>
      <c r="AA445" s="392"/>
      <c r="AB445" s="392"/>
      <c r="AC445" s="378"/>
      <c r="AD445" s="530"/>
      <c r="AE445" s="378"/>
      <c r="AF445" s="392"/>
      <c r="AG445" s="392"/>
      <c r="AH445" s="378"/>
      <c r="AI445" s="530"/>
      <c r="AJ445" s="378"/>
      <c r="AK445" s="392"/>
      <c r="AL445" s="392"/>
      <c r="AM445" s="378"/>
      <c r="AN445" s="530"/>
      <c r="AO445" s="369"/>
      <c r="AP445" s="370"/>
      <c r="AQ445" s="370"/>
      <c r="AR445" s="369"/>
      <c r="AS445" s="691"/>
      <c r="AT445" s="369"/>
      <c r="AU445" s="370"/>
      <c r="AV445" s="370"/>
      <c r="AW445" s="369"/>
      <c r="AX445" s="691"/>
      <c r="AY445" s="369"/>
      <c r="AZ445" s="369"/>
      <c r="BA445" s="691"/>
      <c r="BB445" s="933"/>
    </row>
    <row r="446" spans="1:54" ht="20.25" customHeight="1">
      <c r="A446" s="926"/>
      <c r="B446" s="927"/>
      <c r="C446" s="928"/>
      <c r="D446" s="405" t="s">
        <v>289</v>
      </c>
      <c r="E446" s="741">
        <f t="shared" ref="E446:E447" si="524">SUM(H446,K446,N446,Q446,T446,W446,Z446,AE446,AJ446,AO446,AT446,AY446)</f>
        <v>1591.8200000000002</v>
      </c>
      <c r="F446" s="741">
        <f t="shared" ref="F446:F447" si="525">SUM(I446,L446,O446,R446,U446,X446,AA446,AF446,AK446,AP446,AU446,AZ446)</f>
        <v>0</v>
      </c>
      <c r="G446" s="695">
        <f t="shared" ref="G446:G447" si="526">SUM(F446/E446*100)</f>
        <v>0</v>
      </c>
      <c r="H446" s="374">
        <f t="shared" ref="H446:H447" si="527">SUM(H144,H151,H311)</f>
        <v>0</v>
      </c>
      <c r="I446" s="374">
        <f t="shared" ref="I446:I447" si="528">SUM(I144,I151,I311)</f>
        <v>0</v>
      </c>
      <c r="J446" s="648" t="e">
        <f t="shared" ref="J446:J447" si="529">SUM(I446/H446*100)</f>
        <v>#DIV/0!</v>
      </c>
      <c r="K446" s="374">
        <f t="shared" ref="K446:L447" si="530">SUM(K144,K151,K311)</f>
        <v>0</v>
      </c>
      <c r="L446" s="374">
        <f t="shared" si="530"/>
        <v>0</v>
      </c>
      <c r="M446" s="648" t="e">
        <f t="shared" ref="M446:M447" si="531">SUM(L446/K446*100)</f>
        <v>#DIV/0!</v>
      </c>
      <c r="N446" s="374">
        <f t="shared" ref="N446:O447" si="532">SUM(N144,N151,N311)</f>
        <v>288</v>
      </c>
      <c r="O446" s="374">
        <f t="shared" si="532"/>
        <v>0</v>
      </c>
      <c r="P446" s="648">
        <f t="shared" ref="P446:P447" si="533">SUM(O446/N446*100)</f>
        <v>0</v>
      </c>
      <c r="Q446" s="377">
        <f t="shared" ref="Q446:R447" si="534">SUM(Q144,Q151,Q311)</f>
        <v>1003.82</v>
      </c>
      <c r="R446" s="377">
        <f t="shared" si="534"/>
        <v>0</v>
      </c>
      <c r="S446" s="686">
        <f t="shared" ref="S446:S447" si="535">SUM(R446/Q446*100)</f>
        <v>0</v>
      </c>
      <c r="T446" s="377">
        <f t="shared" ref="T446:U447" si="536">SUM(T144,T151,T311)</f>
        <v>0</v>
      </c>
      <c r="U446" s="377">
        <f t="shared" si="536"/>
        <v>0</v>
      </c>
      <c r="V446" s="686" t="e">
        <f t="shared" ref="V446:V447" si="537">SUM(U446/T446*100)</f>
        <v>#DIV/0!</v>
      </c>
      <c r="W446" s="377">
        <f t="shared" ref="W446:X447" si="538">SUM(W144,W151,W311)</f>
        <v>0</v>
      </c>
      <c r="X446" s="377">
        <f t="shared" si="538"/>
        <v>0</v>
      </c>
      <c r="Y446" s="686" t="e">
        <f t="shared" ref="Y446:Y447" si="539">SUM(X446/W446*100)</f>
        <v>#DIV/0!</v>
      </c>
      <c r="Z446" s="378">
        <f t="shared" ref="Z446" si="540">SUM(Z144,Z151,Z311)</f>
        <v>300</v>
      </c>
      <c r="AA446" s="401"/>
      <c r="AB446" s="402"/>
      <c r="AC446" s="378">
        <f t="shared" ref="AC446" si="541">SUM(AC144,AC151,AC311)</f>
        <v>0</v>
      </c>
      <c r="AD446" s="530">
        <f t="shared" ref="AD446:AD447" si="542">SUM(AC446/Z446*100)</f>
        <v>0</v>
      </c>
      <c r="AE446" s="378">
        <f t="shared" ref="AE446" si="543">SUM(AE144,AE151,AE311)</f>
        <v>0</v>
      </c>
      <c r="AF446" s="401"/>
      <c r="AG446" s="402"/>
      <c r="AH446" s="378">
        <f t="shared" ref="AH446" si="544">SUM(AH144,AH151,AH311)</f>
        <v>0</v>
      </c>
      <c r="AI446" s="530" t="e">
        <f t="shared" ref="AI446:AI447" si="545">SUM(AH446/AE446*100)</f>
        <v>#DIV/0!</v>
      </c>
      <c r="AJ446" s="378">
        <f t="shared" ref="AJ446" si="546">SUM(AJ144,AJ151,AJ311)</f>
        <v>0</v>
      </c>
      <c r="AK446" s="401"/>
      <c r="AL446" s="402"/>
      <c r="AM446" s="378">
        <f t="shared" ref="AM446" si="547">SUM(AM144,AM151,AM311)</f>
        <v>0</v>
      </c>
      <c r="AN446" s="530" t="e">
        <f t="shared" ref="AN446:AN447" si="548">SUM(AM446/AJ446*100)</f>
        <v>#DIV/0!</v>
      </c>
      <c r="AO446" s="369">
        <f t="shared" ref="AO446" si="549">SUM(AO144,AO151,AO311)</f>
        <v>0</v>
      </c>
      <c r="AP446" s="370"/>
      <c r="AQ446" s="370"/>
      <c r="AR446" s="369">
        <f t="shared" ref="AR446" si="550">SUM(AR144,AR151,AR311)</f>
        <v>0</v>
      </c>
      <c r="AS446" s="691" t="e">
        <f t="shared" ref="AS446:AS447" si="551">SUM(AR446/AO446*100)</f>
        <v>#DIV/0!</v>
      </c>
      <c r="AT446" s="369">
        <f t="shared" ref="AT446" si="552">SUM(AT144,AT151,AT311)</f>
        <v>0</v>
      </c>
      <c r="AU446" s="370"/>
      <c r="AV446" s="370"/>
      <c r="AW446" s="369">
        <f t="shared" ref="AW446" si="553">SUM(AW144,AW151,AW311)</f>
        <v>0</v>
      </c>
      <c r="AX446" s="691" t="e">
        <f t="shared" ref="AX446:AX447" si="554">SUM(AW446/AT446*100)</f>
        <v>#DIV/0!</v>
      </c>
      <c r="AY446" s="369">
        <f t="shared" ref="AY446:AZ446" si="555">SUM(AY144,AY151,AY311)</f>
        <v>0</v>
      </c>
      <c r="AZ446" s="369">
        <f t="shared" si="555"/>
        <v>0</v>
      </c>
      <c r="BA446" s="691" t="e">
        <f t="shared" ref="BA446:BA447" si="556">SUM(AZ446/AY446*100)</f>
        <v>#DIV/0!</v>
      </c>
      <c r="BB446" s="933"/>
    </row>
    <row r="447" spans="1:54" ht="87.75" customHeight="1">
      <c r="A447" s="926"/>
      <c r="B447" s="927"/>
      <c r="C447" s="928"/>
      <c r="D447" s="405" t="s">
        <v>298</v>
      </c>
      <c r="E447" s="741">
        <f t="shared" si="524"/>
        <v>1003.82</v>
      </c>
      <c r="F447" s="741">
        <f t="shared" si="525"/>
        <v>0</v>
      </c>
      <c r="G447" s="695">
        <f t="shared" si="526"/>
        <v>0</v>
      </c>
      <c r="H447" s="374">
        <f t="shared" si="527"/>
        <v>0</v>
      </c>
      <c r="I447" s="374">
        <f t="shared" si="528"/>
        <v>0</v>
      </c>
      <c r="J447" s="648" t="e">
        <f t="shared" si="529"/>
        <v>#DIV/0!</v>
      </c>
      <c r="K447" s="374">
        <f t="shared" si="530"/>
        <v>0</v>
      </c>
      <c r="L447" s="374">
        <f t="shared" si="530"/>
        <v>0</v>
      </c>
      <c r="M447" s="648" t="e">
        <f t="shared" si="531"/>
        <v>#DIV/0!</v>
      </c>
      <c r="N447" s="374">
        <f t="shared" si="532"/>
        <v>0</v>
      </c>
      <c r="O447" s="374">
        <f t="shared" si="532"/>
        <v>0</v>
      </c>
      <c r="P447" s="648" t="e">
        <f t="shared" si="533"/>
        <v>#DIV/0!</v>
      </c>
      <c r="Q447" s="377">
        <f t="shared" si="534"/>
        <v>1003.82</v>
      </c>
      <c r="R447" s="377">
        <f t="shared" si="534"/>
        <v>0</v>
      </c>
      <c r="S447" s="686">
        <f t="shared" si="535"/>
        <v>0</v>
      </c>
      <c r="T447" s="377">
        <f t="shared" si="536"/>
        <v>0</v>
      </c>
      <c r="U447" s="377">
        <f t="shared" si="536"/>
        <v>0</v>
      </c>
      <c r="V447" s="686" t="e">
        <f t="shared" si="537"/>
        <v>#DIV/0!</v>
      </c>
      <c r="W447" s="377">
        <f t="shared" si="538"/>
        <v>0</v>
      </c>
      <c r="X447" s="377">
        <f t="shared" si="538"/>
        <v>0</v>
      </c>
      <c r="Y447" s="686" t="e">
        <f t="shared" si="539"/>
        <v>#DIV/0!</v>
      </c>
      <c r="Z447" s="378">
        <f t="shared" ref="Z447" si="557">SUM(Z145,Z152,Z312)</f>
        <v>0</v>
      </c>
      <c r="AA447" s="411"/>
      <c r="AB447" s="412"/>
      <c r="AC447" s="378">
        <f t="shared" ref="AC447" si="558">SUM(AC145,AC152,AC312)</f>
        <v>0</v>
      </c>
      <c r="AD447" s="530" t="e">
        <f t="shared" si="542"/>
        <v>#DIV/0!</v>
      </c>
      <c r="AE447" s="378">
        <f t="shared" ref="AE447" si="559">SUM(AE145,AE152,AE312)</f>
        <v>0</v>
      </c>
      <c r="AF447" s="411"/>
      <c r="AG447" s="412"/>
      <c r="AH447" s="378">
        <f t="shared" ref="AH447" si="560">SUM(AH145,AH152,AH312)</f>
        <v>0</v>
      </c>
      <c r="AI447" s="530" t="e">
        <f t="shared" si="545"/>
        <v>#DIV/0!</v>
      </c>
      <c r="AJ447" s="378">
        <f t="shared" ref="AJ447" si="561">SUM(AJ145,AJ152,AJ312)</f>
        <v>0</v>
      </c>
      <c r="AK447" s="411"/>
      <c r="AL447" s="412"/>
      <c r="AM447" s="378">
        <f t="shared" ref="AM447" si="562">SUM(AM145,AM152,AM312)</f>
        <v>0</v>
      </c>
      <c r="AN447" s="530" t="e">
        <f t="shared" si="548"/>
        <v>#DIV/0!</v>
      </c>
      <c r="AO447" s="369">
        <f t="shared" ref="AO447" si="563">SUM(AO145,AO152,AO312)</f>
        <v>0</v>
      </c>
      <c r="AP447" s="370"/>
      <c r="AQ447" s="370"/>
      <c r="AR447" s="369">
        <f t="shared" ref="AR447" si="564">SUM(AR145,AR152,AR312)</f>
        <v>0</v>
      </c>
      <c r="AS447" s="691" t="e">
        <f t="shared" si="551"/>
        <v>#DIV/0!</v>
      </c>
      <c r="AT447" s="369">
        <f t="shared" ref="AT447" si="565">SUM(AT145,AT152,AT312)</f>
        <v>0</v>
      </c>
      <c r="AU447" s="370"/>
      <c r="AV447" s="370"/>
      <c r="AW447" s="369">
        <f t="shared" ref="AW447" si="566">SUM(AW145,AW152,AW312)</f>
        <v>0</v>
      </c>
      <c r="AX447" s="691" t="e">
        <f t="shared" si="554"/>
        <v>#DIV/0!</v>
      </c>
      <c r="AY447" s="369">
        <f t="shared" ref="AY447:AZ447" si="567">SUM(AY145,AY152,AY312)</f>
        <v>0</v>
      </c>
      <c r="AZ447" s="369">
        <f t="shared" si="567"/>
        <v>0</v>
      </c>
      <c r="BA447" s="691" t="e">
        <f t="shared" si="556"/>
        <v>#DIV/0!</v>
      </c>
      <c r="BB447" s="933"/>
    </row>
    <row r="448" spans="1:54" ht="20.25" customHeight="1">
      <c r="A448" s="926"/>
      <c r="B448" s="927"/>
      <c r="C448" s="928"/>
      <c r="D448" s="405" t="s">
        <v>290</v>
      </c>
      <c r="E448" s="547"/>
      <c r="F448" s="547"/>
      <c r="G448" s="546"/>
      <c r="H448" s="406"/>
      <c r="I448" s="406"/>
      <c r="J448" s="534"/>
      <c r="K448" s="406"/>
      <c r="L448" s="406"/>
      <c r="M448" s="534"/>
      <c r="N448" s="406"/>
      <c r="O448" s="406"/>
      <c r="P448" s="534"/>
      <c r="Q448" s="409"/>
      <c r="R448" s="409"/>
      <c r="S448" s="687"/>
      <c r="T448" s="409"/>
      <c r="U448" s="409"/>
      <c r="V448" s="687"/>
      <c r="W448" s="409"/>
      <c r="X448" s="409"/>
      <c r="Y448" s="687"/>
      <c r="Z448" s="410"/>
      <c r="AA448" s="411"/>
      <c r="AB448" s="412"/>
      <c r="AC448" s="410"/>
      <c r="AD448" s="413"/>
      <c r="AE448" s="410"/>
      <c r="AF448" s="411"/>
      <c r="AG448" s="412"/>
      <c r="AH448" s="410"/>
      <c r="AI448" s="413"/>
      <c r="AJ448" s="410"/>
      <c r="AK448" s="411"/>
      <c r="AL448" s="412"/>
      <c r="AM448" s="410"/>
      <c r="AN448" s="413"/>
      <c r="AO448" s="692"/>
      <c r="AP448" s="370"/>
      <c r="AQ448" s="370"/>
      <c r="AR448" s="692"/>
      <c r="AS448" s="693"/>
      <c r="AT448" s="692"/>
      <c r="AU448" s="370"/>
      <c r="AV448" s="370"/>
      <c r="AW448" s="692"/>
      <c r="AX448" s="693"/>
      <c r="AY448" s="692"/>
      <c r="AZ448" s="692"/>
      <c r="BA448" s="693"/>
      <c r="BB448" s="933"/>
    </row>
    <row r="449" spans="1:54" ht="31.5">
      <c r="A449" s="929"/>
      <c r="B449" s="930"/>
      <c r="C449" s="931"/>
      <c r="D449" s="416" t="s">
        <v>43</v>
      </c>
      <c r="E449" s="544"/>
      <c r="F449" s="544"/>
      <c r="G449" s="564"/>
      <c r="H449" s="385"/>
      <c r="I449" s="385"/>
      <c r="J449" s="533"/>
      <c r="K449" s="385"/>
      <c r="L449" s="385"/>
      <c r="M449" s="533"/>
      <c r="N449" s="385"/>
      <c r="O449" s="385"/>
      <c r="P449" s="533"/>
      <c r="Q449" s="388"/>
      <c r="R449" s="388"/>
      <c r="S449" s="688"/>
      <c r="T449" s="388"/>
      <c r="U449" s="388"/>
      <c r="V449" s="688"/>
      <c r="W449" s="388"/>
      <c r="X449" s="388"/>
      <c r="Y449" s="688"/>
      <c r="Z449" s="389"/>
      <c r="AA449" s="480"/>
      <c r="AB449" s="480"/>
      <c r="AC449" s="389"/>
      <c r="AD449" s="392"/>
      <c r="AE449" s="389"/>
      <c r="AF449" s="480"/>
      <c r="AG449" s="480"/>
      <c r="AH449" s="389"/>
      <c r="AI449" s="392"/>
      <c r="AJ449" s="389"/>
      <c r="AK449" s="480"/>
      <c r="AL449" s="480"/>
      <c r="AM449" s="389"/>
      <c r="AN449" s="392"/>
      <c r="AO449" s="370"/>
      <c r="AP449" s="370"/>
      <c r="AQ449" s="370"/>
      <c r="AR449" s="370"/>
      <c r="AS449" s="694"/>
      <c r="AT449" s="370"/>
      <c r="AU449" s="370"/>
      <c r="AV449" s="370"/>
      <c r="AW449" s="370"/>
      <c r="AX449" s="694"/>
      <c r="AY449" s="370"/>
      <c r="AZ449" s="370"/>
      <c r="BA449" s="694"/>
      <c r="BB449" s="934"/>
    </row>
    <row r="450" spans="1:54" ht="21" customHeight="1">
      <c r="A450" s="923" t="s">
        <v>342</v>
      </c>
      <c r="B450" s="924"/>
      <c r="C450" s="925"/>
      <c r="D450" s="475" t="s">
        <v>41</v>
      </c>
      <c r="E450" s="594">
        <f>SUM(H450,K450,N450,Q450,T450,W450,Z450,AE450,AJ450,AO450,AT450,AY450)</f>
        <v>35</v>
      </c>
      <c r="F450" s="594">
        <f>SUM(I450,L450,O450,R450,U450,X450,AA450,AF450,AK450,AP450,AU450,AZ450)</f>
        <v>0</v>
      </c>
      <c r="G450" s="602">
        <f>SUM(F450/E450*100)</f>
        <v>0</v>
      </c>
      <c r="H450" s="374">
        <f>SUM(H336,H407)</f>
        <v>0</v>
      </c>
      <c r="I450" s="374">
        <f>SUM(I336,I407)</f>
        <v>0</v>
      </c>
      <c r="J450" s="648" t="e">
        <f>SUM(I450/H450*100)</f>
        <v>#DIV/0!</v>
      </c>
      <c r="K450" s="374">
        <f>SUM(K336,K407)</f>
        <v>0</v>
      </c>
      <c r="L450" s="374">
        <f>SUM(L336,L407)</f>
        <v>0</v>
      </c>
      <c r="M450" s="648" t="e">
        <f>SUM(L450/K450*100)</f>
        <v>#DIV/0!</v>
      </c>
      <c r="N450" s="374">
        <f>SUM(N336,N407)</f>
        <v>0</v>
      </c>
      <c r="O450" s="374">
        <f>SUM(O336,O407)</f>
        <v>0</v>
      </c>
      <c r="P450" s="648" t="e">
        <f>SUM(O450/N450*100)</f>
        <v>#DIV/0!</v>
      </c>
      <c r="Q450" s="377">
        <f>SUM(Q336,Q407)</f>
        <v>0</v>
      </c>
      <c r="R450" s="377">
        <f>SUM(R336,R407)</f>
        <v>0</v>
      </c>
      <c r="S450" s="686" t="e">
        <f>SUM(R450/Q450*100)</f>
        <v>#DIV/0!</v>
      </c>
      <c r="T450" s="377">
        <f>SUM(T336,T407)</f>
        <v>0</v>
      </c>
      <c r="U450" s="377">
        <f>SUM(U336,U407)</f>
        <v>0</v>
      </c>
      <c r="V450" s="686" t="e">
        <f>SUM(U450/T450*100)</f>
        <v>#DIV/0!</v>
      </c>
      <c r="W450" s="377">
        <f>SUM(W336,W407)</f>
        <v>0</v>
      </c>
      <c r="X450" s="377">
        <f>SUM(X336,X407)</f>
        <v>0</v>
      </c>
      <c r="Y450" s="686" t="e">
        <f>SUM(X450/W450*100)</f>
        <v>#DIV/0!</v>
      </c>
      <c r="Z450" s="378">
        <f>SUM(Z336,Z407)</f>
        <v>35</v>
      </c>
      <c r="AA450" s="477"/>
      <c r="AB450" s="477"/>
      <c r="AC450" s="378">
        <f>SUM(AC336,AC407)</f>
        <v>0</v>
      </c>
      <c r="AD450" s="530">
        <f>SUM(AC450/Z450*100)</f>
        <v>0</v>
      </c>
      <c r="AE450" s="378">
        <f>SUM(AE336,AE407)</f>
        <v>0</v>
      </c>
      <c r="AF450" s="477"/>
      <c r="AG450" s="477"/>
      <c r="AH450" s="378">
        <f>SUM(AH336,AH407)</f>
        <v>0</v>
      </c>
      <c r="AI450" s="530" t="e">
        <f>SUM(AH450/AE450*100)</f>
        <v>#DIV/0!</v>
      </c>
      <c r="AJ450" s="378">
        <f>SUM(AJ336,AJ407)</f>
        <v>0</v>
      </c>
      <c r="AK450" s="477"/>
      <c r="AL450" s="477"/>
      <c r="AM450" s="378">
        <f>SUM(AM336,AM407)</f>
        <v>0</v>
      </c>
      <c r="AN450" s="530" t="e">
        <f>SUM(AM450/AJ450*100)</f>
        <v>#DIV/0!</v>
      </c>
      <c r="AO450" s="369">
        <f>SUM(AO336,AO407)</f>
        <v>0</v>
      </c>
      <c r="AP450" s="369"/>
      <c r="AQ450" s="369"/>
      <c r="AR450" s="369">
        <f>SUM(AR336,AR407)</f>
        <v>0</v>
      </c>
      <c r="AS450" s="691" t="e">
        <f>SUM(AR450/AO450*100)</f>
        <v>#DIV/0!</v>
      </c>
      <c r="AT450" s="369">
        <f>SUM(AT336,AT407)</f>
        <v>0</v>
      </c>
      <c r="AU450" s="369"/>
      <c r="AV450" s="369"/>
      <c r="AW450" s="369">
        <f>SUM(AW336,AW407)</f>
        <v>0</v>
      </c>
      <c r="AX450" s="691" t="e">
        <f>SUM(AW450/AT450*100)</f>
        <v>#DIV/0!</v>
      </c>
      <c r="AY450" s="369">
        <f>SUM(AY336,AY407)</f>
        <v>0</v>
      </c>
      <c r="AZ450" s="369">
        <f>SUM(AZ336,AZ407)</f>
        <v>0</v>
      </c>
      <c r="BA450" s="691" t="e">
        <f>SUM(AZ450/AY450*100)</f>
        <v>#DIV/0!</v>
      </c>
      <c r="BB450" s="932"/>
    </row>
    <row r="451" spans="1:54" ht="35.25" customHeight="1">
      <c r="A451" s="926"/>
      <c r="B451" s="927"/>
      <c r="C451" s="928"/>
      <c r="D451" s="384" t="s">
        <v>37</v>
      </c>
      <c r="E451" s="594"/>
      <c r="F451" s="594"/>
      <c r="G451" s="602"/>
      <c r="H451" s="374"/>
      <c r="I451" s="374"/>
      <c r="J451" s="648"/>
      <c r="K451" s="374"/>
      <c r="L451" s="374"/>
      <c r="M451" s="648"/>
      <c r="N451" s="374"/>
      <c r="O451" s="374"/>
      <c r="P451" s="648"/>
      <c r="Q451" s="377"/>
      <c r="R451" s="377"/>
      <c r="S451" s="686"/>
      <c r="T451" s="377"/>
      <c r="U451" s="377"/>
      <c r="V451" s="686"/>
      <c r="W451" s="377"/>
      <c r="X451" s="377"/>
      <c r="Y451" s="686"/>
      <c r="Z451" s="378"/>
      <c r="AA451" s="480"/>
      <c r="AB451" s="480"/>
      <c r="AC451" s="378"/>
      <c r="AD451" s="530"/>
      <c r="AE451" s="378"/>
      <c r="AF451" s="480"/>
      <c r="AG451" s="480"/>
      <c r="AH451" s="378"/>
      <c r="AI451" s="530"/>
      <c r="AJ451" s="378"/>
      <c r="AK451" s="480"/>
      <c r="AL451" s="480"/>
      <c r="AM451" s="378"/>
      <c r="AN451" s="530"/>
      <c r="AO451" s="369"/>
      <c r="AP451" s="370"/>
      <c r="AQ451" s="370"/>
      <c r="AR451" s="369"/>
      <c r="AS451" s="691"/>
      <c r="AT451" s="369"/>
      <c r="AU451" s="370"/>
      <c r="AV451" s="370"/>
      <c r="AW451" s="369"/>
      <c r="AX451" s="691"/>
      <c r="AY451" s="369"/>
      <c r="AZ451" s="369"/>
      <c r="BA451" s="691"/>
      <c r="BB451" s="933"/>
    </row>
    <row r="452" spans="1:54" ht="31.5">
      <c r="A452" s="926"/>
      <c r="B452" s="927"/>
      <c r="C452" s="928"/>
      <c r="D452" s="395" t="s">
        <v>2</v>
      </c>
      <c r="E452" s="594"/>
      <c r="F452" s="594"/>
      <c r="G452" s="602"/>
      <c r="H452" s="374"/>
      <c r="I452" s="374"/>
      <c r="J452" s="648"/>
      <c r="K452" s="374"/>
      <c r="L452" s="374"/>
      <c r="M452" s="648"/>
      <c r="N452" s="374"/>
      <c r="O452" s="374"/>
      <c r="P452" s="648"/>
      <c r="Q452" s="377"/>
      <c r="R452" s="377"/>
      <c r="S452" s="686"/>
      <c r="T452" s="377"/>
      <c r="U452" s="377"/>
      <c r="V452" s="686"/>
      <c r="W452" s="377"/>
      <c r="X452" s="377"/>
      <c r="Y452" s="686"/>
      <c r="Z452" s="378"/>
      <c r="AA452" s="483"/>
      <c r="AB452" s="483"/>
      <c r="AC452" s="378"/>
      <c r="AD452" s="530"/>
      <c r="AE452" s="378"/>
      <c r="AF452" s="483"/>
      <c r="AG452" s="483"/>
      <c r="AH452" s="378"/>
      <c r="AI452" s="530"/>
      <c r="AJ452" s="378"/>
      <c r="AK452" s="483"/>
      <c r="AL452" s="483"/>
      <c r="AM452" s="378"/>
      <c r="AN452" s="530"/>
      <c r="AO452" s="369"/>
      <c r="AP452" s="370"/>
      <c r="AQ452" s="370"/>
      <c r="AR452" s="369"/>
      <c r="AS452" s="691"/>
      <c r="AT452" s="369"/>
      <c r="AU452" s="370"/>
      <c r="AV452" s="370"/>
      <c r="AW452" s="369"/>
      <c r="AX452" s="691"/>
      <c r="AY452" s="369"/>
      <c r="AZ452" s="369"/>
      <c r="BA452" s="691"/>
      <c r="BB452" s="933"/>
    </row>
    <row r="453" spans="1:54" ht="24.75" customHeight="1">
      <c r="A453" s="926"/>
      <c r="B453" s="927"/>
      <c r="C453" s="928"/>
      <c r="D453" s="405" t="s">
        <v>289</v>
      </c>
      <c r="E453" s="594">
        <f t="shared" ref="E453:E454" si="568">SUM(H453,K453,N453,Q453,T453,W453,Z453,AE453,AJ453,AO453,AT453,AY453)</f>
        <v>35</v>
      </c>
      <c r="F453" s="594">
        <f t="shared" ref="F453:F454" si="569">SUM(I453,L453,O453,R453,U453,X453,AA453,AF453,AK453,AP453,AU453,AZ453)</f>
        <v>0</v>
      </c>
      <c r="G453" s="602">
        <f t="shared" ref="G453:G454" si="570">SUM(F453/E453*100)</f>
        <v>0</v>
      </c>
      <c r="H453" s="374">
        <f t="shared" ref="H453:H454" si="571">SUM(H339,H410)</f>
        <v>0</v>
      </c>
      <c r="I453" s="374">
        <f t="shared" ref="I453:I454" si="572">SUM(I339,I410)</f>
        <v>0</v>
      </c>
      <c r="J453" s="648" t="e">
        <f t="shared" ref="J453:J454" si="573">SUM(I453/H453*100)</f>
        <v>#DIV/0!</v>
      </c>
      <c r="K453" s="374">
        <f t="shared" ref="K453:L454" si="574">SUM(K339,K410)</f>
        <v>0</v>
      </c>
      <c r="L453" s="374">
        <f t="shared" si="574"/>
        <v>0</v>
      </c>
      <c r="M453" s="648" t="e">
        <f t="shared" ref="M453:M454" si="575">SUM(L453/K453*100)</f>
        <v>#DIV/0!</v>
      </c>
      <c r="N453" s="374">
        <f t="shared" ref="N453:O454" si="576">SUM(N339,N410)</f>
        <v>0</v>
      </c>
      <c r="O453" s="374">
        <f t="shared" si="576"/>
        <v>0</v>
      </c>
      <c r="P453" s="648" t="e">
        <f t="shared" ref="P453:P454" si="577">SUM(O453/N453*100)</f>
        <v>#DIV/0!</v>
      </c>
      <c r="Q453" s="377">
        <f t="shared" ref="Q453:R454" si="578">SUM(Q339,Q410)</f>
        <v>0</v>
      </c>
      <c r="R453" s="377">
        <f t="shared" si="578"/>
        <v>0</v>
      </c>
      <c r="S453" s="686" t="e">
        <f t="shared" ref="S453:S454" si="579">SUM(R453/Q453*100)</f>
        <v>#DIV/0!</v>
      </c>
      <c r="T453" s="377">
        <f t="shared" ref="T453:U454" si="580">SUM(T339,T410)</f>
        <v>0</v>
      </c>
      <c r="U453" s="377">
        <f t="shared" si="580"/>
        <v>0</v>
      </c>
      <c r="V453" s="686" t="e">
        <f t="shared" ref="V453:V454" si="581">SUM(U453/T453*100)</f>
        <v>#DIV/0!</v>
      </c>
      <c r="W453" s="377">
        <f t="shared" ref="W453:X454" si="582">SUM(W339,W410)</f>
        <v>0</v>
      </c>
      <c r="X453" s="377">
        <f t="shared" si="582"/>
        <v>0</v>
      </c>
      <c r="Y453" s="686" t="e">
        <f t="shared" ref="Y453:Y454" si="583">SUM(X453/W453*100)</f>
        <v>#DIV/0!</v>
      </c>
      <c r="Z453" s="378">
        <f t="shared" ref="Z453" si="584">SUM(Z339,Z410)</f>
        <v>35</v>
      </c>
      <c r="AA453" s="401"/>
      <c r="AB453" s="402"/>
      <c r="AC453" s="378">
        <f t="shared" ref="AC453" si="585">SUM(AC339,AC410)</f>
        <v>0</v>
      </c>
      <c r="AD453" s="530">
        <f t="shared" ref="AD453:AD454" si="586">SUM(AC453/Z453*100)</f>
        <v>0</v>
      </c>
      <c r="AE453" s="378">
        <f t="shared" ref="AE453" si="587">SUM(AE339,AE410)</f>
        <v>0</v>
      </c>
      <c r="AF453" s="401"/>
      <c r="AG453" s="402"/>
      <c r="AH453" s="378">
        <f t="shared" ref="AH453" si="588">SUM(AH339,AH410)</f>
        <v>0</v>
      </c>
      <c r="AI453" s="530" t="e">
        <f t="shared" ref="AI453:AI454" si="589">SUM(AH453/AE453*100)</f>
        <v>#DIV/0!</v>
      </c>
      <c r="AJ453" s="378">
        <f t="shared" ref="AJ453" si="590">SUM(AJ339,AJ410)</f>
        <v>0</v>
      </c>
      <c r="AK453" s="401"/>
      <c r="AL453" s="402"/>
      <c r="AM453" s="378">
        <f t="shared" ref="AM453" si="591">SUM(AM339,AM410)</f>
        <v>0</v>
      </c>
      <c r="AN453" s="530" t="e">
        <f t="shared" ref="AN453:AN454" si="592">SUM(AM453/AJ453*100)</f>
        <v>#DIV/0!</v>
      </c>
      <c r="AO453" s="369">
        <f t="shared" ref="AO453" si="593">SUM(AO339,AO410)</f>
        <v>0</v>
      </c>
      <c r="AP453" s="370"/>
      <c r="AQ453" s="370"/>
      <c r="AR453" s="369">
        <f t="shared" ref="AR453" si="594">SUM(AR339,AR410)</f>
        <v>0</v>
      </c>
      <c r="AS453" s="691" t="e">
        <f t="shared" ref="AS453:AS454" si="595">SUM(AR453/AO453*100)</f>
        <v>#DIV/0!</v>
      </c>
      <c r="AT453" s="369">
        <f t="shared" ref="AT453" si="596">SUM(AT339,AT410)</f>
        <v>0</v>
      </c>
      <c r="AU453" s="370"/>
      <c r="AV453" s="370"/>
      <c r="AW453" s="369">
        <f t="shared" ref="AW453" si="597">SUM(AW339,AW410)</f>
        <v>0</v>
      </c>
      <c r="AX453" s="691" t="e">
        <f t="shared" ref="AX453:AX454" si="598">SUM(AW453/AT453*100)</f>
        <v>#DIV/0!</v>
      </c>
      <c r="AY453" s="369">
        <f t="shared" ref="AY453:AZ453" si="599">SUM(AY339,AY410)</f>
        <v>0</v>
      </c>
      <c r="AZ453" s="369">
        <f t="shared" si="599"/>
        <v>0</v>
      </c>
      <c r="BA453" s="691" t="e">
        <f t="shared" ref="BA453:BA454" si="600">SUM(AZ453/AY453*100)</f>
        <v>#DIV/0!</v>
      </c>
      <c r="BB453" s="933"/>
    </row>
    <row r="454" spans="1:54" ht="88.5" customHeight="1">
      <c r="A454" s="926"/>
      <c r="B454" s="927"/>
      <c r="C454" s="928"/>
      <c r="D454" s="405" t="s">
        <v>298</v>
      </c>
      <c r="E454" s="594">
        <f t="shared" si="568"/>
        <v>0</v>
      </c>
      <c r="F454" s="594">
        <f t="shared" si="569"/>
        <v>0</v>
      </c>
      <c r="G454" s="602" t="e">
        <f t="shared" si="570"/>
        <v>#DIV/0!</v>
      </c>
      <c r="H454" s="374">
        <f t="shared" si="571"/>
        <v>0</v>
      </c>
      <c r="I454" s="374">
        <f t="shared" si="572"/>
        <v>0</v>
      </c>
      <c r="J454" s="648" t="e">
        <f t="shared" si="573"/>
        <v>#DIV/0!</v>
      </c>
      <c r="K454" s="374">
        <f t="shared" si="574"/>
        <v>0</v>
      </c>
      <c r="L454" s="374">
        <f t="shared" si="574"/>
        <v>0</v>
      </c>
      <c r="M454" s="648" t="e">
        <f t="shared" si="575"/>
        <v>#DIV/0!</v>
      </c>
      <c r="N454" s="374">
        <f t="shared" si="576"/>
        <v>0</v>
      </c>
      <c r="O454" s="374">
        <f t="shared" si="576"/>
        <v>0</v>
      </c>
      <c r="P454" s="648" t="e">
        <f t="shared" si="577"/>
        <v>#DIV/0!</v>
      </c>
      <c r="Q454" s="377">
        <f t="shared" si="578"/>
        <v>0</v>
      </c>
      <c r="R454" s="377">
        <f t="shared" si="578"/>
        <v>0</v>
      </c>
      <c r="S454" s="686" t="e">
        <f t="shared" si="579"/>
        <v>#DIV/0!</v>
      </c>
      <c r="T454" s="377">
        <f t="shared" si="580"/>
        <v>0</v>
      </c>
      <c r="U454" s="377">
        <f t="shared" si="580"/>
        <v>0</v>
      </c>
      <c r="V454" s="686" t="e">
        <f t="shared" si="581"/>
        <v>#DIV/0!</v>
      </c>
      <c r="W454" s="377">
        <f t="shared" si="582"/>
        <v>0</v>
      </c>
      <c r="X454" s="377">
        <f t="shared" si="582"/>
        <v>0</v>
      </c>
      <c r="Y454" s="686" t="e">
        <f t="shared" si="583"/>
        <v>#DIV/0!</v>
      </c>
      <c r="Z454" s="378">
        <f t="shared" ref="Z454" si="601">SUM(Z340,Z411)</f>
        <v>0</v>
      </c>
      <c r="AA454" s="411"/>
      <c r="AB454" s="412"/>
      <c r="AC454" s="378">
        <f t="shared" ref="AC454" si="602">SUM(AC340,AC411)</f>
        <v>0</v>
      </c>
      <c r="AD454" s="530" t="e">
        <f t="shared" si="586"/>
        <v>#DIV/0!</v>
      </c>
      <c r="AE454" s="378">
        <f t="shared" ref="AE454" si="603">SUM(AE340,AE411)</f>
        <v>0</v>
      </c>
      <c r="AF454" s="411"/>
      <c r="AG454" s="412"/>
      <c r="AH454" s="378">
        <f t="shared" ref="AH454" si="604">SUM(AH340,AH411)</f>
        <v>0</v>
      </c>
      <c r="AI454" s="530" t="e">
        <f t="shared" si="589"/>
        <v>#DIV/0!</v>
      </c>
      <c r="AJ454" s="378">
        <f t="shared" ref="AJ454" si="605">SUM(AJ340,AJ411)</f>
        <v>0</v>
      </c>
      <c r="AK454" s="411"/>
      <c r="AL454" s="412"/>
      <c r="AM454" s="378">
        <f t="shared" ref="AM454" si="606">SUM(AM340,AM411)</f>
        <v>0</v>
      </c>
      <c r="AN454" s="530" t="e">
        <f t="shared" si="592"/>
        <v>#DIV/0!</v>
      </c>
      <c r="AO454" s="369">
        <f t="shared" ref="AO454" si="607">SUM(AO340,AO411)</f>
        <v>0</v>
      </c>
      <c r="AP454" s="370"/>
      <c r="AQ454" s="370"/>
      <c r="AR454" s="369">
        <f t="shared" ref="AR454" si="608">SUM(AR340,AR411)</f>
        <v>0</v>
      </c>
      <c r="AS454" s="691" t="e">
        <f t="shared" si="595"/>
        <v>#DIV/0!</v>
      </c>
      <c r="AT454" s="369">
        <f t="shared" ref="AT454" si="609">SUM(AT340,AT411)</f>
        <v>0</v>
      </c>
      <c r="AU454" s="370"/>
      <c r="AV454" s="370"/>
      <c r="AW454" s="369">
        <f t="shared" ref="AW454" si="610">SUM(AW340,AW411)</f>
        <v>0</v>
      </c>
      <c r="AX454" s="691" t="e">
        <f t="shared" si="598"/>
        <v>#DIV/0!</v>
      </c>
      <c r="AY454" s="369">
        <f t="shared" ref="AY454:AZ454" si="611">SUM(AY340,AY411)</f>
        <v>0</v>
      </c>
      <c r="AZ454" s="369">
        <f t="shared" si="611"/>
        <v>0</v>
      </c>
      <c r="BA454" s="691" t="e">
        <f t="shared" si="600"/>
        <v>#DIV/0!</v>
      </c>
      <c r="BB454" s="933"/>
    </row>
    <row r="455" spans="1:54" ht="24.75" customHeight="1">
      <c r="A455" s="926"/>
      <c r="B455" s="927"/>
      <c r="C455" s="928"/>
      <c r="D455" s="405" t="s">
        <v>290</v>
      </c>
      <c r="E455" s="547"/>
      <c r="F455" s="547"/>
      <c r="G455" s="546"/>
      <c r="H455" s="406"/>
      <c r="I455" s="406"/>
      <c r="J455" s="534"/>
      <c r="K455" s="406"/>
      <c r="L455" s="406"/>
      <c r="M455" s="534"/>
      <c r="N455" s="406"/>
      <c r="O455" s="406"/>
      <c r="P455" s="534"/>
      <c r="Q455" s="409"/>
      <c r="R455" s="409"/>
      <c r="S455" s="687"/>
      <c r="T455" s="409"/>
      <c r="U455" s="409"/>
      <c r="V455" s="687"/>
      <c r="W455" s="409"/>
      <c r="X455" s="409"/>
      <c r="Y455" s="687"/>
      <c r="Z455" s="410"/>
      <c r="AA455" s="411"/>
      <c r="AB455" s="412"/>
      <c r="AC455" s="410"/>
      <c r="AD455" s="413"/>
      <c r="AE455" s="410"/>
      <c r="AF455" s="411"/>
      <c r="AG455" s="412"/>
      <c r="AH455" s="410"/>
      <c r="AI455" s="413"/>
      <c r="AJ455" s="410"/>
      <c r="AK455" s="411"/>
      <c r="AL455" s="412"/>
      <c r="AM455" s="410"/>
      <c r="AN455" s="413"/>
      <c r="AO455" s="692"/>
      <c r="AP455" s="370"/>
      <c r="AQ455" s="370"/>
      <c r="AR455" s="692"/>
      <c r="AS455" s="693"/>
      <c r="AT455" s="692"/>
      <c r="AU455" s="370"/>
      <c r="AV455" s="370"/>
      <c r="AW455" s="692"/>
      <c r="AX455" s="693"/>
      <c r="AY455" s="692"/>
      <c r="AZ455" s="692"/>
      <c r="BA455" s="693"/>
      <c r="BB455" s="933"/>
    </row>
    <row r="456" spans="1:54" ht="32.25" thickBot="1">
      <c r="A456" s="929"/>
      <c r="B456" s="930"/>
      <c r="C456" s="931"/>
      <c r="D456" s="416" t="s">
        <v>43</v>
      </c>
      <c r="E456" s="544"/>
      <c r="F456" s="544"/>
      <c r="G456" s="564"/>
      <c r="H456" s="385"/>
      <c r="I456" s="385"/>
      <c r="J456" s="533"/>
      <c r="K456" s="385"/>
      <c r="L456" s="385"/>
      <c r="M456" s="533"/>
      <c r="N456" s="385"/>
      <c r="O456" s="385"/>
      <c r="P456" s="533"/>
      <c r="Q456" s="388"/>
      <c r="R456" s="388"/>
      <c r="S456" s="688"/>
      <c r="T456" s="388"/>
      <c r="U456" s="388"/>
      <c r="V456" s="688"/>
      <c r="W456" s="388"/>
      <c r="X456" s="388"/>
      <c r="Y456" s="688"/>
      <c r="Z456" s="389"/>
      <c r="AA456" s="480"/>
      <c r="AB456" s="391"/>
      <c r="AC456" s="389"/>
      <c r="AD456" s="389"/>
      <c r="AE456" s="389"/>
      <c r="AF456" s="389"/>
      <c r="AG456" s="389"/>
      <c r="AH456" s="389"/>
      <c r="AI456" s="389"/>
      <c r="AJ456" s="389"/>
      <c r="AK456" s="389"/>
      <c r="AL456" s="389"/>
      <c r="AM456" s="389"/>
      <c r="AN456" s="389"/>
      <c r="AO456" s="370"/>
      <c r="AP456" s="370"/>
      <c r="AQ456" s="370"/>
      <c r="AR456" s="370"/>
      <c r="AS456" s="370"/>
      <c r="AT456" s="370"/>
      <c r="AU456" s="370"/>
      <c r="AV456" s="370"/>
      <c r="AW456" s="370"/>
      <c r="AX456" s="370"/>
      <c r="AY456" s="370"/>
      <c r="AZ456" s="370"/>
      <c r="BA456" s="370"/>
      <c r="BB456" s="935"/>
    </row>
    <row r="457" spans="1:54" ht="21" customHeight="1">
      <c r="A457" s="923" t="s">
        <v>399</v>
      </c>
      <c r="B457" s="924"/>
      <c r="C457" s="925"/>
      <c r="D457" s="475" t="s">
        <v>41</v>
      </c>
      <c r="E457" s="594">
        <f>SUM(H457,K457,N457,Q457,T457,W457,Z457,AE457,AJ457,AO457,AT457,AY457)</f>
        <v>33</v>
      </c>
      <c r="F457" s="594">
        <f>SUM(I457,L457,O457,R457,U457,X457,AA457,AF457,AK457,AP457,AU457,AZ457)</f>
        <v>0</v>
      </c>
      <c r="G457" s="602">
        <f>SUM(F457/E457*100)</f>
        <v>0</v>
      </c>
      <c r="H457" s="374">
        <f>SUM(H357,H364)</f>
        <v>0</v>
      </c>
      <c r="I457" s="374">
        <f>SUM(I357,I364)</f>
        <v>0</v>
      </c>
      <c r="J457" s="648" t="e">
        <f>SUM(I457/H457*100)</f>
        <v>#DIV/0!</v>
      </c>
      <c r="K457" s="374">
        <f>SUM(K357,K364)</f>
        <v>0</v>
      </c>
      <c r="L457" s="374">
        <f>SUM(L357,L364)</f>
        <v>0</v>
      </c>
      <c r="M457" s="648" t="e">
        <f>SUM(L457/K457*100)</f>
        <v>#DIV/0!</v>
      </c>
      <c r="N457" s="374">
        <f>SUM(N357,N364)</f>
        <v>0</v>
      </c>
      <c r="O457" s="374">
        <f>SUM(O357,O364)</f>
        <v>0</v>
      </c>
      <c r="P457" s="648" t="e">
        <f>SUM(O457/N457*100)</f>
        <v>#DIV/0!</v>
      </c>
      <c r="Q457" s="377">
        <f>SUM(Q357,Q364)</f>
        <v>0</v>
      </c>
      <c r="R457" s="377">
        <f>SUM(R357,R364)</f>
        <v>0</v>
      </c>
      <c r="S457" s="686" t="e">
        <f>SUM(R457/Q457*100)</f>
        <v>#DIV/0!</v>
      </c>
      <c r="T457" s="377">
        <f>SUM(T357,T364)</f>
        <v>0</v>
      </c>
      <c r="U457" s="377">
        <f>SUM(U357,U364)</f>
        <v>0</v>
      </c>
      <c r="V457" s="686" t="e">
        <f>SUM(U457/T457*100)</f>
        <v>#DIV/0!</v>
      </c>
      <c r="W457" s="377">
        <f>SUM(W357,W364)</f>
        <v>33</v>
      </c>
      <c r="X457" s="377">
        <f>SUM(X357,X364)</f>
        <v>0</v>
      </c>
      <c r="Y457" s="686">
        <f>SUM(X457/W457*100)</f>
        <v>0</v>
      </c>
      <c r="Z457" s="378">
        <f>SUM(Z357,Z364)</f>
        <v>0</v>
      </c>
      <c r="AA457" s="477"/>
      <c r="AB457" s="477"/>
      <c r="AC457" s="378">
        <f>SUM(AC357,AC364)</f>
        <v>0</v>
      </c>
      <c r="AD457" s="530" t="e">
        <f>SUM(AC457/Z457*100)</f>
        <v>#DIV/0!</v>
      </c>
      <c r="AE457" s="378">
        <f>SUM(AE357,AE364)</f>
        <v>0</v>
      </c>
      <c r="AF457" s="535"/>
      <c r="AG457" s="535"/>
      <c r="AH457" s="378">
        <f>SUM(AH357,AH364)</f>
        <v>0</v>
      </c>
      <c r="AI457" s="530" t="e">
        <f>SUM(AH457/AE457*100)</f>
        <v>#DIV/0!</v>
      </c>
      <c r="AJ457" s="378">
        <f>SUM(AJ357,AJ364)</f>
        <v>0</v>
      </c>
      <c r="AK457" s="535"/>
      <c r="AL457" s="535"/>
      <c r="AM457" s="378">
        <f>SUM(AM357,AM364)</f>
        <v>0</v>
      </c>
      <c r="AN457" s="530" t="e">
        <f>SUM(AM457/AJ457*100)</f>
        <v>#DIV/0!</v>
      </c>
      <c r="AO457" s="369">
        <f>SUM(AO357,AO364)</f>
        <v>0</v>
      </c>
      <c r="AP457" s="369"/>
      <c r="AQ457" s="369"/>
      <c r="AR457" s="369">
        <f>SUM(AR357,AR364)</f>
        <v>0</v>
      </c>
      <c r="AS457" s="691" t="e">
        <f>SUM(AR457/AO457*100)</f>
        <v>#DIV/0!</v>
      </c>
      <c r="AT457" s="369">
        <f>SUM(AT357,AT364)</f>
        <v>0</v>
      </c>
      <c r="AU457" s="369"/>
      <c r="AV457" s="369"/>
      <c r="AW457" s="369">
        <f>SUM(AW357,AW364)</f>
        <v>0</v>
      </c>
      <c r="AX457" s="691" t="e">
        <f>SUM(AW457/AT457*100)</f>
        <v>#DIV/0!</v>
      </c>
      <c r="AY457" s="369">
        <f>SUM(AY357,AY364)</f>
        <v>0</v>
      </c>
      <c r="AZ457" s="369">
        <f>SUM(AZ357,AZ364)</f>
        <v>0</v>
      </c>
      <c r="BA457" s="691" t="e">
        <f>SUM(AZ457/AY457*100)</f>
        <v>#DIV/0!</v>
      </c>
      <c r="BB457" s="932"/>
    </row>
    <row r="458" spans="1:54" ht="35.25" customHeight="1">
      <c r="A458" s="926"/>
      <c r="B458" s="927"/>
      <c r="C458" s="928"/>
      <c r="D458" s="384" t="s">
        <v>37</v>
      </c>
      <c r="E458" s="594"/>
      <c r="F458" s="594"/>
      <c r="G458" s="602"/>
      <c r="H458" s="374"/>
      <c r="I458" s="374"/>
      <c r="J458" s="648"/>
      <c r="K458" s="374"/>
      <c r="L458" s="374"/>
      <c r="M458" s="648"/>
      <c r="N458" s="374"/>
      <c r="O458" s="374"/>
      <c r="P458" s="648"/>
      <c r="Q458" s="377"/>
      <c r="R458" s="377"/>
      <c r="S458" s="686"/>
      <c r="T458" s="377"/>
      <c r="U458" s="377"/>
      <c r="V458" s="686"/>
      <c r="W458" s="377"/>
      <c r="X458" s="377"/>
      <c r="Y458" s="686"/>
      <c r="Z458" s="378"/>
      <c r="AA458" s="480"/>
      <c r="AB458" s="480"/>
      <c r="AC458" s="378"/>
      <c r="AD458" s="530"/>
      <c r="AE458" s="378"/>
      <c r="AF458" s="480"/>
      <c r="AG458" s="480"/>
      <c r="AH458" s="378"/>
      <c r="AI458" s="530"/>
      <c r="AJ458" s="378"/>
      <c r="AK458" s="480"/>
      <c r="AL458" s="480"/>
      <c r="AM458" s="378"/>
      <c r="AN458" s="530"/>
      <c r="AO458" s="369"/>
      <c r="AP458" s="370"/>
      <c r="AQ458" s="370"/>
      <c r="AR458" s="369"/>
      <c r="AS458" s="691"/>
      <c r="AT458" s="369"/>
      <c r="AU458" s="370"/>
      <c r="AV458" s="370"/>
      <c r="AW458" s="369"/>
      <c r="AX458" s="691"/>
      <c r="AY458" s="369"/>
      <c r="AZ458" s="369"/>
      <c r="BA458" s="691"/>
      <c r="BB458" s="933"/>
    </row>
    <row r="459" spans="1:54" ht="31.5">
      <c r="A459" s="926"/>
      <c r="B459" s="927"/>
      <c r="C459" s="928"/>
      <c r="D459" s="395" t="s">
        <v>2</v>
      </c>
      <c r="E459" s="594"/>
      <c r="F459" s="594"/>
      <c r="G459" s="602"/>
      <c r="H459" s="374"/>
      <c r="I459" s="374"/>
      <c r="J459" s="648"/>
      <c r="K459" s="374"/>
      <c r="L459" s="374"/>
      <c r="M459" s="648"/>
      <c r="N459" s="374"/>
      <c r="O459" s="374"/>
      <c r="P459" s="648"/>
      <c r="Q459" s="377"/>
      <c r="R459" s="377"/>
      <c r="S459" s="686"/>
      <c r="T459" s="377"/>
      <c r="U459" s="377"/>
      <c r="V459" s="686"/>
      <c r="W459" s="377"/>
      <c r="X459" s="377"/>
      <c r="Y459" s="686"/>
      <c r="Z459" s="378"/>
      <c r="AA459" s="483"/>
      <c r="AB459" s="483"/>
      <c r="AC459" s="378"/>
      <c r="AD459" s="530"/>
      <c r="AE459" s="378"/>
      <c r="AF459" s="483"/>
      <c r="AG459" s="483"/>
      <c r="AH459" s="378"/>
      <c r="AI459" s="530"/>
      <c r="AJ459" s="378"/>
      <c r="AK459" s="483"/>
      <c r="AL459" s="483"/>
      <c r="AM459" s="378"/>
      <c r="AN459" s="530"/>
      <c r="AO459" s="369"/>
      <c r="AP459" s="370"/>
      <c r="AQ459" s="370"/>
      <c r="AR459" s="369"/>
      <c r="AS459" s="691"/>
      <c r="AT459" s="369"/>
      <c r="AU459" s="370"/>
      <c r="AV459" s="370"/>
      <c r="AW459" s="369"/>
      <c r="AX459" s="691"/>
      <c r="AY459" s="369"/>
      <c r="AZ459" s="369"/>
      <c r="BA459" s="691"/>
      <c r="BB459" s="933"/>
    </row>
    <row r="460" spans="1:54" ht="24.75" customHeight="1">
      <c r="A460" s="926"/>
      <c r="B460" s="927"/>
      <c r="C460" s="928"/>
      <c r="D460" s="405" t="s">
        <v>289</v>
      </c>
      <c r="E460" s="594">
        <f t="shared" ref="E460:E461" si="612">SUM(H460,K460,N460,Q460,T460,W460,Z460,AE460,AJ460,AO460,AT460,AY460)</f>
        <v>33</v>
      </c>
      <c r="F460" s="594">
        <f t="shared" ref="F460:F461" si="613">SUM(I460,L460,O460,R460,U460,X460,AA460,AF460,AK460,AP460,AU460,AZ460)</f>
        <v>0</v>
      </c>
      <c r="G460" s="602">
        <f t="shared" ref="G460:G461" si="614">SUM(F460/E460*100)</f>
        <v>0</v>
      </c>
      <c r="H460" s="374">
        <f t="shared" ref="H460:I461" si="615">SUM(H360,H367)</f>
        <v>0</v>
      </c>
      <c r="I460" s="374">
        <f t="shared" si="615"/>
        <v>0</v>
      </c>
      <c r="J460" s="648" t="e">
        <f t="shared" ref="J460:J461" si="616">SUM(I460/H460*100)</f>
        <v>#DIV/0!</v>
      </c>
      <c r="K460" s="374">
        <f t="shared" ref="K460:L460" si="617">SUM(K360,K367)</f>
        <v>0</v>
      </c>
      <c r="L460" s="374">
        <f t="shared" si="617"/>
        <v>0</v>
      </c>
      <c r="M460" s="648" t="e">
        <f t="shared" ref="M460:M461" si="618">SUM(L460/K460*100)</f>
        <v>#DIV/0!</v>
      </c>
      <c r="N460" s="374">
        <f t="shared" ref="N460:O460" si="619">SUM(N360,N367)</f>
        <v>0</v>
      </c>
      <c r="O460" s="374">
        <f t="shared" si="619"/>
        <v>0</v>
      </c>
      <c r="P460" s="648" t="e">
        <f t="shared" ref="P460:P461" si="620">SUM(O460/N460*100)</f>
        <v>#DIV/0!</v>
      </c>
      <c r="Q460" s="377">
        <f t="shared" ref="Q460:R460" si="621">SUM(Q360,Q367)</f>
        <v>0</v>
      </c>
      <c r="R460" s="377">
        <f t="shared" si="621"/>
        <v>0</v>
      </c>
      <c r="S460" s="686" t="e">
        <f t="shared" ref="S460:S461" si="622">SUM(R460/Q460*100)</f>
        <v>#DIV/0!</v>
      </c>
      <c r="T460" s="377">
        <f t="shared" ref="T460:U460" si="623">SUM(T360,T367)</f>
        <v>0</v>
      </c>
      <c r="U460" s="377">
        <f t="shared" si="623"/>
        <v>0</v>
      </c>
      <c r="V460" s="686" t="e">
        <f t="shared" ref="V460:V461" si="624">SUM(U460/T460*100)</f>
        <v>#DIV/0!</v>
      </c>
      <c r="W460" s="377">
        <f t="shared" ref="W460:X460" si="625">SUM(W360,W367)</f>
        <v>33</v>
      </c>
      <c r="X460" s="377">
        <f t="shared" si="625"/>
        <v>0</v>
      </c>
      <c r="Y460" s="686">
        <f t="shared" ref="Y460:Y461" si="626">SUM(X460/W460*100)</f>
        <v>0</v>
      </c>
      <c r="Z460" s="378">
        <f t="shared" ref="Z460" si="627">SUM(Z360,Z367)</f>
        <v>0</v>
      </c>
      <c r="AA460" s="401"/>
      <c r="AB460" s="402"/>
      <c r="AC460" s="378">
        <f t="shared" ref="AC460" si="628">SUM(AC360,AC367)</f>
        <v>0</v>
      </c>
      <c r="AD460" s="530" t="e">
        <f t="shared" ref="AD460:AD461" si="629">SUM(AC460/Z460*100)</f>
        <v>#DIV/0!</v>
      </c>
      <c r="AE460" s="378">
        <f t="shared" ref="AE460" si="630">SUM(AE360,AE367)</f>
        <v>0</v>
      </c>
      <c r="AF460" s="401"/>
      <c r="AG460" s="402"/>
      <c r="AH460" s="378">
        <f t="shared" ref="AH460" si="631">SUM(AH360,AH367)</f>
        <v>0</v>
      </c>
      <c r="AI460" s="530" t="e">
        <f t="shared" ref="AI460:AI461" si="632">SUM(AH460/AE460*100)</f>
        <v>#DIV/0!</v>
      </c>
      <c r="AJ460" s="378">
        <f t="shared" ref="AJ460" si="633">SUM(AJ360,AJ367)</f>
        <v>0</v>
      </c>
      <c r="AK460" s="401"/>
      <c r="AL460" s="402"/>
      <c r="AM460" s="378">
        <f t="shared" ref="AM460" si="634">SUM(AM360,AM367)</f>
        <v>0</v>
      </c>
      <c r="AN460" s="530" t="e">
        <f t="shared" ref="AN460:AN461" si="635">SUM(AM460/AJ460*100)</f>
        <v>#DIV/0!</v>
      </c>
      <c r="AO460" s="369">
        <f t="shared" ref="AO460" si="636">SUM(AO360,AO367)</f>
        <v>0</v>
      </c>
      <c r="AP460" s="370"/>
      <c r="AQ460" s="370"/>
      <c r="AR460" s="369">
        <f t="shared" ref="AR460" si="637">SUM(AR360,AR367)</f>
        <v>0</v>
      </c>
      <c r="AS460" s="691" t="e">
        <f t="shared" ref="AS460:AS461" si="638">SUM(AR460/AO460*100)</f>
        <v>#DIV/0!</v>
      </c>
      <c r="AT460" s="369">
        <f t="shared" ref="AT460" si="639">SUM(AT360,AT367)</f>
        <v>0</v>
      </c>
      <c r="AU460" s="370"/>
      <c r="AV460" s="370"/>
      <c r="AW460" s="369">
        <f t="shared" ref="AW460" si="640">SUM(AW360,AW367)</f>
        <v>0</v>
      </c>
      <c r="AX460" s="691" t="e">
        <f t="shared" ref="AX460:AX461" si="641">SUM(AW460/AT460*100)</f>
        <v>#DIV/0!</v>
      </c>
      <c r="AY460" s="369">
        <f t="shared" ref="AY460:AZ460" si="642">SUM(AY360,AY367)</f>
        <v>0</v>
      </c>
      <c r="AZ460" s="369">
        <f t="shared" si="642"/>
        <v>0</v>
      </c>
      <c r="BA460" s="691" t="e">
        <f t="shared" ref="BA460:BA461" si="643">SUM(AZ460/AY460*100)</f>
        <v>#DIV/0!</v>
      </c>
      <c r="BB460" s="933"/>
    </row>
    <row r="461" spans="1:54" ht="88.5" customHeight="1">
      <c r="A461" s="926"/>
      <c r="B461" s="927"/>
      <c r="C461" s="928"/>
      <c r="D461" s="405" t="s">
        <v>298</v>
      </c>
      <c r="E461" s="594">
        <f t="shared" si="612"/>
        <v>0</v>
      </c>
      <c r="F461" s="594">
        <f t="shared" si="613"/>
        <v>0</v>
      </c>
      <c r="G461" s="602" t="e">
        <f t="shared" si="614"/>
        <v>#DIV/0!</v>
      </c>
      <c r="H461" s="374">
        <f t="shared" si="615"/>
        <v>0</v>
      </c>
      <c r="I461" s="374">
        <f t="shared" si="615"/>
        <v>0</v>
      </c>
      <c r="J461" s="648" t="e">
        <f t="shared" si="616"/>
        <v>#DIV/0!</v>
      </c>
      <c r="K461" s="374">
        <f t="shared" ref="K461:L461" si="644">SUM(K361,K368)</f>
        <v>0</v>
      </c>
      <c r="L461" s="374">
        <f t="shared" si="644"/>
        <v>0</v>
      </c>
      <c r="M461" s="648" t="e">
        <f t="shared" si="618"/>
        <v>#DIV/0!</v>
      </c>
      <c r="N461" s="374">
        <f t="shared" ref="N461:O461" si="645">SUM(N361,N368)</f>
        <v>0</v>
      </c>
      <c r="O461" s="374">
        <f t="shared" si="645"/>
        <v>0</v>
      </c>
      <c r="P461" s="648" t="e">
        <f t="shared" si="620"/>
        <v>#DIV/0!</v>
      </c>
      <c r="Q461" s="377">
        <f t="shared" ref="Q461:R461" si="646">SUM(Q361,Q368)</f>
        <v>0</v>
      </c>
      <c r="R461" s="377">
        <f t="shared" si="646"/>
        <v>0</v>
      </c>
      <c r="S461" s="686" t="e">
        <f t="shared" si="622"/>
        <v>#DIV/0!</v>
      </c>
      <c r="T461" s="377">
        <f t="shared" ref="T461:U461" si="647">SUM(T361,T368)</f>
        <v>0</v>
      </c>
      <c r="U461" s="377">
        <f t="shared" si="647"/>
        <v>0</v>
      </c>
      <c r="V461" s="686" t="e">
        <f t="shared" si="624"/>
        <v>#DIV/0!</v>
      </c>
      <c r="W461" s="377">
        <f t="shared" ref="W461:X461" si="648">SUM(W361,W368)</f>
        <v>0</v>
      </c>
      <c r="X461" s="377">
        <f t="shared" si="648"/>
        <v>0</v>
      </c>
      <c r="Y461" s="686" t="e">
        <f t="shared" si="626"/>
        <v>#DIV/0!</v>
      </c>
      <c r="Z461" s="378">
        <f t="shared" ref="Z461" si="649">SUM(Z361,Z368)</f>
        <v>0</v>
      </c>
      <c r="AA461" s="411"/>
      <c r="AB461" s="412"/>
      <c r="AC461" s="378">
        <f t="shared" ref="AC461" si="650">SUM(AC361,AC368)</f>
        <v>0</v>
      </c>
      <c r="AD461" s="530" t="e">
        <f t="shared" si="629"/>
        <v>#DIV/0!</v>
      </c>
      <c r="AE461" s="378">
        <f t="shared" ref="AE461" si="651">SUM(AE361,AE368)</f>
        <v>0</v>
      </c>
      <c r="AF461" s="411"/>
      <c r="AG461" s="412"/>
      <c r="AH461" s="378">
        <f t="shared" ref="AH461" si="652">SUM(AH361,AH368)</f>
        <v>0</v>
      </c>
      <c r="AI461" s="530" t="e">
        <f t="shared" si="632"/>
        <v>#DIV/0!</v>
      </c>
      <c r="AJ461" s="378">
        <f t="shared" ref="AJ461" si="653">SUM(AJ361,AJ368)</f>
        <v>0</v>
      </c>
      <c r="AK461" s="411"/>
      <c r="AL461" s="412"/>
      <c r="AM461" s="378">
        <f t="shared" ref="AM461" si="654">SUM(AM361,AM368)</f>
        <v>0</v>
      </c>
      <c r="AN461" s="530" t="e">
        <f t="shared" si="635"/>
        <v>#DIV/0!</v>
      </c>
      <c r="AO461" s="369">
        <f t="shared" ref="AO461" si="655">SUM(AO361,AO368)</f>
        <v>0</v>
      </c>
      <c r="AP461" s="370"/>
      <c r="AQ461" s="370"/>
      <c r="AR461" s="369">
        <f t="shared" ref="AR461" si="656">SUM(AR361,AR368)</f>
        <v>0</v>
      </c>
      <c r="AS461" s="691" t="e">
        <f t="shared" si="638"/>
        <v>#DIV/0!</v>
      </c>
      <c r="AT461" s="369">
        <f t="shared" ref="AT461" si="657">SUM(AT361,AT368)</f>
        <v>0</v>
      </c>
      <c r="AU461" s="370"/>
      <c r="AV461" s="370"/>
      <c r="AW461" s="369">
        <f t="shared" ref="AW461" si="658">SUM(AW361,AW368)</f>
        <v>0</v>
      </c>
      <c r="AX461" s="691" t="e">
        <f t="shared" si="641"/>
        <v>#DIV/0!</v>
      </c>
      <c r="AY461" s="369">
        <f t="shared" ref="AY461:AZ461" si="659">SUM(AY361,AY368)</f>
        <v>0</v>
      </c>
      <c r="AZ461" s="369">
        <f t="shared" si="659"/>
        <v>0</v>
      </c>
      <c r="BA461" s="691" t="e">
        <f t="shared" si="643"/>
        <v>#DIV/0!</v>
      </c>
      <c r="BB461" s="933"/>
    </row>
    <row r="462" spans="1:54" ht="24.75" customHeight="1">
      <c r="A462" s="926"/>
      <c r="B462" s="927"/>
      <c r="C462" s="928"/>
      <c r="D462" s="405" t="s">
        <v>290</v>
      </c>
      <c r="E462" s="547"/>
      <c r="F462" s="547"/>
      <c r="G462" s="546"/>
      <c r="H462" s="406"/>
      <c r="I462" s="406"/>
      <c r="J462" s="534"/>
      <c r="K462" s="406"/>
      <c r="L462" s="406"/>
      <c r="M462" s="534"/>
      <c r="N462" s="406"/>
      <c r="O462" s="406"/>
      <c r="P462" s="534"/>
      <c r="Q462" s="409"/>
      <c r="R462" s="409"/>
      <c r="S462" s="687"/>
      <c r="T462" s="409"/>
      <c r="U462" s="409"/>
      <c r="V462" s="687"/>
      <c r="W462" s="409"/>
      <c r="X462" s="409"/>
      <c r="Y462" s="687"/>
      <c r="Z462" s="410"/>
      <c r="AA462" s="411"/>
      <c r="AB462" s="412"/>
      <c r="AC462" s="410"/>
      <c r="AD462" s="413"/>
      <c r="AE462" s="410"/>
      <c r="AF462" s="411"/>
      <c r="AG462" s="412"/>
      <c r="AH462" s="410"/>
      <c r="AI462" s="413"/>
      <c r="AJ462" s="410"/>
      <c r="AK462" s="411"/>
      <c r="AL462" s="412"/>
      <c r="AM462" s="410"/>
      <c r="AN462" s="413"/>
      <c r="AO462" s="692"/>
      <c r="AP462" s="370"/>
      <c r="AQ462" s="370"/>
      <c r="AR462" s="692"/>
      <c r="AS462" s="693"/>
      <c r="AT462" s="692"/>
      <c r="AU462" s="370"/>
      <c r="AV462" s="370"/>
      <c r="AW462" s="692"/>
      <c r="AX462" s="693"/>
      <c r="AY462" s="692"/>
      <c r="AZ462" s="692"/>
      <c r="BA462" s="693"/>
      <c r="BB462" s="933"/>
    </row>
    <row r="463" spans="1:54" ht="32.25" thickBot="1">
      <c r="A463" s="929"/>
      <c r="B463" s="930"/>
      <c r="C463" s="931"/>
      <c r="D463" s="416" t="s">
        <v>43</v>
      </c>
      <c r="E463" s="544"/>
      <c r="F463" s="544"/>
      <c r="G463" s="564"/>
      <c r="H463" s="385"/>
      <c r="I463" s="385"/>
      <c r="J463" s="533"/>
      <c r="K463" s="385"/>
      <c r="L463" s="385"/>
      <c r="M463" s="533"/>
      <c r="N463" s="385"/>
      <c r="O463" s="385"/>
      <c r="P463" s="533"/>
      <c r="Q463" s="388"/>
      <c r="R463" s="388"/>
      <c r="S463" s="688"/>
      <c r="T463" s="388"/>
      <c r="U463" s="388"/>
      <c r="V463" s="688"/>
      <c r="W463" s="388"/>
      <c r="X463" s="388"/>
      <c r="Y463" s="688"/>
      <c r="Z463" s="389"/>
      <c r="AA463" s="480"/>
      <c r="AB463" s="391"/>
      <c r="AC463" s="389"/>
      <c r="AD463" s="389"/>
      <c r="AE463" s="389"/>
      <c r="AF463" s="389"/>
      <c r="AG463" s="389"/>
      <c r="AH463" s="389"/>
      <c r="AI463" s="389"/>
      <c r="AJ463" s="389"/>
      <c r="AK463" s="389"/>
      <c r="AL463" s="389"/>
      <c r="AM463" s="389"/>
      <c r="AN463" s="389"/>
      <c r="AO463" s="370"/>
      <c r="AP463" s="370"/>
      <c r="AQ463" s="370"/>
      <c r="AR463" s="370"/>
      <c r="AS463" s="370"/>
      <c r="AT463" s="370"/>
      <c r="AU463" s="370"/>
      <c r="AV463" s="370"/>
      <c r="AW463" s="370"/>
      <c r="AX463" s="370"/>
      <c r="AY463" s="370"/>
      <c r="AZ463" s="370"/>
      <c r="BA463" s="370"/>
      <c r="BB463" s="935"/>
    </row>
    <row r="464" spans="1:54" ht="21" customHeight="1">
      <c r="A464" s="923" t="s">
        <v>400</v>
      </c>
      <c r="B464" s="924"/>
      <c r="C464" s="925"/>
      <c r="D464" s="475" t="s">
        <v>41</v>
      </c>
      <c r="E464" s="594">
        <f>SUM(H464,K464,N464,Q464,T464,W464,Z464,AE464,AJ464,AO464,AT464,AY464)</f>
        <v>144</v>
      </c>
      <c r="F464" s="594">
        <f>SUM(I464,L464,O464,R464,U464,X464,AA464,AF464,AK464,AP464,AU464,AZ464)</f>
        <v>0</v>
      </c>
      <c r="G464" s="602">
        <f>SUM(F464/E464*100)</f>
        <v>0</v>
      </c>
      <c r="H464" s="374">
        <f>SUM(H371,H378,H385,H392)</f>
        <v>0</v>
      </c>
      <c r="I464" s="374">
        <f>SUM(I371,I378,I385,I392)</f>
        <v>0</v>
      </c>
      <c r="J464" s="648" t="e">
        <f>SUM(I464/H464*100)</f>
        <v>#DIV/0!</v>
      </c>
      <c r="K464" s="374">
        <f>SUM(K371,K378,K385,K392)</f>
        <v>0</v>
      </c>
      <c r="L464" s="374">
        <f>SUM(L371,L378,L385,L392)</f>
        <v>0</v>
      </c>
      <c r="M464" s="648" t="e">
        <f>SUM(L464/K464*100)</f>
        <v>#DIV/0!</v>
      </c>
      <c r="N464" s="374">
        <f>SUM(N371,N378,N385,N392)</f>
        <v>0</v>
      </c>
      <c r="O464" s="374">
        <f>SUM(O371,O378,O385,O392)</f>
        <v>0</v>
      </c>
      <c r="P464" s="648" t="e">
        <f>SUM(O464/N464*100)</f>
        <v>#DIV/0!</v>
      </c>
      <c r="Q464" s="377">
        <f>SUM(Q371,Q378,Q385,Q392)</f>
        <v>0</v>
      </c>
      <c r="R464" s="377">
        <f>SUM(R371,R378,R385,R392)</f>
        <v>0</v>
      </c>
      <c r="S464" s="686" t="e">
        <f>SUM(R464/Q464*100)</f>
        <v>#DIV/0!</v>
      </c>
      <c r="T464" s="377">
        <f>SUM(T371,T378,T385,T392)</f>
        <v>0</v>
      </c>
      <c r="U464" s="377">
        <f>SUM(U371,U378,U385,U392)</f>
        <v>0</v>
      </c>
      <c r="V464" s="686" t="e">
        <f>SUM(U464/T464*100)</f>
        <v>#DIV/0!</v>
      </c>
      <c r="W464" s="377">
        <f>SUM(W371,W378,W385,W392)</f>
        <v>0</v>
      </c>
      <c r="X464" s="377">
        <f>SUM(X371,X378,X385,X392)</f>
        <v>0</v>
      </c>
      <c r="Y464" s="686" t="e">
        <f>SUM(X464/W464*100)</f>
        <v>#DIV/0!</v>
      </c>
      <c r="Z464" s="378">
        <f>SUM(Z371,Z378,Z385,Z392)</f>
        <v>0</v>
      </c>
      <c r="AA464" s="477"/>
      <c r="AB464" s="477"/>
      <c r="AC464" s="378">
        <f>SUM(AC371,AC378,AC385,AC392)</f>
        <v>0</v>
      </c>
      <c r="AD464" s="530" t="e">
        <f>SUM(AC464/Z464*100)</f>
        <v>#DIV/0!</v>
      </c>
      <c r="AE464" s="378">
        <f>SUM(AE371,AE378,AE385,AE392)</f>
        <v>0</v>
      </c>
      <c r="AF464" s="535"/>
      <c r="AG464" s="535"/>
      <c r="AH464" s="378">
        <f>SUM(AH371,AH378,AH385,AH392)</f>
        <v>0</v>
      </c>
      <c r="AI464" s="530" t="e">
        <f>SUM(AH464/AE464*100)</f>
        <v>#DIV/0!</v>
      </c>
      <c r="AJ464" s="378">
        <f>SUM(AJ371,AJ378,AJ385,AJ392)</f>
        <v>144</v>
      </c>
      <c r="AK464" s="535"/>
      <c r="AL464" s="535"/>
      <c r="AM464" s="378">
        <f>SUM(AM371,AM378,AM385,AM392)</f>
        <v>0</v>
      </c>
      <c r="AN464" s="530">
        <f>SUM(AM464/AJ464*100)</f>
        <v>0</v>
      </c>
      <c r="AO464" s="369">
        <f>SUM(AO371,AO378,AO385,AO392)</f>
        <v>0</v>
      </c>
      <c r="AP464" s="536"/>
      <c r="AQ464" s="536"/>
      <c r="AR464" s="369">
        <f>SUM(AR371,AR378,AR385,AR392)</f>
        <v>0</v>
      </c>
      <c r="AS464" s="691" t="e">
        <f>SUM(AR464/AO464*100)</f>
        <v>#DIV/0!</v>
      </c>
      <c r="AT464" s="369">
        <f>SUM(AT371,AT378,AT385,AT392)</f>
        <v>0</v>
      </c>
      <c r="AU464" s="536"/>
      <c r="AV464" s="536"/>
      <c r="AW464" s="369">
        <f>SUM(AW371,AW378,AW385,AW392)</f>
        <v>0</v>
      </c>
      <c r="AX464" s="691" t="e">
        <f>SUM(AW464/AT464*100)</f>
        <v>#DIV/0!</v>
      </c>
      <c r="AY464" s="369">
        <f>SUM(AY371,AY378,AY385,AY392)</f>
        <v>0</v>
      </c>
      <c r="AZ464" s="369">
        <f>SUM(AZ371,AZ378,AZ385,AZ392)</f>
        <v>0</v>
      </c>
      <c r="BA464" s="691" t="e">
        <f>SUM(AZ464/AY464*100)</f>
        <v>#DIV/0!</v>
      </c>
      <c r="BB464" s="932"/>
    </row>
    <row r="465" spans="1:54" ht="35.25" customHeight="1">
      <c r="A465" s="926"/>
      <c r="B465" s="927"/>
      <c r="C465" s="928"/>
      <c r="D465" s="384" t="s">
        <v>37</v>
      </c>
      <c r="E465" s="594"/>
      <c r="F465" s="594"/>
      <c r="G465" s="602"/>
      <c r="H465" s="374"/>
      <c r="I465" s="374"/>
      <c r="J465" s="648"/>
      <c r="K465" s="374"/>
      <c r="L465" s="374"/>
      <c r="M465" s="648"/>
      <c r="N465" s="374"/>
      <c r="O465" s="374"/>
      <c r="P465" s="648"/>
      <c r="Q465" s="377"/>
      <c r="R465" s="377"/>
      <c r="S465" s="686"/>
      <c r="T465" s="377"/>
      <c r="U465" s="377"/>
      <c r="V465" s="686"/>
      <c r="W465" s="377"/>
      <c r="X465" s="377"/>
      <c r="Y465" s="686"/>
      <c r="Z465" s="378"/>
      <c r="AA465" s="480"/>
      <c r="AB465" s="480"/>
      <c r="AC465" s="378"/>
      <c r="AD465" s="530"/>
      <c r="AE465" s="378"/>
      <c r="AF465" s="480"/>
      <c r="AG465" s="480"/>
      <c r="AH465" s="378"/>
      <c r="AI465" s="530"/>
      <c r="AJ465" s="378"/>
      <c r="AK465" s="480"/>
      <c r="AL465" s="480"/>
      <c r="AM465" s="378"/>
      <c r="AN465" s="530"/>
      <c r="AO465" s="369"/>
      <c r="AP465" s="370"/>
      <c r="AQ465" s="370"/>
      <c r="AR465" s="369"/>
      <c r="AS465" s="691"/>
      <c r="AT465" s="369"/>
      <c r="AU465" s="370"/>
      <c r="AV465" s="370"/>
      <c r="AW465" s="369"/>
      <c r="AX465" s="691"/>
      <c r="AY465" s="369"/>
      <c r="AZ465" s="369"/>
      <c r="BA465" s="691"/>
      <c r="BB465" s="933"/>
    </row>
    <row r="466" spans="1:54" ht="31.5">
      <c r="A466" s="926"/>
      <c r="B466" s="927"/>
      <c r="C466" s="928"/>
      <c r="D466" s="395" t="s">
        <v>2</v>
      </c>
      <c r="E466" s="594"/>
      <c r="F466" s="594"/>
      <c r="G466" s="602"/>
      <c r="H466" s="374"/>
      <c r="I466" s="374"/>
      <c r="J466" s="648"/>
      <c r="K466" s="374"/>
      <c r="L466" s="374"/>
      <c r="M466" s="648"/>
      <c r="N466" s="374"/>
      <c r="O466" s="374"/>
      <c r="P466" s="648"/>
      <c r="Q466" s="377"/>
      <c r="R466" s="377"/>
      <c r="S466" s="686"/>
      <c r="T466" s="377"/>
      <c r="U466" s="377"/>
      <c r="V466" s="686"/>
      <c r="W466" s="377"/>
      <c r="X466" s="377"/>
      <c r="Y466" s="686"/>
      <c r="Z466" s="378"/>
      <c r="AA466" s="483"/>
      <c r="AB466" s="483"/>
      <c r="AC466" s="378"/>
      <c r="AD466" s="530"/>
      <c r="AE466" s="378"/>
      <c r="AF466" s="483"/>
      <c r="AG466" s="483"/>
      <c r="AH466" s="378"/>
      <c r="AI466" s="530"/>
      <c r="AJ466" s="378"/>
      <c r="AK466" s="483"/>
      <c r="AL466" s="483"/>
      <c r="AM466" s="378"/>
      <c r="AN466" s="530"/>
      <c r="AO466" s="369"/>
      <c r="AP466" s="370"/>
      <c r="AQ466" s="370"/>
      <c r="AR466" s="369"/>
      <c r="AS466" s="691"/>
      <c r="AT466" s="369"/>
      <c r="AU466" s="370"/>
      <c r="AV466" s="370"/>
      <c r="AW466" s="369"/>
      <c r="AX466" s="691"/>
      <c r="AY466" s="369"/>
      <c r="AZ466" s="369"/>
      <c r="BA466" s="691"/>
      <c r="BB466" s="933"/>
    </row>
    <row r="467" spans="1:54" ht="24.75" customHeight="1">
      <c r="A467" s="926"/>
      <c r="B467" s="927"/>
      <c r="C467" s="928"/>
      <c r="D467" s="405" t="s">
        <v>289</v>
      </c>
      <c r="E467" s="594">
        <f t="shared" ref="E467:E468" si="660">SUM(H467,K467,N467,Q467,T467,W467,Z467,AE467,AJ467,AO467,AT467,AY467)</f>
        <v>144</v>
      </c>
      <c r="F467" s="594">
        <f t="shared" ref="F467:F468" si="661">SUM(I467,L467,O467,R467,U467,X467,AA467,AF467,AK467,AP467,AU467,AZ467)</f>
        <v>0</v>
      </c>
      <c r="G467" s="602">
        <f t="shared" ref="G467:G468" si="662">SUM(F467/E467*100)</f>
        <v>0</v>
      </c>
      <c r="H467" s="374">
        <f t="shared" ref="H467:I468" si="663">SUM(H374,H381,H388,H395)</f>
        <v>0</v>
      </c>
      <c r="I467" s="374">
        <f t="shared" si="663"/>
        <v>0</v>
      </c>
      <c r="J467" s="648" t="e">
        <f t="shared" ref="J467:J468" si="664">SUM(I467/H467*100)</f>
        <v>#DIV/0!</v>
      </c>
      <c r="K467" s="374">
        <f t="shared" ref="K467:L467" si="665">SUM(K374,K381,K388,K395)</f>
        <v>0</v>
      </c>
      <c r="L467" s="374">
        <f t="shared" si="665"/>
        <v>0</v>
      </c>
      <c r="M467" s="648" t="e">
        <f t="shared" ref="M467:M468" si="666">SUM(L467/K467*100)</f>
        <v>#DIV/0!</v>
      </c>
      <c r="N467" s="374">
        <f t="shared" ref="N467:O467" si="667">SUM(N374,N381,N388,N395)</f>
        <v>0</v>
      </c>
      <c r="O467" s="374">
        <f t="shared" si="667"/>
        <v>0</v>
      </c>
      <c r="P467" s="648" t="e">
        <f t="shared" ref="P467:P468" si="668">SUM(O467/N467*100)</f>
        <v>#DIV/0!</v>
      </c>
      <c r="Q467" s="377">
        <f t="shared" ref="Q467:R467" si="669">SUM(Q374,Q381,Q388,Q395)</f>
        <v>0</v>
      </c>
      <c r="R467" s="377">
        <f t="shared" si="669"/>
        <v>0</v>
      </c>
      <c r="S467" s="686" t="e">
        <f t="shared" ref="S467:S468" si="670">SUM(R467/Q467*100)</f>
        <v>#DIV/0!</v>
      </c>
      <c r="T467" s="377">
        <f t="shared" ref="T467:U467" si="671">SUM(T374,T381,T388,T395)</f>
        <v>0</v>
      </c>
      <c r="U467" s="377">
        <f t="shared" si="671"/>
        <v>0</v>
      </c>
      <c r="V467" s="686" t="e">
        <f t="shared" ref="V467:V468" si="672">SUM(U467/T467*100)</f>
        <v>#DIV/0!</v>
      </c>
      <c r="W467" s="377">
        <f t="shared" ref="W467:X467" si="673">SUM(W374,W381,W388,W395)</f>
        <v>0</v>
      </c>
      <c r="X467" s="377">
        <f t="shared" si="673"/>
        <v>0</v>
      </c>
      <c r="Y467" s="686" t="e">
        <f t="shared" ref="Y467:Y468" si="674">SUM(X467/W467*100)</f>
        <v>#DIV/0!</v>
      </c>
      <c r="Z467" s="378">
        <f t="shared" ref="Z467" si="675">SUM(Z374,Z381,Z388,Z395)</f>
        <v>0</v>
      </c>
      <c r="AA467" s="401"/>
      <c r="AB467" s="402"/>
      <c r="AC467" s="378">
        <f t="shared" ref="AC467" si="676">SUM(AC374,AC381,AC388,AC395)</f>
        <v>0</v>
      </c>
      <c r="AD467" s="530" t="e">
        <f t="shared" ref="AD467:AD468" si="677">SUM(AC467/Z467*100)</f>
        <v>#DIV/0!</v>
      </c>
      <c r="AE467" s="378">
        <f t="shared" ref="AE467" si="678">SUM(AE374,AE381,AE388,AE395)</f>
        <v>0</v>
      </c>
      <c r="AF467" s="401"/>
      <c r="AG467" s="402"/>
      <c r="AH467" s="378">
        <f t="shared" ref="AH467" si="679">SUM(AH374,AH381,AH388,AH395)</f>
        <v>0</v>
      </c>
      <c r="AI467" s="530" t="e">
        <f t="shared" ref="AI467:AI468" si="680">SUM(AH467/AE467*100)</f>
        <v>#DIV/0!</v>
      </c>
      <c r="AJ467" s="378">
        <f t="shared" ref="AJ467" si="681">SUM(AJ374,AJ381,AJ388,AJ395)</f>
        <v>144</v>
      </c>
      <c r="AK467" s="401"/>
      <c r="AL467" s="402"/>
      <c r="AM467" s="378">
        <f t="shared" ref="AM467" si="682">SUM(AM374,AM381,AM388,AM395)</f>
        <v>0</v>
      </c>
      <c r="AN467" s="530">
        <f t="shared" ref="AN467:AN468" si="683">SUM(AM467/AJ467*100)</f>
        <v>0</v>
      </c>
      <c r="AO467" s="369">
        <f t="shared" ref="AO467" si="684">SUM(AO374,AO381,AO388,AO395)</f>
        <v>0</v>
      </c>
      <c r="AP467" s="370"/>
      <c r="AQ467" s="370"/>
      <c r="AR467" s="369">
        <f t="shared" ref="AR467" si="685">SUM(AR374,AR381,AR388,AR395)</f>
        <v>0</v>
      </c>
      <c r="AS467" s="691" t="e">
        <f t="shared" ref="AS467:AS468" si="686">SUM(AR467/AO467*100)</f>
        <v>#DIV/0!</v>
      </c>
      <c r="AT467" s="369">
        <f t="shared" ref="AT467" si="687">SUM(AT374,AT381,AT388,AT395)</f>
        <v>0</v>
      </c>
      <c r="AU467" s="370"/>
      <c r="AV467" s="370"/>
      <c r="AW467" s="369">
        <f t="shared" ref="AW467" si="688">SUM(AW374,AW381,AW388,AW395)</f>
        <v>0</v>
      </c>
      <c r="AX467" s="691" t="e">
        <f t="shared" ref="AX467:AX468" si="689">SUM(AW467/AT467*100)</f>
        <v>#DIV/0!</v>
      </c>
      <c r="AY467" s="369">
        <f t="shared" ref="AY467:AZ467" si="690">SUM(AY374,AY381,AY388,AY395)</f>
        <v>0</v>
      </c>
      <c r="AZ467" s="369">
        <f t="shared" si="690"/>
        <v>0</v>
      </c>
      <c r="BA467" s="691" t="e">
        <f t="shared" ref="BA467:BA468" si="691">SUM(AZ467/AY467*100)</f>
        <v>#DIV/0!</v>
      </c>
      <c r="BB467" s="933"/>
    </row>
    <row r="468" spans="1:54" ht="88.5" customHeight="1">
      <c r="A468" s="926"/>
      <c r="B468" s="927"/>
      <c r="C468" s="928"/>
      <c r="D468" s="405" t="s">
        <v>298</v>
      </c>
      <c r="E468" s="594">
        <f t="shared" si="660"/>
        <v>0</v>
      </c>
      <c r="F468" s="594">
        <f t="shared" si="661"/>
        <v>0</v>
      </c>
      <c r="G468" s="602" t="e">
        <f t="shared" si="662"/>
        <v>#DIV/0!</v>
      </c>
      <c r="H468" s="374">
        <f t="shared" si="663"/>
        <v>0</v>
      </c>
      <c r="I468" s="374">
        <f t="shared" si="663"/>
        <v>0</v>
      </c>
      <c r="J468" s="648" t="e">
        <f t="shared" si="664"/>
        <v>#DIV/0!</v>
      </c>
      <c r="K468" s="374">
        <f t="shared" ref="K468:L468" si="692">SUM(K375,K382,K389,K396)</f>
        <v>0</v>
      </c>
      <c r="L468" s="374">
        <f t="shared" si="692"/>
        <v>0</v>
      </c>
      <c r="M468" s="648" t="e">
        <f t="shared" si="666"/>
        <v>#DIV/0!</v>
      </c>
      <c r="N468" s="374">
        <f t="shared" ref="N468:O468" si="693">SUM(N375,N382,N389,N396)</f>
        <v>0</v>
      </c>
      <c r="O468" s="374">
        <f t="shared" si="693"/>
        <v>0</v>
      </c>
      <c r="P468" s="648" t="e">
        <f t="shared" si="668"/>
        <v>#DIV/0!</v>
      </c>
      <c r="Q468" s="377">
        <f t="shared" ref="Q468:R468" si="694">SUM(Q375,Q382,Q389,Q396)</f>
        <v>0</v>
      </c>
      <c r="R468" s="377">
        <f t="shared" si="694"/>
        <v>0</v>
      </c>
      <c r="S468" s="686" t="e">
        <f t="shared" si="670"/>
        <v>#DIV/0!</v>
      </c>
      <c r="T468" s="377">
        <f t="shared" ref="T468:U468" si="695">SUM(T375,T382,T389,T396)</f>
        <v>0</v>
      </c>
      <c r="U468" s="377">
        <f t="shared" si="695"/>
        <v>0</v>
      </c>
      <c r="V468" s="686" t="e">
        <f t="shared" si="672"/>
        <v>#DIV/0!</v>
      </c>
      <c r="W468" s="377">
        <f t="shared" ref="W468:X468" si="696">SUM(W375,W382,W389,W396)</f>
        <v>0</v>
      </c>
      <c r="X468" s="377">
        <f t="shared" si="696"/>
        <v>0</v>
      </c>
      <c r="Y468" s="686" t="e">
        <f t="shared" si="674"/>
        <v>#DIV/0!</v>
      </c>
      <c r="Z468" s="378">
        <f t="shared" ref="Z468" si="697">SUM(Z375,Z382,Z389,Z396)</f>
        <v>0</v>
      </c>
      <c r="AA468" s="411"/>
      <c r="AB468" s="412"/>
      <c r="AC468" s="378">
        <f t="shared" ref="AC468" si="698">SUM(AC375,AC382,AC389,AC396)</f>
        <v>0</v>
      </c>
      <c r="AD468" s="530" t="e">
        <f t="shared" si="677"/>
        <v>#DIV/0!</v>
      </c>
      <c r="AE468" s="378">
        <f t="shared" ref="AE468" si="699">SUM(AE375,AE382,AE389,AE396)</f>
        <v>0</v>
      </c>
      <c r="AF468" s="411"/>
      <c r="AG468" s="412"/>
      <c r="AH468" s="378">
        <f t="shared" ref="AH468" si="700">SUM(AH375,AH382,AH389,AH396)</f>
        <v>0</v>
      </c>
      <c r="AI468" s="530" t="e">
        <f t="shared" si="680"/>
        <v>#DIV/0!</v>
      </c>
      <c r="AJ468" s="378">
        <f t="shared" ref="AJ468" si="701">SUM(AJ375,AJ382,AJ389,AJ396)</f>
        <v>0</v>
      </c>
      <c r="AK468" s="411"/>
      <c r="AL468" s="412"/>
      <c r="AM468" s="378">
        <f t="shared" ref="AM468" si="702">SUM(AM375,AM382,AM389,AM396)</f>
        <v>0</v>
      </c>
      <c r="AN468" s="530" t="e">
        <f t="shared" si="683"/>
        <v>#DIV/0!</v>
      </c>
      <c r="AO468" s="369">
        <f t="shared" ref="AO468" si="703">SUM(AO375,AO382,AO389,AO396)</f>
        <v>0</v>
      </c>
      <c r="AP468" s="370"/>
      <c r="AQ468" s="370"/>
      <c r="AR468" s="369">
        <f t="shared" ref="AR468" si="704">SUM(AR375,AR382,AR389,AR396)</f>
        <v>0</v>
      </c>
      <c r="AS468" s="691" t="e">
        <f t="shared" si="686"/>
        <v>#DIV/0!</v>
      </c>
      <c r="AT468" s="369">
        <f t="shared" ref="AT468" si="705">SUM(AT375,AT382,AT389,AT396)</f>
        <v>0</v>
      </c>
      <c r="AU468" s="370"/>
      <c r="AV468" s="370"/>
      <c r="AW468" s="369">
        <f t="shared" ref="AW468" si="706">SUM(AW375,AW382,AW389,AW396)</f>
        <v>0</v>
      </c>
      <c r="AX468" s="691" t="e">
        <f t="shared" si="689"/>
        <v>#DIV/0!</v>
      </c>
      <c r="AY468" s="369">
        <f t="shared" ref="AY468:AZ468" si="707">SUM(AY375,AY382,AY389,AY396)</f>
        <v>0</v>
      </c>
      <c r="AZ468" s="369">
        <f t="shared" si="707"/>
        <v>0</v>
      </c>
      <c r="BA468" s="691" t="e">
        <f t="shared" si="691"/>
        <v>#DIV/0!</v>
      </c>
      <c r="BB468" s="933"/>
    </row>
    <row r="469" spans="1:54" ht="24.75" customHeight="1">
      <c r="A469" s="926"/>
      <c r="B469" s="927"/>
      <c r="C469" s="928"/>
      <c r="D469" s="405" t="s">
        <v>290</v>
      </c>
      <c r="E469" s="547"/>
      <c r="F469" s="547"/>
      <c r="G469" s="546"/>
      <c r="H469" s="406"/>
      <c r="I469" s="406"/>
      <c r="J469" s="534"/>
      <c r="K469" s="406"/>
      <c r="L469" s="406"/>
      <c r="M469" s="406"/>
      <c r="N469" s="406"/>
      <c r="O469" s="406"/>
      <c r="P469" s="406"/>
      <c r="Q469" s="409"/>
      <c r="R469" s="409"/>
      <c r="S469" s="409"/>
      <c r="T469" s="409"/>
      <c r="U469" s="531"/>
      <c r="V469" s="409"/>
      <c r="W469" s="409"/>
      <c r="X469" s="409"/>
      <c r="Y469" s="409"/>
      <c r="Z469" s="410"/>
      <c r="AA469" s="411"/>
      <c r="AB469" s="412"/>
      <c r="AC469" s="414"/>
      <c r="AD469" s="413"/>
      <c r="AE469" s="410"/>
      <c r="AF469" s="411"/>
      <c r="AG469" s="412"/>
      <c r="AH469" s="414"/>
      <c r="AI469" s="413"/>
      <c r="AJ469" s="410"/>
      <c r="AK469" s="411"/>
      <c r="AL469" s="412"/>
      <c r="AM469" s="414"/>
      <c r="AN469" s="413"/>
      <c r="AO469" s="370"/>
      <c r="AP469" s="370"/>
      <c r="AQ469" s="370"/>
      <c r="AR469" s="370"/>
      <c r="AS469" s="370"/>
      <c r="AT469" s="370"/>
      <c r="AU469" s="370"/>
      <c r="AV469" s="370"/>
      <c r="AW469" s="370"/>
      <c r="AX469" s="370"/>
      <c r="AY469" s="370"/>
      <c r="AZ469" s="370"/>
      <c r="BA469" s="370"/>
      <c r="BB469" s="933"/>
    </row>
    <row r="470" spans="1:54" ht="32.25" thickBot="1">
      <c r="A470" s="929"/>
      <c r="B470" s="930"/>
      <c r="C470" s="931"/>
      <c r="D470" s="416" t="s">
        <v>43</v>
      </c>
      <c r="E470" s="544"/>
      <c r="F470" s="544"/>
      <c r="G470" s="564"/>
      <c r="H470" s="385"/>
      <c r="I470" s="385"/>
      <c r="J470" s="533"/>
      <c r="K470" s="385"/>
      <c r="L470" s="385"/>
      <c r="M470" s="385"/>
      <c r="N470" s="385"/>
      <c r="O470" s="385"/>
      <c r="P470" s="385"/>
      <c r="Q470" s="388"/>
      <c r="R470" s="388"/>
      <c r="S470" s="388"/>
      <c r="T470" s="388"/>
      <c r="U470" s="388"/>
      <c r="V470" s="388"/>
      <c r="W470" s="388"/>
      <c r="X470" s="388"/>
      <c r="Y470" s="388"/>
      <c r="Z470" s="389"/>
      <c r="AA470" s="480"/>
      <c r="AB470" s="480"/>
      <c r="AC470" s="537"/>
      <c r="AD470" s="392"/>
      <c r="AE470" s="389"/>
      <c r="AF470" s="480"/>
      <c r="AG470" s="480"/>
      <c r="AH470" s="537"/>
      <c r="AI470" s="392"/>
      <c r="AJ470" s="389"/>
      <c r="AK470" s="480"/>
      <c r="AL470" s="480"/>
      <c r="AM470" s="537"/>
      <c r="AN470" s="392"/>
      <c r="AO470" s="370"/>
      <c r="AP470" s="370"/>
      <c r="AQ470" s="370"/>
      <c r="AR470" s="370"/>
      <c r="AS470" s="370"/>
      <c r="AT470" s="370"/>
      <c r="AU470" s="370"/>
      <c r="AV470" s="370"/>
      <c r="AW470" s="370"/>
      <c r="AX470" s="370"/>
      <c r="AY470" s="370"/>
      <c r="AZ470" s="370"/>
      <c r="BA470" s="370"/>
      <c r="BB470" s="935"/>
    </row>
    <row r="471" spans="1:54" s="114" customFormat="1" ht="12.75" customHeight="1">
      <c r="A471" s="919"/>
      <c r="B471" s="919"/>
      <c r="C471" s="919"/>
      <c r="D471" s="919"/>
      <c r="E471" s="919"/>
      <c r="F471" s="919"/>
      <c r="G471" s="919"/>
      <c r="H471" s="919"/>
      <c r="I471" s="919"/>
      <c r="J471" s="919"/>
      <c r="K471" s="919"/>
      <c r="L471" s="919"/>
      <c r="M471" s="919"/>
      <c r="N471" s="919"/>
      <c r="O471" s="919"/>
      <c r="P471" s="919"/>
      <c r="Q471" s="919"/>
      <c r="R471" s="919"/>
      <c r="S471" s="919"/>
      <c r="T471" s="919"/>
      <c r="U471" s="919"/>
      <c r="V471" s="919"/>
      <c r="W471" s="919"/>
      <c r="X471" s="919"/>
      <c r="Y471" s="919"/>
      <c r="Z471" s="919"/>
      <c r="AA471" s="919"/>
      <c r="AB471" s="919"/>
      <c r="AC471" s="919"/>
      <c r="AD471" s="919"/>
      <c r="AE471" s="919"/>
      <c r="AF471" s="919"/>
      <c r="AG471" s="919"/>
      <c r="AH471" s="919"/>
      <c r="AI471" s="919"/>
      <c r="AJ471" s="919"/>
      <c r="AK471" s="919"/>
      <c r="AL471" s="919"/>
      <c r="AM471" s="919"/>
      <c r="AN471" s="919"/>
      <c r="AO471" s="919"/>
      <c r="AP471" s="919"/>
      <c r="AQ471" s="919"/>
      <c r="AR471" s="919"/>
      <c r="AS471" s="919"/>
      <c r="AT471" s="919"/>
      <c r="AU471" s="919"/>
      <c r="AV471" s="919"/>
      <c r="AW471" s="919"/>
      <c r="AX471" s="919"/>
      <c r="AY471" s="919"/>
      <c r="AZ471" s="919"/>
      <c r="BA471" s="919"/>
      <c r="BB471" s="919"/>
    </row>
    <row r="472" spans="1:54" s="352" customFormat="1" ht="11.25" customHeight="1">
      <c r="A472" s="338"/>
      <c r="B472" s="339"/>
      <c r="C472" s="339"/>
      <c r="D472" s="339"/>
      <c r="E472" s="565"/>
      <c r="F472" s="565"/>
      <c r="G472" s="566"/>
      <c r="H472" s="339"/>
      <c r="I472" s="339"/>
      <c r="J472" s="361"/>
      <c r="K472" s="339"/>
      <c r="L472" s="339"/>
      <c r="M472" s="339"/>
      <c r="N472" s="339"/>
      <c r="O472" s="339"/>
      <c r="P472" s="339"/>
      <c r="Q472" s="339"/>
      <c r="R472" s="339"/>
      <c r="S472" s="339"/>
      <c r="T472" s="339"/>
      <c r="U472" s="339"/>
      <c r="V472" s="339"/>
      <c r="W472" s="339"/>
      <c r="X472" s="339"/>
      <c r="Y472" s="339"/>
      <c r="Z472" s="339"/>
      <c r="AA472" s="339"/>
      <c r="AB472" s="339"/>
      <c r="AC472" s="339"/>
      <c r="AD472" s="339"/>
      <c r="AE472" s="339"/>
      <c r="AF472" s="339"/>
      <c r="AG472" s="339"/>
      <c r="AH472" s="339"/>
      <c r="AI472" s="339"/>
      <c r="AJ472" s="339"/>
      <c r="AK472" s="339"/>
      <c r="AL472" s="339"/>
      <c r="AM472" s="339"/>
      <c r="AN472" s="339"/>
      <c r="AO472" s="339"/>
      <c r="AP472" s="339"/>
      <c r="AQ472" s="339"/>
      <c r="AR472" s="339"/>
      <c r="AS472" s="339"/>
      <c r="AT472" s="339"/>
      <c r="AU472" s="339"/>
      <c r="AV472" s="339"/>
      <c r="AW472" s="339"/>
      <c r="AX472" s="339"/>
      <c r="AY472" s="339"/>
      <c r="AZ472" s="339"/>
      <c r="BA472" s="339"/>
      <c r="BB472" s="339"/>
    </row>
    <row r="473" spans="1:54" s="115" customFormat="1" ht="19.5" customHeight="1">
      <c r="A473" s="338"/>
      <c r="B473" s="339"/>
      <c r="C473" s="339"/>
      <c r="D473" s="339"/>
      <c r="E473" s="565"/>
      <c r="F473" s="565"/>
      <c r="G473" s="566"/>
      <c r="H473" s="339"/>
      <c r="I473" s="339"/>
      <c r="J473" s="361"/>
      <c r="K473" s="339"/>
      <c r="L473" s="339"/>
      <c r="M473" s="339"/>
      <c r="N473" s="339"/>
      <c r="O473" s="339"/>
      <c r="P473" s="339"/>
      <c r="Q473" s="339"/>
      <c r="R473" s="339"/>
      <c r="S473" s="339"/>
      <c r="T473" s="339"/>
      <c r="U473" s="339"/>
      <c r="V473" s="339"/>
      <c r="W473" s="339"/>
      <c r="X473" s="339"/>
      <c r="Y473" s="339"/>
      <c r="Z473" s="339"/>
      <c r="AA473" s="339"/>
      <c r="AB473" s="339"/>
      <c r="AC473" s="339"/>
      <c r="AD473" s="339"/>
      <c r="AE473" s="339"/>
      <c r="AF473" s="339"/>
      <c r="AG473" s="339"/>
      <c r="AH473" s="339"/>
      <c r="AI473" s="339"/>
      <c r="AJ473" s="339"/>
      <c r="AK473" s="339"/>
      <c r="AL473" s="339"/>
      <c r="AM473" s="339"/>
      <c r="AN473" s="339"/>
      <c r="AO473" s="339"/>
      <c r="AP473" s="339"/>
      <c r="AQ473" s="339"/>
      <c r="AR473" s="339"/>
      <c r="AS473" s="339"/>
      <c r="AT473" s="339"/>
      <c r="AU473" s="339"/>
      <c r="AV473" s="339"/>
      <c r="AW473" s="339"/>
      <c r="AX473" s="339"/>
      <c r="AY473" s="339"/>
      <c r="AZ473" s="339"/>
      <c r="BA473" s="339"/>
      <c r="BB473" s="123"/>
    </row>
    <row r="474" spans="1:54" s="192" customFormat="1" ht="19.5" customHeight="1">
      <c r="A474" s="917" t="s">
        <v>439</v>
      </c>
      <c r="B474" s="917"/>
      <c r="C474" s="917"/>
      <c r="D474" s="917"/>
      <c r="E474" s="917"/>
      <c r="F474" s="917"/>
      <c r="G474" s="917"/>
      <c r="H474" s="917"/>
      <c r="I474" s="917"/>
      <c r="J474" s="917"/>
      <c r="K474" s="917"/>
      <c r="L474" s="917"/>
      <c r="M474" s="917"/>
      <c r="N474" s="917"/>
      <c r="O474" s="917"/>
      <c r="P474" s="917"/>
      <c r="Q474" s="917"/>
      <c r="R474" s="917"/>
      <c r="S474" s="917"/>
      <c r="T474" s="917"/>
      <c r="U474" s="917"/>
      <c r="V474" s="917"/>
      <c r="W474" s="917"/>
      <c r="X474" s="917"/>
      <c r="Y474" s="917"/>
      <c r="Z474" s="917"/>
      <c r="AA474" s="917"/>
      <c r="AB474" s="917"/>
      <c r="AC474" s="917"/>
      <c r="AD474" s="917"/>
      <c r="AE474" s="917"/>
      <c r="AF474" s="917"/>
      <c r="AG474" s="917"/>
      <c r="AH474" s="917"/>
      <c r="AI474" s="917"/>
      <c r="AJ474" s="917"/>
      <c r="AK474" s="917"/>
      <c r="AL474" s="917"/>
      <c r="AM474" s="917"/>
      <c r="AN474" s="917"/>
      <c r="AO474" s="917"/>
      <c r="AP474" s="917"/>
      <c r="AQ474" s="917"/>
      <c r="AR474" s="917"/>
      <c r="AS474" s="917"/>
      <c r="AT474" s="917"/>
      <c r="AU474" s="917"/>
      <c r="AV474" s="917"/>
      <c r="AW474" s="917"/>
      <c r="AX474" s="917"/>
      <c r="AY474" s="917"/>
      <c r="AZ474" s="340"/>
      <c r="BA474" s="340"/>
    </row>
    <row r="475" spans="1:54" s="192" customFormat="1" ht="33" customHeight="1">
      <c r="A475" s="340"/>
      <c r="B475" s="340"/>
      <c r="C475" s="340"/>
      <c r="D475" s="340"/>
      <c r="E475" s="567"/>
      <c r="F475" s="567"/>
      <c r="G475" s="568"/>
      <c r="H475" s="340"/>
      <c r="I475" s="340"/>
      <c r="J475" s="362"/>
      <c r="K475" s="340"/>
      <c r="L475" s="340"/>
      <c r="M475" s="340"/>
      <c r="N475" s="340"/>
      <c r="O475" s="340"/>
      <c r="P475" s="340"/>
      <c r="Q475" s="340"/>
      <c r="R475" s="340"/>
      <c r="S475" s="340"/>
      <c r="T475" s="340"/>
      <c r="U475" s="340"/>
      <c r="V475" s="340"/>
      <c r="W475" s="340"/>
      <c r="X475" s="340"/>
      <c r="Y475" s="340"/>
      <c r="Z475" s="340"/>
      <c r="AA475" s="340"/>
      <c r="AB475" s="340"/>
      <c r="AC475" s="340"/>
      <c r="AD475" s="340"/>
      <c r="AE475" s="340"/>
      <c r="AF475" s="340"/>
      <c r="AG475" s="340"/>
      <c r="AH475" s="340"/>
      <c r="AI475" s="340"/>
      <c r="AJ475" s="340"/>
      <c r="AK475" s="340"/>
      <c r="AL475" s="340"/>
      <c r="AM475" s="340"/>
      <c r="AN475" s="340"/>
      <c r="AO475" s="340"/>
      <c r="AP475" s="340"/>
      <c r="AQ475" s="340"/>
      <c r="AR475" s="340"/>
      <c r="AS475" s="340"/>
      <c r="AT475" s="340"/>
      <c r="AU475" s="340"/>
      <c r="AV475" s="340"/>
      <c r="AW475" s="340"/>
      <c r="AX475" s="340"/>
      <c r="AY475" s="340"/>
      <c r="AZ475" s="340"/>
      <c r="BA475" s="340"/>
    </row>
    <row r="476" spans="1:54" s="192" customFormat="1" ht="16.5" customHeight="1">
      <c r="A476" s="341" t="s">
        <v>343</v>
      </c>
      <c r="B476" s="341"/>
      <c r="C476" s="341"/>
      <c r="D476" s="341"/>
      <c r="E476" s="569"/>
      <c r="F476" s="569"/>
      <c r="G476" s="570"/>
      <c r="H476" s="342"/>
      <c r="I476" s="342"/>
      <c r="J476" s="363"/>
      <c r="K476" s="342"/>
      <c r="L476" s="342"/>
      <c r="M476" s="342"/>
      <c r="N476" s="342"/>
      <c r="O476" s="342"/>
      <c r="P476" s="342"/>
      <c r="Q476" s="342"/>
      <c r="R476" s="342"/>
      <c r="S476" s="342"/>
      <c r="T476" s="342"/>
      <c r="U476" s="342"/>
      <c r="V476" s="342"/>
      <c r="W476" s="342"/>
      <c r="X476" s="342"/>
      <c r="Y476" s="342"/>
      <c r="Z476" s="342"/>
      <c r="AA476" s="342"/>
      <c r="AB476" s="342"/>
      <c r="AC476" s="342"/>
      <c r="AD476" s="342"/>
      <c r="AE476" s="342"/>
      <c r="AF476" s="342"/>
      <c r="AG476" s="342"/>
      <c r="AH476" s="342"/>
      <c r="AI476" s="342"/>
      <c r="AJ476" s="342"/>
      <c r="AK476" s="342"/>
      <c r="AL476" s="342"/>
      <c r="AM476" s="342"/>
      <c r="AN476" s="342"/>
      <c r="AO476" s="342"/>
      <c r="AP476" s="342"/>
      <c r="AQ476" s="342"/>
      <c r="AR476" s="342"/>
      <c r="AS476" s="342"/>
      <c r="AT476" s="342"/>
      <c r="AU476" s="342"/>
      <c r="AV476" s="342"/>
      <c r="AW476" s="342"/>
      <c r="AX476" s="342"/>
      <c r="AY476" s="342"/>
      <c r="AZ476" s="342"/>
      <c r="BA476" s="342"/>
      <c r="BB476" s="193"/>
    </row>
    <row r="477" spans="1:54" ht="18.75">
      <c r="A477" s="343"/>
      <c r="B477" s="344" t="s">
        <v>344</v>
      </c>
      <c r="C477" s="344"/>
      <c r="D477" s="345"/>
      <c r="E477" s="571"/>
      <c r="F477" s="571"/>
      <c r="G477" s="572"/>
      <c r="H477" s="344"/>
      <c r="I477" s="344"/>
      <c r="J477" s="364"/>
      <c r="K477" s="344"/>
      <c r="L477" s="344"/>
      <c r="M477" s="344"/>
      <c r="N477" s="344"/>
      <c r="O477" s="344"/>
      <c r="P477" s="344"/>
      <c r="Q477" s="344"/>
      <c r="R477" s="344"/>
      <c r="S477" s="344"/>
      <c r="T477" s="346"/>
      <c r="U477" s="346"/>
      <c r="V477" s="346"/>
      <c r="W477" s="346"/>
      <c r="X477" s="346"/>
      <c r="Y477" s="346"/>
      <c r="Z477" s="346"/>
      <c r="AA477" s="346"/>
      <c r="AB477" s="346"/>
      <c r="AC477" s="346"/>
      <c r="AD477" s="346"/>
      <c r="AE477" s="346"/>
      <c r="AF477" s="346"/>
      <c r="AG477" s="346"/>
      <c r="AH477" s="346"/>
      <c r="AI477" s="346"/>
      <c r="AJ477" s="346"/>
      <c r="AK477" s="346"/>
      <c r="AL477" s="346"/>
      <c r="AM477" s="346"/>
      <c r="AN477" s="346"/>
      <c r="AO477" s="344"/>
      <c r="AP477" s="344"/>
      <c r="AQ477" s="344"/>
      <c r="AR477" s="344"/>
      <c r="AS477" s="344"/>
      <c r="AT477" s="346"/>
      <c r="AU477" s="346"/>
      <c r="AV477" s="346"/>
      <c r="AW477" s="346"/>
      <c r="AX477" s="346"/>
      <c r="AY477" s="344"/>
      <c r="AZ477" s="328"/>
      <c r="BA477" s="328"/>
    </row>
    <row r="478" spans="1:54" ht="18.75">
      <c r="A478" s="343"/>
      <c r="B478" s="344"/>
      <c r="C478" s="344"/>
      <c r="D478" s="345"/>
      <c r="E478" s="571"/>
      <c r="F478" s="571"/>
      <c r="G478" s="572"/>
      <c r="H478" s="344"/>
      <c r="I478" s="344"/>
      <c r="J478" s="364"/>
      <c r="K478" s="344"/>
      <c r="L478" s="344"/>
      <c r="M478" s="344"/>
      <c r="N478" s="344"/>
      <c r="O478" s="344"/>
      <c r="P478" s="344"/>
      <c r="Q478" s="344"/>
      <c r="R478" s="344"/>
      <c r="S478" s="344"/>
      <c r="T478" s="346"/>
      <c r="U478" s="346"/>
      <c r="V478" s="346"/>
      <c r="W478" s="346"/>
      <c r="X478" s="346"/>
      <c r="Y478" s="346"/>
      <c r="Z478" s="346"/>
      <c r="AA478" s="346"/>
      <c r="AB478" s="346"/>
      <c r="AC478" s="346"/>
      <c r="AD478" s="346"/>
      <c r="AE478" s="346"/>
      <c r="AF478" s="346"/>
      <c r="AG478" s="346"/>
      <c r="AH478" s="346"/>
      <c r="AI478" s="346"/>
      <c r="AJ478" s="346"/>
      <c r="AK478" s="346"/>
      <c r="AL478" s="346"/>
      <c r="AM478" s="346"/>
      <c r="AN478" s="346"/>
      <c r="AO478" s="344"/>
      <c r="AP478" s="344"/>
      <c r="AQ478" s="344"/>
      <c r="AR478" s="344"/>
      <c r="AS478" s="344"/>
      <c r="AT478" s="346"/>
      <c r="AU478" s="346"/>
      <c r="AV478" s="346"/>
      <c r="AW478" s="346"/>
      <c r="AX478" s="346"/>
      <c r="AY478" s="344"/>
      <c r="AZ478" s="328"/>
      <c r="BA478" s="328"/>
    </row>
    <row r="479" spans="1:54" s="192" customFormat="1" ht="20.25">
      <c r="A479" s="347"/>
      <c r="B479" s="348" t="s">
        <v>299</v>
      </c>
      <c r="C479" s="349"/>
      <c r="D479" s="350"/>
      <c r="E479" s="573"/>
      <c r="F479" s="573"/>
      <c r="G479" s="574"/>
      <c r="H479" s="349"/>
      <c r="I479" s="349"/>
      <c r="J479" s="365"/>
      <c r="K479" s="349"/>
      <c r="L479" s="349"/>
      <c r="M479" s="349"/>
      <c r="N479" s="349"/>
      <c r="O479" s="349"/>
      <c r="P479" s="349"/>
      <c r="Q479" s="349"/>
      <c r="R479" s="349"/>
      <c r="S479" s="349"/>
      <c r="T479" s="351"/>
      <c r="U479" s="351"/>
      <c r="V479" s="351"/>
      <c r="W479" s="351"/>
      <c r="X479" s="351"/>
      <c r="Y479" s="351"/>
      <c r="Z479" s="351"/>
      <c r="AA479" s="351"/>
      <c r="AB479" s="351"/>
      <c r="AC479" s="351"/>
      <c r="AD479" s="351"/>
      <c r="AE479" s="351"/>
      <c r="AF479" s="351"/>
      <c r="AG479" s="351"/>
      <c r="AH479" s="351"/>
      <c r="AI479" s="351"/>
      <c r="AJ479" s="351"/>
      <c r="AK479" s="351"/>
      <c r="AL479" s="351"/>
      <c r="AM479" s="351"/>
      <c r="AN479" s="351"/>
      <c r="AO479" s="349"/>
      <c r="AP479" s="349"/>
      <c r="AQ479" s="349"/>
      <c r="AR479" s="349"/>
      <c r="AS479" s="349"/>
      <c r="AT479" s="351"/>
      <c r="AU479" s="351"/>
      <c r="AV479" s="351"/>
      <c r="AW479" s="351"/>
      <c r="AX479" s="351"/>
      <c r="AY479" s="349"/>
      <c r="AZ479" s="349"/>
      <c r="BA479" s="349"/>
    </row>
    <row r="480" spans="1:54" s="192" customFormat="1" ht="21">
      <c r="A480" s="917" t="s">
        <v>345</v>
      </c>
      <c r="B480" s="917"/>
      <c r="C480" s="917"/>
      <c r="D480" s="918"/>
      <c r="E480" s="918"/>
      <c r="F480" s="918"/>
      <c r="G480" s="918"/>
      <c r="H480" s="918"/>
      <c r="I480" s="918"/>
      <c r="J480" s="918"/>
      <c r="K480" s="918"/>
      <c r="L480" s="748"/>
      <c r="M480" s="748"/>
      <c r="N480" s="748"/>
      <c r="O480" s="748"/>
      <c r="P480" s="748"/>
      <c r="Q480" s="748"/>
      <c r="R480" s="748"/>
      <c r="S480" s="748"/>
      <c r="T480" s="748"/>
      <c r="U480" s="748"/>
      <c r="V480" s="748"/>
      <c r="W480" s="748"/>
      <c r="X480" s="748"/>
      <c r="Y480" s="748"/>
      <c r="Z480" s="748"/>
      <c r="AA480" s="748"/>
      <c r="AB480" s="748"/>
      <c r="AC480" s="748"/>
      <c r="AD480" s="748"/>
      <c r="AE480" s="748"/>
      <c r="AF480" s="748"/>
      <c r="AG480" s="748"/>
      <c r="AH480" s="748"/>
      <c r="AI480" s="748"/>
      <c r="AJ480" s="748"/>
      <c r="AK480" s="748"/>
      <c r="AL480" s="748"/>
      <c r="AM480" s="748"/>
      <c r="AN480" s="748"/>
      <c r="AO480" s="748"/>
      <c r="AP480" s="748"/>
      <c r="AQ480" s="748"/>
      <c r="AR480" s="748"/>
      <c r="AS480" s="748"/>
      <c r="AT480" s="748"/>
      <c r="AU480" s="748"/>
      <c r="AV480" s="748"/>
      <c r="AW480" s="748"/>
      <c r="AX480" s="748"/>
      <c r="AY480" s="748"/>
      <c r="AZ480" s="748"/>
      <c r="BA480" s="748"/>
    </row>
    <row r="481" spans="1:53" s="192" customFormat="1" ht="21">
      <c r="A481" s="917" t="s">
        <v>440</v>
      </c>
      <c r="B481" s="917"/>
      <c r="C481" s="917"/>
      <c r="D481" s="918"/>
      <c r="E481" s="918"/>
      <c r="F481" s="918"/>
      <c r="G481" s="918"/>
      <c r="H481" s="918"/>
      <c r="I481" s="918"/>
      <c r="J481" s="918"/>
      <c r="K481" s="918"/>
      <c r="L481" s="340"/>
      <c r="M481" s="340"/>
      <c r="N481" s="340"/>
      <c r="O481" s="340"/>
      <c r="P481" s="340"/>
      <c r="Q481" s="340"/>
      <c r="R481" s="340"/>
      <c r="S481" s="340"/>
      <c r="T481" s="340"/>
      <c r="U481" s="340"/>
      <c r="V481" s="340"/>
      <c r="W481" s="340"/>
      <c r="X481" s="340"/>
      <c r="Y481" s="340"/>
      <c r="Z481" s="340"/>
      <c r="AA481" s="340"/>
      <c r="AB481" s="340"/>
      <c r="AC481" s="340"/>
      <c r="AD481" s="340"/>
      <c r="AE481" s="340"/>
      <c r="AF481" s="340"/>
      <c r="AG481" s="340"/>
      <c r="AH481" s="340"/>
      <c r="AI481" s="340"/>
      <c r="AJ481" s="340"/>
      <c r="AK481" s="340"/>
      <c r="AL481" s="340"/>
      <c r="AM481" s="340"/>
      <c r="AN481" s="340"/>
      <c r="AO481" s="340"/>
      <c r="AP481" s="340"/>
      <c r="AQ481" s="340"/>
      <c r="AR481" s="340"/>
      <c r="AS481" s="340"/>
      <c r="AT481" s="340"/>
      <c r="AU481" s="340"/>
      <c r="AV481" s="340"/>
      <c r="AW481" s="340"/>
      <c r="AX481" s="340"/>
      <c r="AY481" s="340"/>
      <c r="AZ481" s="340"/>
      <c r="BA481" s="340"/>
    </row>
    <row r="482" spans="1:53">
      <c r="A482" s="109"/>
      <c r="B482" s="109"/>
      <c r="C482" s="109"/>
      <c r="D482" s="122"/>
      <c r="E482" s="575"/>
      <c r="F482" s="575"/>
      <c r="G482" s="576"/>
      <c r="H482" s="332"/>
      <c r="I482" s="332"/>
      <c r="J482" s="366"/>
      <c r="K482" s="332"/>
      <c r="L482" s="332"/>
      <c r="M482" s="332"/>
      <c r="N482" s="332"/>
      <c r="O482" s="332"/>
      <c r="P482" s="332"/>
      <c r="Q482" s="333"/>
      <c r="R482" s="333"/>
      <c r="S482" s="333"/>
      <c r="T482" s="333"/>
      <c r="U482" s="333"/>
      <c r="V482" s="333"/>
      <c r="W482" s="333"/>
      <c r="X482" s="333"/>
      <c r="Y482" s="333"/>
      <c r="Z482" s="334"/>
      <c r="AA482" s="334"/>
      <c r="AB482" s="334"/>
      <c r="AC482" s="334"/>
      <c r="AD482" s="334"/>
      <c r="AE482" s="334"/>
      <c r="AF482" s="334"/>
      <c r="AG482" s="334"/>
      <c r="AH482" s="334"/>
      <c r="AI482" s="334"/>
      <c r="AJ482" s="334"/>
      <c r="AK482" s="334"/>
      <c r="AL482" s="334"/>
      <c r="AM482" s="334"/>
      <c r="AN482" s="334"/>
      <c r="AO482" s="303"/>
      <c r="AP482" s="303"/>
      <c r="AQ482" s="303"/>
      <c r="AR482" s="303"/>
      <c r="AS482" s="303"/>
      <c r="AT482" s="303"/>
      <c r="AU482" s="303"/>
      <c r="AV482" s="303"/>
      <c r="AW482" s="303"/>
      <c r="AX482" s="303"/>
      <c r="AY482" s="303"/>
      <c r="AZ482" s="303"/>
      <c r="BA482" s="303"/>
    </row>
    <row r="483" spans="1:53">
      <c r="A483" s="109"/>
      <c r="B483" s="109"/>
      <c r="C483" s="109"/>
      <c r="D483" s="122"/>
      <c r="E483" s="575"/>
      <c r="F483" s="575"/>
      <c r="G483" s="576"/>
      <c r="H483" s="332"/>
      <c r="I483" s="332"/>
      <c r="J483" s="366"/>
      <c r="K483" s="332"/>
      <c r="L483" s="332"/>
      <c r="M483" s="332"/>
      <c r="N483" s="332"/>
      <c r="O483" s="332"/>
      <c r="P483" s="332"/>
      <c r="Q483" s="333"/>
      <c r="R483" s="333"/>
      <c r="S483" s="333"/>
      <c r="T483" s="333"/>
      <c r="U483" s="333"/>
      <c r="V483" s="333"/>
      <c r="W483" s="333"/>
      <c r="X483" s="333"/>
      <c r="Y483" s="333"/>
      <c r="Z483" s="334"/>
      <c r="AA483" s="334"/>
      <c r="AB483" s="334"/>
      <c r="AC483" s="334"/>
      <c r="AD483" s="334"/>
      <c r="AE483" s="334"/>
      <c r="AF483" s="334"/>
      <c r="AG483" s="334"/>
      <c r="AH483" s="334"/>
      <c r="AI483" s="334"/>
      <c r="AJ483" s="334"/>
      <c r="AK483" s="334"/>
      <c r="AL483" s="334"/>
      <c r="AM483" s="334"/>
      <c r="AN483" s="334"/>
      <c r="AO483" s="303"/>
      <c r="AP483" s="303"/>
      <c r="AQ483" s="303"/>
      <c r="AR483" s="303"/>
      <c r="AS483" s="303"/>
      <c r="AT483" s="303"/>
      <c r="AU483" s="303"/>
      <c r="AV483" s="303"/>
      <c r="AW483" s="303"/>
      <c r="AX483" s="303"/>
      <c r="AY483" s="303"/>
      <c r="AZ483" s="303"/>
      <c r="BA483" s="303"/>
    </row>
    <row r="484" spans="1:53" ht="18.75">
      <c r="A484" s="154"/>
      <c r="B484" s="125"/>
      <c r="C484" s="125"/>
      <c r="D484" s="329"/>
      <c r="E484" s="577"/>
      <c r="F484" s="577"/>
      <c r="G484" s="578"/>
      <c r="H484" s="330"/>
      <c r="I484" s="330"/>
      <c r="J484" s="367"/>
      <c r="K484" s="330"/>
      <c r="L484" s="330"/>
      <c r="M484" s="330"/>
      <c r="N484" s="330"/>
      <c r="O484" s="330"/>
      <c r="P484" s="330"/>
      <c r="Q484" s="331"/>
      <c r="R484" s="331"/>
      <c r="S484" s="331"/>
      <c r="T484" s="246"/>
      <c r="U484" s="246"/>
      <c r="V484" s="246"/>
      <c r="W484" s="246"/>
      <c r="X484" s="246"/>
      <c r="Y484" s="246"/>
      <c r="Z484" s="301"/>
      <c r="AA484" s="301"/>
      <c r="AB484" s="301"/>
      <c r="AC484" s="301"/>
      <c r="AD484" s="301"/>
      <c r="AE484" s="301"/>
      <c r="AF484" s="301"/>
      <c r="AG484" s="301"/>
      <c r="AH484" s="301"/>
      <c r="AI484" s="301"/>
      <c r="AJ484" s="301"/>
      <c r="AK484" s="301"/>
      <c r="AL484" s="301"/>
      <c r="AM484" s="301"/>
      <c r="AN484" s="301"/>
      <c r="AO484" s="310"/>
      <c r="AP484" s="310"/>
      <c r="AQ484" s="310"/>
      <c r="AR484" s="310"/>
      <c r="AS484" s="310"/>
      <c r="AT484" s="309"/>
      <c r="AU484" s="309"/>
      <c r="AV484" s="309"/>
      <c r="AW484" s="309"/>
      <c r="AX484" s="309"/>
      <c r="AY484" s="310"/>
      <c r="AZ484" s="303"/>
      <c r="BA484" s="303"/>
    </row>
    <row r="485" spans="1:53">
      <c r="A485" s="117"/>
      <c r="B485" s="109"/>
      <c r="C485" s="109"/>
      <c r="D485" s="122"/>
      <c r="E485" s="575"/>
      <c r="F485" s="575"/>
      <c r="G485" s="576"/>
      <c r="H485" s="332"/>
      <c r="I485" s="332"/>
      <c r="J485" s="366"/>
      <c r="K485" s="332"/>
      <c r="L485" s="332"/>
      <c r="M485" s="332"/>
      <c r="N485" s="332"/>
      <c r="O485" s="332"/>
      <c r="P485" s="332"/>
      <c r="Q485" s="333"/>
      <c r="R485" s="333"/>
      <c r="S485" s="333"/>
      <c r="T485" s="247"/>
      <c r="U485" s="247"/>
      <c r="V485" s="247"/>
      <c r="W485" s="247"/>
      <c r="X485" s="247"/>
      <c r="Y485" s="247"/>
      <c r="Z485" s="302"/>
      <c r="AA485" s="302"/>
      <c r="AB485" s="302"/>
      <c r="AC485" s="302"/>
      <c r="AD485" s="302"/>
      <c r="AE485" s="302"/>
      <c r="AF485" s="302"/>
      <c r="AG485" s="302"/>
      <c r="AH485" s="302"/>
      <c r="AI485" s="302"/>
      <c r="AJ485" s="302"/>
      <c r="AK485" s="302"/>
      <c r="AL485" s="302"/>
      <c r="AM485" s="302"/>
      <c r="AN485" s="302"/>
      <c r="AO485" s="303"/>
      <c r="AP485" s="303"/>
      <c r="AQ485" s="303"/>
      <c r="AR485" s="303"/>
      <c r="AS485" s="303"/>
      <c r="AT485" s="311"/>
      <c r="AU485" s="311"/>
      <c r="AV485" s="311"/>
      <c r="AW485" s="311"/>
      <c r="AX485" s="311"/>
      <c r="AY485" s="303"/>
      <c r="AZ485" s="303"/>
      <c r="BA485" s="303"/>
    </row>
    <row r="486" spans="1:53">
      <c r="A486" s="117"/>
      <c r="B486" s="109"/>
      <c r="C486" s="109"/>
      <c r="D486" s="122"/>
      <c r="E486" s="575"/>
      <c r="F486" s="575"/>
      <c r="G486" s="576"/>
      <c r="H486" s="332"/>
      <c r="I486" s="332"/>
      <c r="J486" s="366"/>
      <c r="K486" s="332"/>
      <c r="L486" s="332"/>
      <c r="M486" s="332"/>
      <c r="N486" s="332"/>
      <c r="O486" s="332"/>
      <c r="P486" s="332"/>
      <c r="Q486" s="333"/>
      <c r="R486" s="333"/>
      <c r="S486" s="333"/>
      <c r="T486" s="247"/>
      <c r="U486" s="247"/>
      <c r="V486" s="247"/>
      <c r="W486" s="247"/>
      <c r="X486" s="247"/>
      <c r="Y486" s="247"/>
      <c r="Z486" s="302"/>
      <c r="AA486" s="302"/>
      <c r="AB486" s="302"/>
      <c r="AC486" s="302"/>
      <c r="AD486" s="302"/>
      <c r="AE486" s="302"/>
      <c r="AF486" s="302"/>
      <c r="AG486" s="302"/>
      <c r="AH486" s="302"/>
      <c r="AI486" s="302"/>
      <c r="AJ486" s="302"/>
      <c r="AK486" s="302"/>
      <c r="AL486" s="302"/>
      <c r="AM486" s="302"/>
      <c r="AN486" s="302"/>
      <c r="AO486" s="303"/>
      <c r="AP486" s="303"/>
      <c r="AQ486" s="303"/>
      <c r="AR486" s="303"/>
      <c r="AS486" s="303"/>
      <c r="AT486" s="311"/>
      <c r="AU486" s="311"/>
      <c r="AV486" s="311"/>
      <c r="AW486" s="311"/>
      <c r="AX486" s="311"/>
      <c r="AY486" s="303"/>
      <c r="AZ486" s="303"/>
      <c r="BA486" s="303"/>
    </row>
    <row r="487" spans="1:53">
      <c r="A487" s="117"/>
      <c r="B487" s="109"/>
      <c r="C487" s="109"/>
      <c r="D487" s="122"/>
      <c r="E487" s="575"/>
      <c r="F487" s="575"/>
      <c r="G487" s="576"/>
      <c r="H487" s="332"/>
      <c r="I487" s="332"/>
      <c r="J487" s="366"/>
      <c r="K487" s="332"/>
      <c r="L487" s="332"/>
      <c r="M487" s="332"/>
      <c r="N487" s="332"/>
      <c r="O487" s="332"/>
      <c r="P487" s="332"/>
      <c r="Q487" s="333"/>
      <c r="R487" s="333"/>
      <c r="S487" s="333"/>
      <c r="T487" s="247"/>
      <c r="U487" s="247"/>
      <c r="V487" s="247"/>
      <c r="W487" s="247"/>
      <c r="X487" s="247"/>
      <c r="Y487" s="247"/>
      <c r="Z487" s="302"/>
      <c r="AA487" s="302"/>
      <c r="AB487" s="302"/>
      <c r="AC487" s="302"/>
      <c r="AD487" s="302"/>
      <c r="AE487" s="302"/>
      <c r="AF487" s="302"/>
      <c r="AG487" s="302"/>
      <c r="AH487" s="302"/>
      <c r="AI487" s="302"/>
      <c r="AJ487" s="302"/>
      <c r="AK487" s="302"/>
      <c r="AL487" s="302"/>
      <c r="AM487" s="302"/>
      <c r="AN487" s="302"/>
      <c r="AO487" s="303"/>
      <c r="AP487" s="303"/>
      <c r="AQ487" s="303"/>
      <c r="AR487" s="303"/>
      <c r="AS487" s="303"/>
      <c r="AT487" s="311"/>
      <c r="AU487" s="311"/>
      <c r="AV487" s="311"/>
      <c r="AW487" s="311"/>
      <c r="AX487" s="311"/>
      <c r="AY487" s="303"/>
      <c r="AZ487" s="303"/>
      <c r="BA487" s="303"/>
    </row>
    <row r="488" spans="1:53" ht="14.25" customHeight="1">
      <c r="A488" s="117"/>
      <c r="B488" s="109"/>
      <c r="C488" s="109"/>
      <c r="D488" s="122"/>
      <c r="E488" s="575"/>
      <c r="F488" s="575"/>
      <c r="G488" s="576"/>
      <c r="H488" s="332"/>
      <c r="I488" s="332"/>
      <c r="J488" s="366"/>
      <c r="K488" s="332"/>
      <c r="L488" s="332"/>
      <c r="M488" s="332"/>
      <c r="N488" s="332"/>
      <c r="O488" s="332"/>
      <c r="P488" s="332"/>
      <c r="Q488" s="333"/>
      <c r="R488" s="333"/>
      <c r="S488" s="333"/>
      <c r="T488" s="247"/>
      <c r="U488" s="247"/>
      <c r="V488" s="247"/>
      <c r="W488" s="247"/>
      <c r="X488" s="247"/>
      <c r="Y488" s="247"/>
      <c r="Z488" s="302"/>
      <c r="AA488" s="302"/>
      <c r="AB488" s="302"/>
      <c r="AC488" s="302"/>
      <c r="AD488" s="302"/>
      <c r="AE488" s="302"/>
      <c r="AF488" s="302"/>
      <c r="AG488" s="302"/>
      <c r="AH488" s="302"/>
      <c r="AI488" s="302"/>
      <c r="AJ488" s="302"/>
      <c r="AK488" s="302"/>
      <c r="AL488" s="302"/>
      <c r="AM488" s="302"/>
      <c r="AN488" s="302"/>
      <c r="AO488" s="303"/>
      <c r="AP488" s="303"/>
      <c r="AQ488" s="303"/>
      <c r="AR488" s="303"/>
      <c r="AS488" s="303"/>
      <c r="AT488" s="311"/>
      <c r="AU488" s="311"/>
      <c r="AV488" s="311"/>
      <c r="AW488" s="311"/>
      <c r="AX488" s="311"/>
      <c r="AY488" s="303"/>
      <c r="AZ488" s="303"/>
      <c r="BA488" s="303"/>
    </row>
    <row r="489" spans="1:53">
      <c r="A489" s="118"/>
      <c r="B489" s="109"/>
      <c r="C489" s="109"/>
      <c r="D489" s="122"/>
      <c r="E489" s="575"/>
      <c r="F489" s="575"/>
      <c r="G489" s="576"/>
      <c r="H489" s="332"/>
      <c r="I489" s="332"/>
      <c r="J489" s="366"/>
      <c r="K489" s="332"/>
      <c r="L489" s="332"/>
      <c r="M489" s="332"/>
      <c r="N489" s="332"/>
      <c r="O489" s="332"/>
      <c r="P489" s="332"/>
      <c r="Q489" s="333"/>
      <c r="R489" s="333"/>
      <c r="S489" s="333"/>
      <c r="T489" s="247"/>
      <c r="U489" s="247"/>
      <c r="V489" s="247"/>
      <c r="W489" s="247"/>
      <c r="X489" s="247"/>
      <c r="Y489" s="247"/>
      <c r="Z489" s="302"/>
      <c r="AA489" s="302"/>
      <c r="AB489" s="302"/>
      <c r="AC489" s="302"/>
      <c r="AD489" s="302"/>
      <c r="AE489" s="302"/>
      <c r="AF489" s="302"/>
      <c r="AG489" s="302"/>
      <c r="AH489" s="302"/>
      <c r="AI489" s="302"/>
      <c r="AJ489" s="302"/>
      <c r="AK489" s="302"/>
      <c r="AL489" s="302"/>
      <c r="AM489" s="302"/>
      <c r="AN489" s="302"/>
      <c r="AO489" s="303"/>
      <c r="AP489" s="303"/>
      <c r="AQ489" s="303"/>
      <c r="AR489" s="303"/>
      <c r="AS489" s="303"/>
      <c r="AT489" s="311"/>
      <c r="AU489" s="311"/>
      <c r="AV489" s="311"/>
      <c r="AW489" s="311"/>
      <c r="AX489" s="311"/>
      <c r="AY489" s="303"/>
      <c r="AZ489" s="303"/>
      <c r="BA489" s="303"/>
    </row>
    <row r="490" spans="1:53">
      <c r="A490" s="117"/>
      <c r="B490" s="109"/>
      <c r="C490" s="109"/>
      <c r="D490" s="122"/>
      <c r="E490" s="575"/>
      <c r="F490" s="575"/>
      <c r="G490" s="576"/>
      <c r="H490" s="332"/>
      <c r="I490" s="332"/>
      <c r="J490" s="366"/>
      <c r="K490" s="332"/>
      <c r="L490" s="332"/>
      <c r="M490" s="332"/>
      <c r="N490" s="332"/>
      <c r="O490" s="332"/>
      <c r="P490" s="332"/>
      <c r="Q490" s="333"/>
      <c r="R490" s="333"/>
      <c r="S490" s="333"/>
      <c r="T490" s="247"/>
      <c r="U490" s="247"/>
      <c r="V490" s="247"/>
      <c r="W490" s="247"/>
      <c r="X490" s="247"/>
      <c r="Y490" s="247"/>
      <c r="Z490" s="302"/>
      <c r="AA490" s="302"/>
      <c r="AB490" s="302"/>
      <c r="AC490" s="302"/>
      <c r="AD490" s="302"/>
      <c r="AE490" s="302"/>
      <c r="AF490" s="302"/>
      <c r="AG490" s="302"/>
      <c r="AH490" s="302"/>
      <c r="AI490" s="302"/>
      <c r="AJ490" s="302"/>
      <c r="AK490" s="302"/>
      <c r="AL490" s="302"/>
      <c r="AM490" s="302"/>
      <c r="AN490" s="302"/>
      <c r="AO490" s="303"/>
      <c r="AP490" s="303"/>
      <c r="AQ490" s="303"/>
      <c r="AR490" s="303"/>
      <c r="AS490" s="303"/>
      <c r="AT490" s="311"/>
      <c r="AU490" s="311"/>
      <c r="AV490" s="311"/>
      <c r="AW490" s="311"/>
      <c r="AX490" s="311"/>
      <c r="AY490" s="303"/>
      <c r="AZ490" s="303"/>
      <c r="BA490" s="303"/>
    </row>
    <row r="491" spans="1:53">
      <c r="A491" s="117"/>
      <c r="B491" s="109"/>
      <c r="C491" s="109"/>
      <c r="D491" s="122"/>
      <c r="E491" s="575"/>
      <c r="F491" s="575"/>
      <c r="G491" s="576"/>
      <c r="H491" s="332"/>
      <c r="I491" s="332"/>
      <c r="J491" s="366"/>
      <c r="K491" s="332"/>
      <c r="L491" s="332"/>
      <c r="M491" s="332"/>
      <c r="N491" s="332"/>
      <c r="O491" s="332"/>
      <c r="P491" s="332"/>
      <c r="Q491" s="333"/>
      <c r="R491" s="333"/>
      <c r="S491" s="333"/>
      <c r="T491" s="247"/>
      <c r="U491" s="247"/>
      <c r="V491" s="247"/>
      <c r="W491" s="247"/>
      <c r="X491" s="247"/>
      <c r="Y491" s="247"/>
      <c r="Z491" s="302"/>
      <c r="AA491" s="302"/>
      <c r="AB491" s="302"/>
      <c r="AC491" s="302"/>
      <c r="AD491" s="302"/>
      <c r="AE491" s="302"/>
      <c r="AF491" s="302"/>
      <c r="AG491" s="302"/>
      <c r="AH491" s="302"/>
      <c r="AI491" s="302"/>
      <c r="AJ491" s="302"/>
      <c r="AK491" s="302"/>
      <c r="AL491" s="302"/>
      <c r="AM491" s="302"/>
      <c r="AN491" s="302"/>
      <c r="AO491" s="303"/>
      <c r="AP491" s="303"/>
      <c r="AQ491" s="303"/>
      <c r="AR491" s="303"/>
      <c r="AS491" s="303"/>
      <c r="AT491" s="311"/>
      <c r="AU491" s="311"/>
      <c r="AV491" s="311"/>
      <c r="AW491" s="311"/>
      <c r="AX491" s="311"/>
      <c r="AY491" s="303"/>
      <c r="AZ491" s="303"/>
      <c r="BA491" s="303"/>
    </row>
    <row r="492" spans="1:53">
      <c r="A492" s="117"/>
      <c r="B492" s="109"/>
      <c r="C492" s="109"/>
      <c r="D492" s="122"/>
      <c r="E492" s="575"/>
      <c r="F492" s="575"/>
      <c r="G492" s="576"/>
      <c r="H492" s="332"/>
      <c r="I492" s="332"/>
      <c r="J492" s="366"/>
      <c r="K492" s="332"/>
      <c r="L492" s="332"/>
      <c r="M492" s="332"/>
      <c r="N492" s="332"/>
      <c r="O492" s="332"/>
      <c r="P492" s="332"/>
      <c r="Q492" s="333"/>
      <c r="R492" s="333"/>
      <c r="S492" s="333"/>
      <c r="T492" s="247"/>
      <c r="U492" s="247"/>
      <c r="V492" s="247"/>
      <c r="W492" s="247"/>
      <c r="X492" s="247"/>
      <c r="Y492" s="247"/>
      <c r="Z492" s="302"/>
      <c r="AA492" s="302"/>
      <c r="AB492" s="302"/>
      <c r="AC492" s="302"/>
      <c r="AD492" s="302"/>
      <c r="AE492" s="302"/>
      <c r="AF492" s="302"/>
      <c r="AG492" s="302"/>
      <c r="AH492" s="302"/>
      <c r="AI492" s="302"/>
      <c r="AJ492" s="302"/>
      <c r="AK492" s="302"/>
      <c r="AL492" s="302"/>
      <c r="AM492" s="302"/>
      <c r="AN492" s="302"/>
      <c r="AO492" s="303"/>
      <c r="AP492" s="303"/>
      <c r="AQ492" s="303"/>
      <c r="AR492" s="303"/>
      <c r="AS492" s="303"/>
      <c r="AT492" s="311"/>
      <c r="AU492" s="311"/>
      <c r="AV492" s="311"/>
      <c r="AW492" s="311"/>
      <c r="AX492" s="311"/>
      <c r="AY492" s="303"/>
      <c r="AZ492" s="303"/>
      <c r="BA492" s="303"/>
    </row>
    <row r="493" spans="1:53">
      <c r="A493" s="117"/>
      <c r="B493" s="109"/>
      <c r="C493" s="109"/>
      <c r="D493" s="122"/>
      <c r="E493" s="575"/>
      <c r="F493" s="575"/>
      <c r="G493" s="576"/>
      <c r="H493" s="332"/>
      <c r="I493" s="332"/>
      <c r="J493" s="366"/>
      <c r="K493" s="332"/>
      <c r="L493" s="332"/>
      <c r="M493" s="332"/>
      <c r="N493" s="332"/>
      <c r="O493" s="332"/>
      <c r="P493" s="332"/>
      <c r="Q493" s="333"/>
      <c r="R493" s="333"/>
      <c r="S493" s="333"/>
      <c r="T493" s="247"/>
      <c r="U493" s="247"/>
      <c r="V493" s="247"/>
      <c r="W493" s="247"/>
      <c r="X493" s="247"/>
      <c r="Y493" s="247"/>
      <c r="Z493" s="302"/>
      <c r="AA493" s="302"/>
      <c r="AB493" s="302"/>
      <c r="AC493" s="302"/>
      <c r="AD493" s="302"/>
      <c r="AE493" s="302"/>
      <c r="AF493" s="302"/>
      <c r="AG493" s="302"/>
      <c r="AH493" s="302"/>
      <c r="AI493" s="302"/>
      <c r="AJ493" s="302"/>
      <c r="AK493" s="302"/>
      <c r="AL493" s="302"/>
      <c r="AM493" s="302"/>
      <c r="AN493" s="302"/>
      <c r="AO493" s="303"/>
      <c r="AP493" s="303"/>
      <c r="AQ493" s="303"/>
      <c r="AR493" s="303"/>
      <c r="AS493" s="303"/>
      <c r="AT493" s="311"/>
      <c r="AU493" s="311"/>
      <c r="AV493" s="311"/>
      <c r="AW493" s="311"/>
      <c r="AX493" s="311"/>
      <c r="AY493" s="303"/>
      <c r="AZ493" s="303"/>
      <c r="BA493" s="303"/>
    </row>
    <row r="494" spans="1:53" ht="12.75" customHeight="1">
      <c r="A494" s="117"/>
      <c r="B494" s="109"/>
      <c r="C494" s="109"/>
      <c r="D494" s="122"/>
      <c r="E494" s="575"/>
      <c r="F494" s="575"/>
      <c r="G494" s="576"/>
      <c r="H494" s="332"/>
      <c r="I494" s="332"/>
      <c r="J494" s="366"/>
      <c r="K494" s="332"/>
      <c r="L494" s="332"/>
      <c r="M494" s="332"/>
      <c r="N494" s="332"/>
      <c r="O494" s="332"/>
      <c r="P494" s="332"/>
      <c r="Q494" s="333"/>
      <c r="R494" s="333"/>
      <c r="S494" s="333"/>
      <c r="T494" s="333"/>
      <c r="U494" s="333"/>
      <c r="V494" s="333"/>
      <c r="W494" s="333"/>
      <c r="X494" s="333"/>
      <c r="Y494" s="333"/>
      <c r="Z494" s="334"/>
      <c r="AA494" s="334"/>
      <c r="AB494" s="334"/>
      <c r="AC494" s="334"/>
      <c r="AD494" s="334"/>
      <c r="AE494" s="334"/>
      <c r="AF494" s="334"/>
      <c r="AG494" s="334"/>
      <c r="AH494" s="334"/>
      <c r="AI494" s="334"/>
      <c r="AJ494" s="334"/>
      <c r="AK494" s="334"/>
      <c r="AL494" s="334"/>
      <c r="AM494" s="334"/>
      <c r="AN494" s="334"/>
      <c r="AO494" s="303"/>
      <c r="AP494" s="303"/>
      <c r="AQ494" s="303"/>
      <c r="AR494" s="303"/>
      <c r="AS494" s="303"/>
      <c r="AT494" s="303"/>
      <c r="AU494" s="303"/>
      <c r="AV494" s="303"/>
      <c r="AW494" s="303"/>
      <c r="AX494" s="303"/>
      <c r="AY494" s="303"/>
      <c r="AZ494" s="303"/>
      <c r="BA494" s="303"/>
    </row>
    <row r="495" spans="1:53">
      <c r="A495" s="118"/>
      <c r="B495" s="109"/>
      <c r="C495" s="109"/>
      <c r="D495" s="122"/>
      <c r="E495" s="575"/>
      <c r="F495" s="575"/>
      <c r="G495" s="576"/>
      <c r="H495" s="332"/>
      <c r="I495" s="332"/>
      <c r="J495" s="366"/>
      <c r="K495" s="332"/>
      <c r="L495" s="332"/>
      <c r="M495" s="332"/>
      <c r="N495" s="332"/>
      <c r="O495" s="332"/>
      <c r="P495" s="332"/>
      <c r="Q495" s="333"/>
      <c r="R495" s="333"/>
      <c r="S495" s="333"/>
      <c r="T495" s="333"/>
      <c r="U495" s="333"/>
      <c r="V495" s="333"/>
      <c r="W495" s="333"/>
      <c r="X495" s="333"/>
      <c r="Y495" s="333"/>
      <c r="Z495" s="334"/>
      <c r="AA495" s="334"/>
      <c r="AB495" s="334"/>
      <c r="AC495" s="334"/>
      <c r="AD495" s="334"/>
      <c r="AE495" s="334"/>
      <c r="AF495" s="334"/>
      <c r="AG495" s="334"/>
      <c r="AH495" s="334"/>
      <c r="AI495" s="334"/>
      <c r="AJ495" s="334"/>
      <c r="AK495" s="334"/>
      <c r="AL495" s="334"/>
      <c r="AM495" s="334"/>
      <c r="AN495" s="334"/>
      <c r="AO495" s="303"/>
      <c r="AP495" s="303"/>
      <c r="AQ495" s="303"/>
      <c r="AR495" s="303"/>
      <c r="AS495" s="303"/>
      <c r="AT495" s="303"/>
      <c r="AU495" s="303"/>
      <c r="AV495" s="303"/>
      <c r="AW495" s="303"/>
      <c r="AX495" s="303"/>
      <c r="AY495" s="303"/>
      <c r="AZ495" s="303"/>
      <c r="BA495" s="303"/>
    </row>
    <row r="496" spans="1:53">
      <c r="A496" s="117"/>
      <c r="B496" s="109"/>
      <c r="C496" s="109"/>
      <c r="D496" s="122"/>
      <c r="E496" s="575"/>
      <c r="F496" s="575"/>
      <c r="G496" s="576"/>
      <c r="H496" s="332"/>
      <c r="I496" s="332"/>
      <c r="J496" s="366"/>
      <c r="K496" s="332"/>
      <c r="L496" s="332"/>
      <c r="M496" s="332"/>
      <c r="N496" s="332"/>
      <c r="O496" s="332"/>
      <c r="P496" s="332"/>
      <c r="Q496" s="333"/>
      <c r="R496" s="333"/>
      <c r="S496" s="333"/>
      <c r="T496" s="335"/>
      <c r="U496" s="335"/>
      <c r="V496" s="335"/>
      <c r="W496" s="335"/>
      <c r="X496" s="335"/>
      <c r="Y496" s="335"/>
      <c r="Z496" s="336"/>
      <c r="AA496" s="336"/>
      <c r="AB496" s="336"/>
      <c r="AC496" s="336"/>
      <c r="AD496" s="336"/>
      <c r="AE496" s="336"/>
      <c r="AF496" s="336"/>
      <c r="AG496" s="336"/>
      <c r="AH496" s="336"/>
      <c r="AI496" s="336"/>
      <c r="AJ496" s="336"/>
      <c r="AK496" s="336"/>
      <c r="AL496" s="336"/>
      <c r="AM496" s="336"/>
      <c r="AN496" s="336"/>
      <c r="AO496" s="303"/>
      <c r="AP496" s="303"/>
      <c r="AQ496" s="303"/>
      <c r="AR496" s="303"/>
      <c r="AS496" s="303"/>
      <c r="AT496" s="337"/>
      <c r="AU496" s="337"/>
      <c r="AV496" s="337"/>
      <c r="AW496" s="337"/>
      <c r="AX496" s="337"/>
      <c r="AY496" s="303"/>
      <c r="AZ496" s="303"/>
      <c r="BA496" s="303"/>
    </row>
    <row r="497" spans="1:54" s="116" customFormat="1">
      <c r="A497" s="117"/>
      <c r="B497" s="109"/>
      <c r="C497" s="109"/>
      <c r="D497" s="122"/>
      <c r="E497" s="575"/>
      <c r="F497" s="575"/>
      <c r="G497" s="576"/>
      <c r="H497" s="332"/>
      <c r="I497" s="332"/>
      <c r="J497" s="366"/>
      <c r="K497" s="332"/>
      <c r="L497" s="332"/>
      <c r="M497" s="332"/>
      <c r="N497" s="332"/>
      <c r="O497" s="332"/>
      <c r="P497" s="332"/>
      <c r="Q497" s="333"/>
      <c r="R497" s="333"/>
      <c r="S497" s="333"/>
      <c r="T497" s="335"/>
      <c r="U497" s="335"/>
      <c r="V497" s="335"/>
      <c r="W497" s="335"/>
      <c r="X497" s="335"/>
      <c r="Y497" s="335"/>
      <c r="Z497" s="336"/>
      <c r="AA497" s="336"/>
      <c r="AB497" s="336"/>
      <c r="AC497" s="336"/>
      <c r="AD497" s="336"/>
      <c r="AE497" s="336"/>
      <c r="AF497" s="336"/>
      <c r="AG497" s="336"/>
      <c r="AH497" s="336"/>
      <c r="AI497" s="336"/>
      <c r="AJ497" s="336"/>
      <c r="AK497" s="336"/>
      <c r="AL497" s="336"/>
      <c r="AM497" s="336"/>
      <c r="AN497" s="336"/>
      <c r="AO497" s="303"/>
      <c r="AP497" s="303"/>
      <c r="AQ497" s="303"/>
      <c r="AR497" s="303"/>
      <c r="AS497" s="303"/>
      <c r="AT497" s="337"/>
      <c r="AU497" s="337"/>
      <c r="AV497" s="337"/>
      <c r="AW497" s="337"/>
      <c r="AX497" s="337"/>
      <c r="AY497" s="303"/>
      <c r="AZ497" s="303"/>
      <c r="BA497" s="303"/>
      <c r="BB497" s="109"/>
    </row>
    <row r="498" spans="1:54" s="116" customFormat="1">
      <c r="A498" s="117"/>
      <c r="B498" s="109"/>
      <c r="C498" s="109"/>
      <c r="D498" s="122"/>
      <c r="E498" s="575"/>
      <c r="F498" s="575"/>
      <c r="G498" s="576"/>
      <c r="H498" s="332"/>
      <c r="I498" s="332"/>
      <c r="J498" s="366"/>
      <c r="K498" s="332"/>
      <c r="L498" s="332"/>
      <c r="M498" s="332"/>
      <c r="N498" s="332"/>
      <c r="O498" s="332"/>
      <c r="P498" s="332"/>
      <c r="Q498" s="333"/>
      <c r="R498" s="333"/>
      <c r="S498" s="333"/>
      <c r="T498" s="335"/>
      <c r="U498" s="335"/>
      <c r="V498" s="335"/>
      <c r="W498" s="335"/>
      <c r="X498" s="335"/>
      <c r="Y498" s="335"/>
      <c r="Z498" s="336"/>
      <c r="AA498" s="336"/>
      <c r="AB498" s="336"/>
      <c r="AC498" s="336"/>
      <c r="AD498" s="336"/>
      <c r="AE498" s="336"/>
      <c r="AF498" s="336"/>
      <c r="AG498" s="336"/>
      <c r="AH498" s="336"/>
      <c r="AI498" s="336"/>
      <c r="AJ498" s="336"/>
      <c r="AK498" s="336"/>
      <c r="AL498" s="336"/>
      <c r="AM498" s="336"/>
      <c r="AN498" s="336"/>
      <c r="AO498" s="303"/>
      <c r="AP498" s="303"/>
      <c r="AQ498" s="303"/>
      <c r="AR498" s="303"/>
      <c r="AS498" s="303"/>
      <c r="AT498" s="337"/>
      <c r="AU498" s="337"/>
      <c r="AV498" s="337"/>
      <c r="AW498" s="337"/>
      <c r="AX498" s="337"/>
      <c r="AY498" s="303"/>
      <c r="AZ498" s="303"/>
      <c r="BA498" s="303"/>
      <c r="BB498" s="109"/>
    </row>
    <row r="499" spans="1:54" s="116" customFormat="1">
      <c r="A499" s="117"/>
      <c r="B499" s="109"/>
      <c r="C499" s="109"/>
      <c r="D499" s="122"/>
      <c r="E499" s="575"/>
      <c r="F499" s="575"/>
      <c r="G499" s="576"/>
      <c r="H499" s="332"/>
      <c r="I499" s="332"/>
      <c r="J499" s="366"/>
      <c r="K499" s="332"/>
      <c r="L499" s="332"/>
      <c r="M499" s="332"/>
      <c r="N499" s="332"/>
      <c r="O499" s="332"/>
      <c r="P499" s="332"/>
      <c r="Q499" s="333"/>
      <c r="R499" s="333"/>
      <c r="S499" s="333"/>
      <c r="T499" s="335"/>
      <c r="U499" s="335"/>
      <c r="V499" s="335"/>
      <c r="W499" s="335"/>
      <c r="X499" s="335"/>
      <c r="Y499" s="335"/>
      <c r="Z499" s="336"/>
      <c r="AA499" s="336"/>
      <c r="AB499" s="336"/>
      <c r="AC499" s="336"/>
      <c r="AD499" s="336"/>
      <c r="AE499" s="336"/>
      <c r="AF499" s="336"/>
      <c r="AG499" s="336"/>
      <c r="AH499" s="336"/>
      <c r="AI499" s="336"/>
      <c r="AJ499" s="336"/>
      <c r="AK499" s="336"/>
      <c r="AL499" s="336"/>
      <c r="AM499" s="336"/>
      <c r="AN499" s="336"/>
      <c r="AO499" s="303"/>
      <c r="AP499" s="303"/>
      <c r="AQ499" s="303"/>
      <c r="AR499" s="303"/>
      <c r="AS499" s="303"/>
      <c r="AT499" s="337"/>
      <c r="AU499" s="337"/>
      <c r="AV499" s="337"/>
      <c r="AW499" s="337"/>
      <c r="AX499" s="337"/>
      <c r="AY499" s="303"/>
      <c r="AZ499" s="303"/>
      <c r="BA499" s="303"/>
      <c r="BB499" s="109"/>
    </row>
    <row r="500" spans="1:54" s="116" customFormat="1">
      <c r="A500" s="117"/>
      <c r="B500" s="109"/>
      <c r="C500" s="109"/>
      <c r="D500" s="122"/>
      <c r="E500" s="575"/>
      <c r="F500" s="575"/>
      <c r="G500" s="576"/>
      <c r="H500" s="332"/>
      <c r="I500" s="332"/>
      <c r="J500" s="366"/>
      <c r="K500" s="332"/>
      <c r="L500" s="332"/>
      <c r="M500" s="332"/>
      <c r="N500" s="332"/>
      <c r="O500" s="332"/>
      <c r="P500" s="332"/>
      <c r="Q500" s="333"/>
      <c r="R500" s="333"/>
      <c r="S500" s="333"/>
      <c r="T500" s="333"/>
      <c r="U500" s="333"/>
      <c r="V500" s="333"/>
      <c r="W500" s="333"/>
      <c r="X500" s="333"/>
      <c r="Y500" s="333"/>
      <c r="Z500" s="334"/>
      <c r="AA500" s="334"/>
      <c r="AB500" s="334"/>
      <c r="AC500" s="334"/>
      <c r="AD500" s="334"/>
      <c r="AE500" s="334"/>
      <c r="AF500" s="334"/>
      <c r="AG500" s="334"/>
      <c r="AH500" s="334"/>
      <c r="AI500" s="334"/>
      <c r="AJ500" s="334"/>
      <c r="AK500" s="334"/>
      <c r="AL500" s="334"/>
      <c r="AM500" s="334"/>
      <c r="AN500" s="334"/>
      <c r="AO500" s="303"/>
      <c r="AP500" s="303"/>
      <c r="AQ500" s="303"/>
      <c r="AR500" s="303"/>
      <c r="AS500" s="303"/>
      <c r="AT500" s="303"/>
      <c r="AU500" s="303"/>
      <c r="AV500" s="303"/>
      <c r="AW500" s="303"/>
      <c r="AX500" s="303"/>
      <c r="AY500" s="303"/>
      <c r="AZ500" s="303"/>
      <c r="BA500" s="303"/>
      <c r="BB500" s="109"/>
    </row>
    <row r="501" spans="1:54">
      <c r="A501" s="109"/>
      <c r="B501" s="109"/>
      <c r="C501" s="109"/>
      <c r="D501" s="122"/>
      <c r="E501" s="575"/>
      <c r="F501" s="575"/>
      <c r="G501" s="576"/>
      <c r="H501" s="332"/>
      <c r="I501" s="332"/>
      <c r="J501" s="366"/>
      <c r="K501" s="332"/>
      <c r="L501" s="332"/>
      <c r="M501" s="332"/>
      <c r="N501" s="332"/>
      <c r="O501" s="332"/>
      <c r="P501" s="332"/>
      <c r="Q501" s="333"/>
      <c r="R501" s="333"/>
      <c r="S501" s="333"/>
      <c r="T501" s="333"/>
      <c r="U501" s="333"/>
      <c r="V501" s="333"/>
      <c r="W501" s="333"/>
      <c r="X501" s="333"/>
      <c r="Y501" s="333"/>
      <c r="Z501" s="334"/>
      <c r="AA501" s="334"/>
      <c r="AB501" s="334"/>
      <c r="AC501" s="334"/>
      <c r="AD501" s="334"/>
      <c r="AE501" s="334"/>
      <c r="AF501" s="334"/>
      <c r="AG501" s="334"/>
      <c r="AH501" s="334"/>
      <c r="AI501" s="334"/>
      <c r="AJ501" s="334"/>
      <c r="AK501" s="334"/>
      <c r="AL501" s="334"/>
      <c r="AM501" s="334"/>
      <c r="AN501" s="334"/>
      <c r="AO501" s="303"/>
      <c r="AP501" s="303"/>
      <c r="AQ501" s="303"/>
      <c r="AR501" s="303"/>
      <c r="AS501" s="303"/>
      <c r="AT501" s="303"/>
      <c r="AU501" s="303"/>
      <c r="AV501" s="303"/>
      <c r="AW501" s="303"/>
      <c r="AX501" s="303"/>
      <c r="AY501" s="303"/>
      <c r="AZ501" s="303"/>
      <c r="BA501" s="303"/>
    </row>
    <row r="502" spans="1:54">
      <c r="A502" s="109"/>
      <c r="B502" s="109"/>
      <c r="C502" s="109"/>
      <c r="D502" s="122"/>
      <c r="E502" s="575"/>
      <c r="F502" s="575"/>
      <c r="G502" s="576"/>
      <c r="H502" s="332"/>
      <c r="I502" s="332"/>
      <c r="J502" s="366"/>
      <c r="K502" s="332"/>
      <c r="L502" s="332"/>
      <c r="M502" s="332"/>
      <c r="N502" s="332"/>
      <c r="O502" s="332"/>
      <c r="P502" s="332"/>
      <c r="Q502" s="333"/>
      <c r="R502" s="333"/>
      <c r="S502" s="333"/>
      <c r="T502" s="333"/>
      <c r="U502" s="333"/>
      <c r="V502" s="333"/>
      <c r="W502" s="333"/>
      <c r="X502" s="333"/>
      <c r="Y502" s="333"/>
      <c r="Z502" s="334"/>
      <c r="AA502" s="334"/>
      <c r="AB502" s="334"/>
      <c r="AC502" s="334"/>
      <c r="AD502" s="334"/>
      <c r="AE502" s="334"/>
      <c r="AF502" s="334"/>
      <c r="AG502" s="334"/>
      <c r="AH502" s="334"/>
      <c r="AI502" s="334"/>
      <c r="AJ502" s="334"/>
      <c r="AK502" s="334"/>
      <c r="AL502" s="334"/>
      <c r="AM502" s="334"/>
      <c r="AN502" s="334"/>
      <c r="AO502" s="303"/>
      <c r="AP502" s="303"/>
      <c r="AQ502" s="303"/>
      <c r="AR502" s="303"/>
      <c r="AS502" s="303"/>
      <c r="AT502" s="303"/>
      <c r="AU502" s="303"/>
      <c r="AV502" s="303"/>
      <c r="AW502" s="303"/>
      <c r="AX502" s="303"/>
      <c r="AY502" s="303"/>
      <c r="AZ502" s="303"/>
      <c r="BA502" s="303"/>
    </row>
    <row r="503" spans="1:54">
      <c r="A503" s="109"/>
      <c r="B503" s="109"/>
      <c r="C503" s="109"/>
      <c r="D503" s="122"/>
      <c r="E503" s="575"/>
      <c r="F503" s="575"/>
      <c r="G503" s="576"/>
      <c r="H503" s="332"/>
      <c r="I503" s="332"/>
      <c r="J503" s="366"/>
      <c r="K503" s="332"/>
      <c r="L503" s="332"/>
      <c r="M503" s="332"/>
      <c r="N503" s="332"/>
      <c r="O503" s="332"/>
      <c r="P503" s="332"/>
      <c r="Q503" s="333"/>
      <c r="R503" s="333"/>
      <c r="S503" s="333"/>
      <c r="T503" s="333"/>
      <c r="U503" s="333"/>
      <c r="V503" s="333"/>
      <c r="W503" s="333"/>
      <c r="X503" s="333"/>
      <c r="Y503" s="333"/>
      <c r="Z503" s="334"/>
      <c r="AA503" s="334"/>
      <c r="AB503" s="334"/>
      <c r="AC503" s="334"/>
      <c r="AD503" s="334"/>
      <c r="AE503" s="334"/>
      <c r="AF503" s="334"/>
      <c r="AG503" s="334"/>
      <c r="AH503" s="334"/>
      <c r="AI503" s="334"/>
      <c r="AJ503" s="334"/>
      <c r="AK503" s="334"/>
      <c r="AL503" s="334"/>
      <c r="AM503" s="334"/>
      <c r="AN503" s="334"/>
      <c r="AO503" s="303"/>
      <c r="AP503" s="303"/>
      <c r="AQ503" s="303"/>
      <c r="AR503" s="303"/>
      <c r="AS503" s="303"/>
      <c r="AT503" s="303"/>
      <c r="AU503" s="303"/>
      <c r="AV503" s="303"/>
      <c r="AW503" s="303"/>
      <c r="AX503" s="303"/>
      <c r="AY503" s="303"/>
      <c r="AZ503" s="303"/>
      <c r="BA503" s="303"/>
    </row>
    <row r="504" spans="1:54">
      <c r="A504" s="109"/>
      <c r="B504" s="109"/>
      <c r="C504" s="109"/>
      <c r="D504" s="122"/>
      <c r="E504" s="575"/>
      <c r="F504" s="575"/>
      <c r="G504" s="576"/>
      <c r="H504" s="332"/>
      <c r="I504" s="332"/>
      <c r="J504" s="366"/>
      <c r="K504" s="332"/>
      <c r="L504" s="332"/>
      <c r="M504" s="332"/>
      <c r="N504" s="332"/>
      <c r="O504" s="332"/>
      <c r="P504" s="332"/>
      <c r="Q504" s="333"/>
      <c r="R504" s="333"/>
      <c r="S504" s="333"/>
      <c r="T504" s="333"/>
      <c r="U504" s="333"/>
      <c r="V504" s="333"/>
      <c r="W504" s="333"/>
      <c r="X504" s="333"/>
      <c r="Y504" s="333"/>
      <c r="Z504" s="334"/>
      <c r="AA504" s="334"/>
      <c r="AB504" s="334"/>
      <c r="AC504" s="334"/>
      <c r="AD504" s="334"/>
      <c r="AE504" s="334"/>
      <c r="AF504" s="334"/>
      <c r="AG504" s="334"/>
      <c r="AH504" s="334"/>
      <c r="AI504" s="334"/>
      <c r="AJ504" s="334"/>
      <c r="AK504" s="334"/>
      <c r="AL504" s="334"/>
      <c r="AM504" s="334"/>
      <c r="AN504" s="334"/>
      <c r="AO504" s="303"/>
      <c r="AP504" s="303"/>
      <c r="AQ504" s="303"/>
      <c r="AR504" s="303"/>
      <c r="AS504" s="303"/>
      <c r="AT504" s="303"/>
      <c r="AU504" s="303"/>
      <c r="AV504" s="303"/>
      <c r="AW504" s="303"/>
      <c r="AX504" s="303"/>
      <c r="AY504" s="303"/>
      <c r="AZ504" s="303"/>
      <c r="BA504" s="303"/>
    </row>
    <row r="505" spans="1:54">
      <c r="A505" s="109"/>
      <c r="B505" s="109"/>
      <c r="C505" s="109"/>
      <c r="D505" s="122"/>
      <c r="E505" s="575"/>
      <c r="F505" s="575"/>
      <c r="G505" s="576"/>
      <c r="H505" s="332"/>
      <c r="I505" s="332"/>
      <c r="J505" s="366"/>
      <c r="K505" s="332"/>
      <c r="L505" s="332"/>
      <c r="M505" s="332"/>
      <c r="N505" s="332"/>
      <c r="O505" s="332"/>
      <c r="P505" s="332"/>
      <c r="Q505" s="333"/>
      <c r="R505" s="333"/>
      <c r="S505" s="333"/>
      <c r="T505" s="333"/>
      <c r="U505" s="333"/>
      <c r="V505" s="333"/>
      <c r="W505" s="333"/>
      <c r="X505" s="333"/>
      <c r="Y505" s="333"/>
      <c r="Z505" s="334"/>
      <c r="AA505" s="334"/>
      <c r="AB505" s="334"/>
      <c r="AC505" s="334"/>
      <c r="AD505" s="334"/>
      <c r="AE505" s="334"/>
      <c r="AF505" s="334"/>
      <c r="AG505" s="334"/>
      <c r="AH505" s="334"/>
      <c r="AI505" s="334"/>
      <c r="AJ505" s="334"/>
      <c r="AK505" s="334"/>
      <c r="AL505" s="334"/>
      <c r="AM505" s="334"/>
      <c r="AN505" s="334"/>
      <c r="AO505" s="303"/>
      <c r="AP505" s="303"/>
      <c r="AQ505" s="303"/>
      <c r="AR505" s="303"/>
      <c r="AS505" s="303"/>
      <c r="AT505" s="303"/>
      <c r="AU505" s="303"/>
      <c r="AV505" s="303"/>
      <c r="AW505" s="303"/>
      <c r="AX505" s="303"/>
      <c r="AY505" s="303"/>
      <c r="AZ505" s="303"/>
      <c r="BA505" s="303"/>
    </row>
    <row r="506" spans="1:54" s="116" customFormat="1" ht="49.5" customHeight="1">
      <c r="A506" s="109"/>
      <c r="B506" s="109"/>
      <c r="C506" s="109"/>
      <c r="D506" s="122"/>
      <c r="E506" s="575"/>
      <c r="F506" s="575"/>
      <c r="G506" s="576"/>
      <c r="H506" s="332"/>
      <c r="I506" s="332"/>
      <c r="J506" s="366"/>
      <c r="K506" s="332"/>
      <c r="L506" s="332"/>
      <c r="M506" s="332"/>
      <c r="N506" s="332"/>
      <c r="O506" s="332"/>
      <c r="P506" s="332"/>
      <c r="Q506" s="333"/>
      <c r="R506" s="333"/>
      <c r="S506" s="333"/>
      <c r="T506" s="333"/>
      <c r="U506" s="333"/>
      <c r="V506" s="333"/>
      <c r="W506" s="333"/>
      <c r="X506" s="333"/>
      <c r="Y506" s="333"/>
      <c r="Z506" s="334"/>
      <c r="AA506" s="334"/>
      <c r="AB506" s="334"/>
      <c r="AC506" s="334"/>
      <c r="AD506" s="334"/>
      <c r="AE506" s="334"/>
      <c r="AF506" s="334"/>
      <c r="AG506" s="334"/>
      <c r="AH506" s="334"/>
      <c r="AI506" s="334"/>
      <c r="AJ506" s="334"/>
      <c r="AK506" s="334"/>
      <c r="AL506" s="334"/>
      <c r="AM506" s="334"/>
      <c r="AN506" s="334"/>
      <c r="AO506" s="303"/>
      <c r="AP506" s="303"/>
      <c r="AQ506" s="303"/>
      <c r="AR506" s="303"/>
      <c r="AS506" s="303"/>
      <c r="AT506" s="303"/>
      <c r="AU506" s="303"/>
      <c r="AV506" s="303"/>
      <c r="AW506" s="303"/>
      <c r="AX506" s="303"/>
      <c r="AY506" s="303"/>
      <c r="AZ506" s="303"/>
      <c r="BA506" s="303"/>
      <c r="BB506" s="109"/>
    </row>
    <row r="507" spans="1:54">
      <c r="A507" s="109"/>
      <c r="B507" s="109"/>
      <c r="C507" s="109"/>
      <c r="D507" s="122"/>
      <c r="E507" s="575"/>
      <c r="F507" s="575"/>
      <c r="G507" s="576"/>
      <c r="H507" s="332"/>
      <c r="I507" s="332"/>
      <c r="J507" s="366"/>
      <c r="K507" s="332"/>
      <c r="L507" s="332"/>
      <c r="M507" s="332"/>
      <c r="N507" s="332"/>
      <c r="O507" s="332"/>
      <c r="P507" s="332"/>
      <c r="Q507" s="333"/>
      <c r="R507" s="333"/>
      <c r="S507" s="333"/>
      <c r="T507" s="333"/>
      <c r="U507" s="333"/>
      <c r="V507" s="333"/>
      <c r="W507" s="333"/>
      <c r="X507" s="333"/>
      <c r="Y507" s="333"/>
      <c r="Z507" s="334"/>
      <c r="AA507" s="334"/>
      <c r="AB507" s="334"/>
      <c r="AC507" s="334"/>
      <c r="AD507" s="334"/>
      <c r="AE507" s="334"/>
      <c r="AF507" s="334"/>
      <c r="AG507" s="334"/>
      <c r="AH507" s="334"/>
      <c r="AI507" s="334"/>
      <c r="AJ507" s="334"/>
      <c r="AK507" s="334"/>
      <c r="AL507" s="334"/>
      <c r="AM507" s="334"/>
      <c r="AN507" s="334"/>
      <c r="AO507" s="303"/>
      <c r="AP507" s="303"/>
      <c r="AQ507" s="303"/>
      <c r="AR507" s="303"/>
      <c r="AS507" s="303"/>
      <c r="AT507" s="303"/>
      <c r="AU507" s="303"/>
      <c r="AV507" s="303"/>
      <c r="AW507" s="303"/>
      <c r="AX507" s="303"/>
      <c r="AY507" s="303"/>
      <c r="AZ507" s="303"/>
      <c r="BA507" s="303"/>
    </row>
    <row r="508" spans="1:54">
      <c r="A508" s="109"/>
      <c r="B508" s="109"/>
      <c r="C508" s="109"/>
      <c r="D508" s="122"/>
      <c r="E508" s="575"/>
      <c r="F508" s="575"/>
      <c r="G508" s="576"/>
      <c r="H508" s="332"/>
      <c r="I508" s="332"/>
      <c r="J508" s="366"/>
      <c r="K508" s="332"/>
      <c r="L508" s="332"/>
      <c r="M508" s="332"/>
      <c r="N508" s="332"/>
      <c r="O508" s="332"/>
      <c r="P508" s="332"/>
      <c r="Q508" s="333"/>
      <c r="R508" s="333"/>
      <c r="S508" s="333"/>
      <c r="T508" s="333"/>
      <c r="U508" s="333"/>
      <c r="V508" s="333"/>
      <c r="W508" s="333"/>
      <c r="X508" s="333"/>
      <c r="Y508" s="333"/>
      <c r="Z508" s="334"/>
      <c r="AA508" s="334"/>
      <c r="AB508" s="334"/>
      <c r="AC508" s="334"/>
      <c r="AD508" s="334"/>
      <c r="AE508" s="334"/>
      <c r="AF508" s="334"/>
      <c r="AG508" s="334"/>
      <c r="AH508" s="334"/>
      <c r="AI508" s="334"/>
      <c r="AJ508" s="334"/>
      <c r="AK508" s="334"/>
      <c r="AL508" s="334"/>
      <c r="AM508" s="334"/>
      <c r="AN508" s="334"/>
      <c r="AO508" s="303"/>
      <c r="AP508" s="303"/>
      <c r="AQ508" s="303"/>
      <c r="AR508" s="303"/>
      <c r="AS508" s="303"/>
      <c r="AT508" s="303"/>
      <c r="AU508" s="303"/>
      <c r="AV508" s="303"/>
      <c r="AW508" s="303"/>
      <c r="AX508" s="303"/>
      <c r="AY508" s="303"/>
      <c r="AZ508" s="303"/>
      <c r="BA508" s="303"/>
    </row>
    <row r="509" spans="1:54">
      <c r="A509" s="109"/>
      <c r="B509" s="109"/>
      <c r="C509" s="109"/>
      <c r="D509" s="122"/>
      <c r="E509" s="575"/>
      <c r="F509" s="575"/>
      <c r="G509" s="576"/>
      <c r="H509" s="332"/>
      <c r="I509" s="332"/>
      <c r="J509" s="366"/>
      <c r="K509" s="332"/>
      <c r="L509" s="332"/>
      <c r="M509" s="332"/>
      <c r="N509" s="332"/>
      <c r="O509" s="332"/>
      <c r="P509" s="332"/>
      <c r="Q509" s="333"/>
      <c r="R509" s="333"/>
      <c r="S509" s="333"/>
      <c r="T509" s="333"/>
      <c r="U509" s="333"/>
      <c r="V509" s="333"/>
      <c r="W509" s="333"/>
      <c r="X509" s="333"/>
      <c r="Y509" s="333"/>
      <c r="Z509" s="334"/>
      <c r="AA509" s="334"/>
      <c r="AB509" s="334"/>
      <c r="AC509" s="334"/>
      <c r="AD509" s="334"/>
      <c r="AE509" s="334"/>
      <c r="AF509" s="334"/>
      <c r="AG509" s="334"/>
      <c r="AH509" s="334"/>
      <c r="AI509" s="334"/>
      <c r="AJ509" s="334"/>
      <c r="AK509" s="334"/>
      <c r="AL509" s="334"/>
      <c r="AM509" s="334"/>
      <c r="AN509" s="334"/>
      <c r="AO509" s="303"/>
      <c r="AP509" s="303"/>
      <c r="AQ509" s="303"/>
      <c r="AR509" s="303"/>
      <c r="AS509" s="303"/>
      <c r="AT509" s="303"/>
      <c r="AU509" s="303"/>
      <c r="AV509" s="303"/>
      <c r="AW509" s="303"/>
      <c r="AX509" s="303"/>
      <c r="AY509" s="303"/>
      <c r="AZ509" s="303"/>
      <c r="BA509" s="303"/>
    </row>
    <row r="510" spans="1:54">
      <c r="A510" s="109"/>
      <c r="B510" s="109"/>
      <c r="C510" s="109"/>
      <c r="D510" s="122"/>
      <c r="E510" s="575"/>
      <c r="F510" s="575"/>
      <c r="G510" s="576"/>
      <c r="H510" s="332"/>
      <c r="I510" s="332"/>
      <c r="J510" s="366"/>
      <c r="K510" s="332"/>
      <c r="L510" s="332"/>
      <c r="M510" s="332"/>
      <c r="N510" s="332"/>
      <c r="O510" s="332"/>
      <c r="P510" s="332"/>
      <c r="Q510" s="333"/>
      <c r="R510" s="333"/>
      <c r="S510" s="333"/>
      <c r="T510" s="333"/>
      <c r="U510" s="333"/>
      <c r="V510" s="333"/>
      <c r="W510" s="333"/>
      <c r="X510" s="333"/>
      <c r="Y510" s="333"/>
      <c r="Z510" s="334"/>
      <c r="AA510" s="334"/>
      <c r="AB510" s="334"/>
      <c r="AC510" s="334"/>
      <c r="AD510" s="334"/>
      <c r="AE510" s="334"/>
      <c r="AF510" s="334"/>
      <c r="AG510" s="334"/>
      <c r="AH510" s="334"/>
      <c r="AI510" s="334"/>
      <c r="AJ510" s="334"/>
      <c r="AK510" s="334"/>
      <c r="AL510" s="334"/>
      <c r="AM510" s="334"/>
      <c r="AN510" s="334"/>
      <c r="AO510" s="303"/>
      <c r="AP510" s="303"/>
      <c r="AQ510" s="303"/>
      <c r="AR510" s="303"/>
      <c r="AS510" s="303"/>
      <c r="AT510" s="303"/>
      <c r="AU510" s="303"/>
      <c r="AV510" s="303"/>
      <c r="AW510" s="303"/>
      <c r="AX510" s="303"/>
      <c r="AY510" s="303"/>
      <c r="AZ510" s="303"/>
      <c r="BA510" s="303"/>
    </row>
    <row r="511" spans="1:54">
      <c r="A511" s="109"/>
      <c r="B511" s="109"/>
      <c r="C511" s="109"/>
      <c r="D511" s="122"/>
      <c r="E511" s="575"/>
      <c r="F511" s="575"/>
      <c r="G511" s="576"/>
      <c r="H511" s="332"/>
      <c r="I511" s="332"/>
      <c r="J511" s="366"/>
      <c r="K511" s="332"/>
      <c r="L511" s="332"/>
      <c r="M511" s="332"/>
      <c r="N511" s="332"/>
      <c r="O511" s="332"/>
      <c r="P511" s="332"/>
      <c r="Q511" s="333"/>
      <c r="R511" s="333"/>
      <c r="S511" s="333"/>
      <c r="T511" s="333"/>
      <c r="U511" s="333"/>
      <c r="V511" s="333"/>
      <c r="W511" s="333"/>
      <c r="X511" s="333"/>
      <c r="Y511" s="333"/>
      <c r="Z511" s="334"/>
      <c r="AA511" s="334"/>
      <c r="AB511" s="334"/>
      <c r="AC511" s="334"/>
      <c r="AD511" s="334"/>
      <c r="AE511" s="334"/>
      <c r="AF511" s="334"/>
      <c r="AG511" s="334"/>
      <c r="AH511" s="334"/>
      <c r="AI511" s="334"/>
      <c r="AJ511" s="334"/>
      <c r="AK511" s="334"/>
      <c r="AL511" s="334"/>
      <c r="AM511" s="334"/>
      <c r="AN511" s="334"/>
      <c r="AO511" s="303"/>
      <c r="AP511" s="303"/>
      <c r="AQ511" s="303"/>
      <c r="AR511" s="303"/>
      <c r="AS511" s="303"/>
      <c r="AT511" s="303"/>
      <c r="AU511" s="303"/>
      <c r="AV511" s="303"/>
      <c r="AW511" s="303"/>
      <c r="AX511" s="303"/>
      <c r="AY511" s="303"/>
      <c r="AZ511" s="303"/>
      <c r="BA511" s="303"/>
    </row>
    <row r="512" spans="1:54">
      <c r="A512" s="109"/>
      <c r="B512" s="109"/>
      <c r="C512" s="109"/>
      <c r="D512" s="122"/>
      <c r="E512" s="575"/>
      <c r="F512" s="575"/>
      <c r="G512" s="576"/>
      <c r="H512" s="332"/>
      <c r="I512" s="332"/>
      <c r="J512" s="366"/>
      <c r="K512" s="332"/>
      <c r="L512" s="332"/>
      <c r="M512" s="332"/>
      <c r="N512" s="332"/>
      <c r="O512" s="332"/>
      <c r="P512" s="332"/>
      <c r="Q512" s="333"/>
      <c r="R512" s="333"/>
      <c r="S512" s="333"/>
      <c r="T512" s="333"/>
      <c r="U512" s="333"/>
      <c r="V512" s="333"/>
      <c r="W512" s="333"/>
      <c r="X512" s="333"/>
      <c r="Y512" s="333"/>
      <c r="Z512" s="334"/>
      <c r="AA512" s="334"/>
      <c r="AB512" s="334"/>
      <c r="AC512" s="334"/>
      <c r="AD512" s="334"/>
      <c r="AE512" s="334"/>
      <c r="AF512" s="334"/>
      <c r="AG512" s="334"/>
      <c r="AH512" s="334"/>
      <c r="AI512" s="334"/>
      <c r="AJ512" s="334"/>
      <c r="AK512" s="334"/>
      <c r="AL512" s="334"/>
      <c r="AM512" s="334"/>
      <c r="AN512" s="334"/>
      <c r="AO512" s="303"/>
      <c r="AP512" s="303"/>
      <c r="AQ512" s="303"/>
      <c r="AR512" s="303"/>
      <c r="AS512" s="303"/>
      <c r="AT512" s="303"/>
      <c r="AU512" s="303"/>
      <c r="AV512" s="303"/>
      <c r="AW512" s="303"/>
      <c r="AX512" s="303"/>
      <c r="AY512" s="303"/>
      <c r="AZ512" s="303"/>
      <c r="BA512" s="303"/>
    </row>
    <row r="513" spans="1:53">
      <c r="A513" s="109"/>
      <c r="B513" s="109"/>
      <c r="C513" s="109"/>
      <c r="D513" s="122"/>
      <c r="E513" s="575"/>
      <c r="F513" s="575"/>
      <c r="G513" s="576"/>
      <c r="H513" s="332"/>
      <c r="I513" s="332"/>
      <c r="J513" s="366"/>
      <c r="K513" s="332"/>
      <c r="L513" s="332"/>
      <c r="M513" s="332"/>
      <c r="N513" s="332"/>
      <c r="O513" s="332"/>
      <c r="P513" s="332"/>
      <c r="Q513" s="333"/>
      <c r="R513" s="333"/>
      <c r="S513" s="333"/>
      <c r="T513" s="333"/>
      <c r="U513" s="333"/>
      <c r="V513" s="333"/>
      <c r="W513" s="333"/>
      <c r="X513" s="333"/>
      <c r="Y513" s="333"/>
      <c r="Z513" s="334"/>
      <c r="AA513" s="334"/>
      <c r="AB513" s="334"/>
      <c r="AC513" s="334"/>
      <c r="AD513" s="334"/>
      <c r="AE513" s="334"/>
      <c r="AF513" s="334"/>
      <c r="AG513" s="334"/>
      <c r="AH513" s="334"/>
      <c r="AI513" s="334"/>
      <c r="AJ513" s="334"/>
      <c r="AK513" s="334"/>
      <c r="AL513" s="334"/>
      <c r="AM513" s="334"/>
      <c r="AN513" s="334"/>
      <c r="AO513" s="303"/>
      <c r="AP513" s="303"/>
      <c r="AQ513" s="303"/>
      <c r="AR513" s="303"/>
      <c r="AS513" s="303"/>
      <c r="AT513" s="303"/>
      <c r="AU513" s="303"/>
      <c r="AV513" s="303"/>
      <c r="AW513" s="303"/>
      <c r="AX513" s="303"/>
      <c r="AY513" s="303"/>
      <c r="AZ513" s="303"/>
      <c r="BA513" s="303"/>
    </row>
    <row r="514" spans="1:53">
      <c r="A514" s="109"/>
      <c r="B514" s="109"/>
      <c r="C514" s="109"/>
      <c r="D514" s="122"/>
      <c r="E514" s="575"/>
      <c r="F514" s="575"/>
      <c r="G514" s="576"/>
      <c r="H514" s="332"/>
      <c r="I514" s="332"/>
      <c r="J514" s="366"/>
      <c r="K514" s="332"/>
      <c r="L514" s="332"/>
      <c r="M514" s="332"/>
      <c r="N514" s="332"/>
      <c r="O514" s="332"/>
      <c r="P514" s="332"/>
      <c r="Q514" s="333"/>
      <c r="R514" s="333"/>
      <c r="S514" s="333"/>
      <c r="T514" s="333"/>
      <c r="U514" s="333"/>
      <c r="V514" s="333"/>
      <c r="W514" s="333"/>
      <c r="X514" s="333"/>
      <c r="Y514" s="333"/>
      <c r="Z514" s="334"/>
      <c r="AA514" s="334"/>
      <c r="AB514" s="334"/>
      <c r="AC514" s="334"/>
      <c r="AD514" s="334"/>
      <c r="AE514" s="334"/>
      <c r="AF514" s="334"/>
      <c r="AG514" s="334"/>
      <c r="AH514" s="334"/>
      <c r="AI514" s="334"/>
      <c r="AJ514" s="334"/>
      <c r="AK514" s="334"/>
      <c r="AL514" s="334"/>
      <c r="AM514" s="334"/>
      <c r="AN514" s="334"/>
      <c r="AO514" s="303"/>
      <c r="AP514" s="303"/>
      <c r="AQ514" s="303"/>
      <c r="AR514" s="303"/>
      <c r="AS514" s="303"/>
      <c r="AT514" s="303"/>
      <c r="AU514" s="303"/>
      <c r="AV514" s="303"/>
      <c r="AW514" s="303"/>
      <c r="AX514" s="303"/>
      <c r="AY514" s="303"/>
      <c r="AZ514" s="303"/>
      <c r="BA514" s="303"/>
    </row>
    <row r="515" spans="1:53">
      <c r="A515" s="109"/>
      <c r="B515" s="109"/>
      <c r="C515" s="109"/>
      <c r="D515" s="122"/>
      <c r="E515" s="575"/>
      <c r="F515" s="575"/>
      <c r="G515" s="576"/>
      <c r="H515" s="332"/>
      <c r="I515" s="332"/>
      <c r="J515" s="366"/>
      <c r="K515" s="332"/>
      <c r="L515" s="332"/>
      <c r="M515" s="332"/>
      <c r="N515" s="332"/>
      <c r="O515" s="332"/>
      <c r="P515" s="332"/>
      <c r="Q515" s="333"/>
      <c r="R515" s="333"/>
      <c r="S515" s="333"/>
      <c r="T515" s="333"/>
      <c r="U515" s="333"/>
      <c r="V515" s="333"/>
      <c r="W515" s="333"/>
      <c r="X515" s="333"/>
      <c r="Y515" s="333"/>
      <c r="Z515" s="334"/>
      <c r="AA515" s="334"/>
      <c r="AB515" s="334"/>
      <c r="AC515" s="334"/>
      <c r="AD515" s="334"/>
      <c r="AE515" s="334"/>
      <c r="AF515" s="334"/>
      <c r="AG515" s="334"/>
      <c r="AH515" s="334"/>
      <c r="AI515" s="334"/>
      <c r="AJ515" s="334"/>
      <c r="AK515" s="334"/>
      <c r="AL515" s="334"/>
      <c r="AM515" s="334"/>
      <c r="AN515" s="334"/>
      <c r="AO515" s="303"/>
      <c r="AP515" s="303"/>
      <c r="AQ515" s="303"/>
      <c r="AR515" s="303"/>
      <c r="AS515" s="303"/>
      <c r="AT515" s="303"/>
      <c r="AU515" s="303"/>
      <c r="AV515" s="303"/>
      <c r="AW515" s="303"/>
      <c r="AX515" s="303"/>
      <c r="AY515" s="303"/>
      <c r="AZ515" s="303"/>
      <c r="BA515" s="303"/>
    </row>
    <row r="516" spans="1:53">
      <c r="A516" s="109"/>
      <c r="B516" s="109"/>
      <c r="C516" s="109"/>
      <c r="D516" s="122"/>
      <c r="E516" s="575"/>
      <c r="F516" s="575"/>
      <c r="G516" s="576"/>
      <c r="H516" s="332"/>
      <c r="I516" s="332"/>
      <c r="J516" s="366"/>
      <c r="K516" s="332"/>
      <c r="L516" s="332"/>
      <c r="M516" s="332"/>
      <c r="N516" s="332"/>
      <c r="O516" s="332"/>
      <c r="P516" s="332"/>
      <c r="Q516" s="333"/>
      <c r="R516" s="333"/>
      <c r="S516" s="333"/>
      <c r="T516" s="333"/>
      <c r="U516" s="333"/>
      <c r="V516" s="333"/>
      <c r="W516" s="333"/>
      <c r="X516" s="333"/>
      <c r="Y516" s="333"/>
      <c r="Z516" s="334"/>
      <c r="AA516" s="334"/>
      <c r="AB516" s="334"/>
      <c r="AC516" s="334"/>
      <c r="AD516" s="334"/>
      <c r="AE516" s="334"/>
      <c r="AF516" s="334"/>
      <c r="AG516" s="334"/>
      <c r="AH516" s="334"/>
      <c r="AI516" s="334"/>
      <c r="AJ516" s="334"/>
      <c r="AK516" s="334"/>
      <c r="AL516" s="334"/>
      <c r="AM516" s="334"/>
      <c r="AN516" s="334"/>
      <c r="AO516" s="303"/>
      <c r="AP516" s="303"/>
      <c r="AQ516" s="303"/>
      <c r="AR516" s="303"/>
      <c r="AS516" s="303"/>
      <c r="AT516" s="303"/>
      <c r="AU516" s="303"/>
      <c r="AV516" s="303"/>
      <c r="AW516" s="303"/>
      <c r="AX516" s="303"/>
      <c r="AY516" s="303"/>
      <c r="AZ516" s="303"/>
      <c r="BA516" s="303"/>
    </row>
    <row r="517" spans="1:53">
      <c r="A517" s="109"/>
      <c r="B517" s="109"/>
      <c r="C517" s="109"/>
      <c r="D517" s="122"/>
      <c r="E517" s="575"/>
      <c r="F517" s="575"/>
      <c r="G517" s="576"/>
      <c r="H517" s="332"/>
      <c r="I517" s="332"/>
      <c r="J517" s="366"/>
      <c r="K517" s="332"/>
      <c r="L517" s="332"/>
      <c r="M517" s="332"/>
      <c r="N517" s="332"/>
      <c r="O517" s="332"/>
      <c r="P517" s="332"/>
      <c r="Q517" s="333"/>
      <c r="R517" s="333"/>
      <c r="S517" s="333"/>
      <c r="T517" s="333"/>
      <c r="U517" s="333"/>
      <c r="V517" s="333"/>
      <c r="W517" s="333"/>
      <c r="X517" s="333"/>
      <c r="Y517" s="333"/>
      <c r="Z517" s="334"/>
      <c r="AA517" s="334"/>
      <c r="AB517" s="334"/>
      <c r="AC517" s="334"/>
      <c r="AD517" s="334"/>
      <c r="AE517" s="334"/>
      <c r="AF517" s="334"/>
      <c r="AG517" s="334"/>
      <c r="AH517" s="334"/>
      <c r="AI517" s="334"/>
      <c r="AJ517" s="334"/>
      <c r="AK517" s="334"/>
      <c r="AL517" s="334"/>
      <c r="AM517" s="334"/>
      <c r="AN517" s="334"/>
      <c r="AO517" s="303"/>
      <c r="AP517" s="303"/>
      <c r="AQ517" s="303"/>
      <c r="AR517" s="303"/>
      <c r="AS517" s="303"/>
      <c r="AT517" s="303"/>
      <c r="AU517" s="303"/>
      <c r="AV517" s="303"/>
      <c r="AW517" s="303"/>
      <c r="AX517" s="303"/>
      <c r="AY517" s="303"/>
      <c r="AZ517" s="303"/>
      <c r="BA517" s="303"/>
    </row>
    <row r="518" spans="1:53">
      <c r="A518" s="109"/>
      <c r="B518" s="109"/>
      <c r="C518" s="109"/>
      <c r="D518" s="122"/>
      <c r="E518" s="575"/>
      <c r="F518" s="575"/>
      <c r="G518" s="576"/>
      <c r="H518" s="332"/>
      <c r="I518" s="332"/>
      <c r="J518" s="366"/>
      <c r="K518" s="332"/>
      <c r="L518" s="332"/>
      <c r="M518" s="332"/>
      <c r="N518" s="332"/>
      <c r="O518" s="332"/>
      <c r="P518" s="332"/>
      <c r="Q518" s="333"/>
      <c r="R518" s="333"/>
      <c r="S518" s="333"/>
      <c r="T518" s="333"/>
      <c r="U518" s="333"/>
      <c r="V518" s="333"/>
      <c r="W518" s="333"/>
      <c r="X518" s="333"/>
      <c r="Y518" s="333"/>
      <c r="Z518" s="334"/>
      <c r="AA518" s="334"/>
      <c r="AB518" s="334"/>
      <c r="AC518" s="334"/>
      <c r="AD518" s="334"/>
      <c r="AE518" s="334"/>
      <c r="AF518" s="334"/>
      <c r="AG518" s="334"/>
      <c r="AH518" s="334"/>
      <c r="AI518" s="334"/>
      <c r="AJ518" s="334"/>
      <c r="AK518" s="334"/>
      <c r="AL518" s="334"/>
      <c r="AM518" s="334"/>
      <c r="AN518" s="334"/>
      <c r="AO518" s="303"/>
      <c r="AP518" s="303"/>
      <c r="AQ518" s="303"/>
      <c r="AR518" s="303"/>
      <c r="AS518" s="303"/>
      <c r="AT518" s="303"/>
      <c r="AU518" s="303"/>
      <c r="AV518" s="303"/>
      <c r="AW518" s="303"/>
      <c r="AX518" s="303"/>
      <c r="AY518" s="303"/>
      <c r="AZ518" s="303"/>
      <c r="BA518" s="303"/>
    </row>
    <row r="519" spans="1:53">
      <c r="A519" s="109"/>
      <c r="B519" s="109"/>
      <c r="C519" s="109"/>
      <c r="D519" s="122"/>
      <c r="E519" s="575"/>
      <c r="F519" s="575"/>
      <c r="G519" s="576"/>
      <c r="H519" s="332"/>
      <c r="I519" s="332"/>
      <c r="J519" s="366"/>
      <c r="K519" s="332"/>
      <c r="L519" s="332"/>
      <c r="M519" s="332"/>
      <c r="N519" s="332"/>
      <c r="O519" s="332"/>
      <c r="P519" s="332"/>
      <c r="Q519" s="333"/>
      <c r="R519" s="333"/>
      <c r="S519" s="333"/>
      <c r="T519" s="333"/>
      <c r="U519" s="333"/>
      <c r="V519" s="333"/>
      <c r="W519" s="333"/>
      <c r="X519" s="333"/>
      <c r="Y519" s="333"/>
      <c r="Z519" s="334"/>
      <c r="AA519" s="334"/>
      <c r="AB519" s="334"/>
      <c r="AC519" s="334"/>
      <c r="AD519" s="334"/>
      <c r="AE519" s="334"/>
      <c r="AF519" s="334"/>
      <c r="AG519" s="334"/>
      <c r="AH519" s="334"/>
      <c r="AI519" s="334"/>
      <c r="AJ519" s="334"/>
      <c r="AK519" s="334"/>
      <c r="AL519" s="334"/>
      <c r="AM519" s="334"/>
      <c r="AN519" s="334"/>
      <c r="AO519" s="303"/>
      <c r="AP519" s="303"/>
      <c r="AQ519" s="303"/>
      <c r="AR519" s="303"/>
      <c r="AS519" s="303"/>
      <c r="AT519" s="303"/>
      <c r="AU519" s="303"/>
      <c r="AV519" s="303"/>
      <c r="AW519" s="303"/>
      <c r="AX519" s="303"/>
      <c r="AY519" s="303"/>
      <c r="AZ519" s="303"/>
      <c r="BA519" s="303"/>
    </row>
    <row r="520" spans="1:53">
      <c r="A520" s="109"/>
      <c r="B520" s="109"/>
      <c r="C520" s="109"/>
      <c r="D520" s="122"/>
      <c r="E520" s="575"/>
      <c r="F520" s="575"/>
      <c r="G520" s="576"/>
      <c r="H520" s="332"/>
      <c r="I520" s="332"/>
      <c r="J520" s="366"/>
      <c r="K520" s="332"/>
      <c r="L520" s="332"/>
      <c r="M520" s="332"/>
      <c r="N520" s="332"/>
      <c r="O520" s="332"/>
      <c r="P520" s="332"/>
      <c r="Q520" s="333"/>
      <c r="R520" s="333"/>
      <c r="S520" s="333"/>
      <c r="T520" s="333"/>
      <c r="U520" s="333"/>
      <c r="V520" s="333"/>
      <c r="W520" s="333"/>
      <c r="X520" s="333"/>
      <c r="Y520" s="333"/>
      <c r="Z520" s="334"/>
      <c r="AA520" s="334"/>
      <c r="AB520" s="334"/>
      <c r="AC520" s="334"/>
      <c r="AD520" s="334"/>
      <c r="AE520" s="334"/>
      <c r="AF520" s="334"/>
      <c r="AG520" s="334"/>
      <c r="AH520" s="334"/>
      <c r="AI520" s="334"/>
      <c r="AJ520" s="334"/>
      <c r="AK520" s="334"/>
      <c r="AL520" s="334"/>
      <c r="AM520" s="334"/>
      <c r="AN520" s="334"/>
      <c r="AO520" s="303"/>
      <c r="AP520" s="303"/>
      <c r="AQ520" s="303"/>
      <c r="AR520" s="303"/>
      <c r="AS520" s="303"/>
      <c r="AT520" s="303"/>
      <c r="AU520" s="303"/>
      <c r="AV520" s="303"/>
      <c r="AW520" s="303"/>
      <c r="AX520" s="303"/>
      <c r="AY520" s="303"/>
      <c r="AZ520" s="303"/>
      <c r="BA520" s="303"/>
    </row>
    <row r="521" spans="1:53">
      <c r="A521" s="109"/>
      <c r="B521" s="109"/>
      <c r="C521" s="109"/>
      <c r="D521" s="122"/>
      <c r="E521" s="575"/>
      <c r="F521" s="575"/>
      <c r="G521" s="576"/>
      <c r="H521" s="332"/>
      <c r="I521" s="332"/>
      <c r="J521" s="366"/>
      <c r="K521" s="332"/>
      <c r="L521" s="332"/>
      <c r="M521" s="332"/>
      <c r="N521" s="332"/>
      <c r="O521" s="332"/>
      <c r="P521" s="332"/>
      <c r="Q521" s="333"/>
      <c r="R521" s="333"/>
      <c r="S521" s="333"/>
      <c r="T521" s="333"/>
      <c r="U521" s="333"/>
      <c r="V521" s="333"/>
      <c r="W521" s="333"/>
      <c r="X521" s="333"/>
      <c r="Y521" s="333"/>
      <c r="Z521" s="334"/>
      <c r="AA521" s="334"/>
      <c r="AB521" s="334"/>
      <c r="AC521" s="334"/>
      <c r="AD521" s="334"/>
      <c r="AE521" s="334"/>
      <c r="AF521" s="334"/>
      <c r="AG521" s="334"/>
      <c r="AH521" s="334"/>
      <c r="AI521" s="334"/>
      <c r="AJ521" s="334"/>
      <c r="AK521" s="334"/>
      <c r="AL521" s="334"/>
      <c r="AM521" s="334"/>
      <c r="AN521" s="334"/>
      <c r="AO521" s="303"/>
      <c r="AP521" s="303"/>
      <c r="AQ521" s="303"/>
      <c r="AR521" s="303"/>
      <c r="AS521" s="303"/>
      <c r="AT521" s="303"/>
      <c r="AU521" s="303"/>
      <c r="AV521" s="303"/>
      <c r="AW521" s="303"/>
      <c r="AX521" s="303"/>
      <c r="AY521" s="303"/>
      <c r="AZ521" s="303"/>
      <c r="BA521" s="303"/>
    </row>
    <row r="522" spans="1:53">
      <c r="A522" s="109"/>
      <c r="B522" s="109"/>
      <c r="C522" s="109"/>
      <c r="D522" s="122"/>
      <c r="E522" s="575"/>
      <c r="F522" s="575"/>
      <c r="G522" s="576"/>
      <c r="H522" s="332"/>
      <c r="I522" s="332"/>
      <c r="J522" s="366"/>
      <c r="K522" s="332"/>
      <c r="L522" s="332"/>
      <c r="M522" s="332"/>
      <c r="N522" s="332"/>
      <c r="O522" s="332"/>
      <c r="P522" s="332"/>
      <c r="Q522" s="333"/>
      <c r="R522" s="333"/>
      <c r="S522" s="333"/>
      <c r="T522" s="333"/>
      <c r="U522" s="333"/>
      <c r="V522" s="333"/>
      <c r="W522" s="333"/>
      <c r="X522" s="333"/>
      <c r="Y522" s="333"/>
      <c r="Z522" s="334"/>
      <c r="AA522" s="334"/>
      <c r="AB522" s="334"/>
      <c r="AC522" s="334"/>
      <c r="AD522" s="334"/>
      <c r="AE522" s="334"/>
      <c r="AF522" s="334"/>
      <c r="AG522" s="334"/>
      <c r="AH522" s="334"/>
      <c r="AI522" s="334"/>
      <c r="AJ522" s="334"/>
      <c r="AK522" s="334"/>
      <c r="AL522" s="334"/>
      <c r="AM522" s="334"/>
      <c r="AN522" s="334"/>
      <c r="AO522" s="303"/>
      <c r="AP522" s="303"/>
      <c r="AQ522" s="303"/>
      <c r="AR522" s="303"/>
      <c r="AS522" s="303"/>
      <c r="AT522" s="303"/>
      <c r="AU522" s="303"/>
      <c r="AV522" s="303"/>
      <c r="AW522" s="303"/>
      <c r="AX522" s="303"/>
      <c r="AY522" s="303"/>
      <c r="AZ522" s="303"/>
      <c r="BA522" s="303"/>
    </row>
    <row r="523" spans="1:53">
      <c r="A523" s="109"/>
      <c r="B523" s="109"/>
      <c r="C523" s="109"/>
      <c r="D523" s="122"/>
      <c r="E523" s="575"/>
      <c r="F523" s="575"/>
      <c r="G523" s="576"/>
      <c r="H523" s="332"/>
      <c r="I523" s="332"/>
      <c r="J523" s="366"/>
      <c r="K523" s="332"/>
      <c r="L523" s="332"/>
      <c r="M523" s="332"/>
      <c r="N523" s="332"/>
      <c r="O523" s="332"/>
      <c r="P523" s="332"/>
      <c r="Q523" s="333"/>
      <c r="R523" s="333"/>
      <c r="S523" s="333"/>
      <c r="T523" s="333"/>
      <c r="U523" s="333"/>
      <c r="V523" s="333"/>
      <c r="W523" s="333"/>
      <c r="X523" s="333"/>
      <c r="Y523" s="333"/>
      <c r="Z523" s="334"/>
      <c r="AA523" s="334"/>
      <c r="AB523" s="334"/>
      <c r="AC523" s="334"/>
      <c r="AD523" s="334"/>
      <c r="AE523" s="334"/>
      <c r="AF523" s="334"/>
      <c r="AG523" s="334"/>
      <c r="AH523" s="334"/>
      <c r="AI523" s="334"/>
      <c r="AJ523" s="334"/>
      <c r="AK523" s="334"/>
      <c r="AL523" s="334"/>
      <c r="AM523" s="334"/>
      <c r="AN523" s="334"/>
      <c r="AO523" s="303"/>
      <c r="AP523" s="303"/>
      <c r="AQ523" s="303"/>
      <c r="AR523" s="303"/>
      <c r="AS523" s="303"/>
      <c r="AT523" s="303"/>
      <c r="AU523" s="303"/>
      <c r="AV523" s="303"/>
      <c r="AW523" s="303"/>
      <c r="AX523" s="303"/>
      <c r="AY523" s="303"/>
      <c r="AZ523" s="303"/>
      <c r="BA523" s="303"/>
    </row>
    <row r="524" spans="1:53">
      <c r="A524" s="109"/>
      <c r="B524" s="109"/>
      <c r="C524" s="109"/>
      <c r="D524" s="122"/>
      <c r="E524" s="575"/>
      <c r="F524" s="575"/>
      <c r="G524" s="576"/>
      <c r="H524" s="332"/>
      <c r="I524" s="332"/>
      <c r="J524" s="366"/>
      <c r="K524" s="332"/>
      <c r="L524" s="332"/>
      <c r="M524" s="332"/>
      <c r="N524" s="332"/>
      <c r="O524" s="332"/>
      <c r="P524" s="332"/>
      <c r="Q524" s="333"/>
      <c r="R524" s="333"/>
      <c r="S524" s="333"/>
      <c r="T524" s="333"/>
      <c r="U524" s="333"/>
      <c r="V524" s="333"/>
      <c r="W524" s="333"/>
      <c r="X524" s="333"/>
      <c r="Y524" s="333"/>
      <c r="Z524" s="334"/>
      <c r="AA524" s="334"/>
      <c r="AB524" s="334"/>
      <c r="AC524" s="334"/>
      <c r="AD524" s="334"/>
      <c r="AE524" s="334"/>
      <c r="AF524" s="334"/>
      <c r="AG524" s="334"/>
      <c r="AH524" s="334"/>
      <c r="AI524" s="334"/>
      <c r="AJ524" s="334"/>
      <c r="AK524" s="334"/>
      <c r="AL524" s="334"/>
      <c r="AM524" s="334"/>
      <c r="AN524" s="334"/>
      <c r="AO524" s="303"/>
      <c r="AP524" s="303"/>
      <c r="AQ524" s="303"/>
      <c r="AR524" s="303"/>
      <c r="AS524" s="303"/>
      <c r="AT524" s="303"/>
      <c r="AU524" s="303"/>
      <c r="AV524" s="303"/>
      <c r="AW524" s="303"/>
      <c r="AX524" s="303"/>
      <c r="AY524" s="303"/>
      <c r="AZ524" s="303"/>
      <c r="BA524" s="303"/>
    </row>
    <row r="525" spans="1:53">
      <c r="A525" s="109"/>
      <c r="B525" s="109"/>
      <c r="C525" s="109"/>
      <c r="D525" s="122"/>
      <c r="E525" s="575"/>
      <c r="F525" s="575"/>
      <c r="G525" s="576"/>
      <c r="H525" s="332"/>
      <c r="I525" s="332"/>
      <c r="J525" s="366"/>
      <c r="K525" s="332"/>
      <c r="L525" s="332"/>
      <c r="M525" s="332"/>
      <c r="N525" s="332"/>
      <c r="O525" s="332"/>
      <c r="P525" s="332"/>
      <c r="Q525" s="333"/>
      <c r="R525" s="333"/>
      <c r="S525" s="333"/>
      <c r="T525" s="333"/>
      <c r="U525" s="333"/>
      <c r="V525" s="333"/>
      <c r="W525" s="333"/>
      <c r="X525" s="333"/>
      <c r="Y525" s="333"/>
      <c r="Z525" s="334"/>
      <c r="AA525" s="334"/>
      <c r="AB525" s="334"/>
      <c r="AC525" s="334"/>
      <c r="AD525" s="334"/>
      <c r="AE525" s="334"/>
      <c r="AF525" s="334"/>
      <c r="AG525" s="334"/>
      <c r="AH525" s="334"/>
      <c r="AI525" s="334"/>
      <c r="AJ525" s="334"/>
      <c r="AK525" s="334"/>
      <c r="AL525" s="334"/>
      <c r="AM525" s="334"/>
      <c r="AN525" s="334"/>
      <c r="AO525" s="303"/>
      <c r="AP525" s="303"/>
      <c r="AQ525" s="303"/>
      <c r="AR525" s="303"/>
      <c r="AS525" s="303"/>
      <c r="AT525" s="303"/>
      <c r="AU525" s="303"/>
      <c r="AV525" s="303"/>
      <c r="AW525" s="303"/>
      <c r="AX525" s="303"/>
      <c r="AY525" s="303"/>
      <c r="AZ525" s="303"/>
      <c r="BA525" s="303"/>
    </row>
    <row r="526" spans="1:53">
      <c r="A526" s="109"/>
      <c r="B526" s="109"/>
      <c r="C526" s="109"/>
      <c r="D526" s="122"/>
      <c r="E526" s="575"/>
      <c r="F526" s="575"/>
      <c r="G526" s="576"/>
      <c r="H526" s="332"/>
      <c r="I526" s="332"/>
      <c r="J526" s="366"/>
      <c r="K526" s="332"/>
      <c r="L526" s="332"/>
      <c r="M526" s="332"/>
      <c r="N526" s="332"/>
      <c r="O526" s="332"/>
      <c r="P526" s="332"/>
      <c r="Q526" s="333"/>
      <c r="R526" s="333"/>
      <c r="S526" s="333"/>
      <c r="T526" s="333"/>
      <c r="U526" s="333"/>
      <c r="V526" s="333"/>
      <c r="W526" s="333"/>
      <c r="X526" s="333"/>
      <c r="Y526" s="333"/>
      <c r="Z526" s="334"/>
      <c r="AA526" s="334"/>
      <c r="AB526" s="334"/>
      <c r="AC526" s="334"/>
      <c r="AD526" s="334"/>
      <c r="AE526" s="334"/>
      <c r="AF526" s="334"/>
      <c r="AG526" s="334"/>
      <c r="AH526" s="334"/>
      <c r="AI526" s="334"/>
      <c r="AJ526" s="334"/>
      <c r="AK526" s="334"/>
      <c r="AL526" s="334"/>
      <c r="AM526" s="334"/>
      <c r="AN526" s="334"/>
      <c r="AO526" s="303"/>
      <c r="AP526" s="303"/>
      <c r="AQ526" s="303"/>
      <c r="AR526" s="303"/>
      <c r="AS526" s="303"/>
      <c r="AT526" s="303"/>
      <c r="AU526" s="303"/>
      <c r="AV526" s="303"/>
      <c r="AW526" s="303"/>
      <c r="AX526" s="303"/>
      <c r="AY526" s="303"/>
      <c r="AZ526" s="303"/>
      <c r="BA526" s="303"/>
    </row>
    <row r="527" spans="1:53">
      <c r="A527" s="109"/>
      <c r="B527" s="109"/>
      <c r="C527" s="109"/>
      <c r="D527" s="122"/>
      <c r="E527" s="575"/>
      <c r="F527" s="575"/>
      <c r="G527" s="576"/>
      <c r="H527" s="332"/>
      <c r="I527" s="332"/>
      <c r="J527" s="366"/>
      <c r="K527" s="332"/>
      <c r="L527" s="332"/>
      <c r="M527" s="332"/>
      <c r="N527" s="332"/>
      <c r="O527" s="332"/>
      <c r="P527" s="332"/>
      <c r="Q527" s="333"/>
      <c r="R527" s="333"/>
      <c r="S527" s="333"/>
      <c r="T527" s="333"/>
      <c r="U527" s="333"/>
      <c r="V527" s="333"/>
      <c r="W527" s="333"/>
      <c r="X527" s="333"/>
      <c r="Y527" s="333"/>
      <c r="Z527" s="334"/>
      <c r="AA527" s="334"/>
      <c r="AB527" s="334"/>
      <c r="AC527" s="334"/>
      <c r="AD527" s="334"/>
      <c r="AE527" s="334"/>
      <c r="AF527" s="334"/>
      <c r="AG527" s="334"/>
      <c r="AH527" s="334"/>
      <c r="AI527" s="334"/>
      <c r="AJ527" s="334"/>
      <c r="AK527" s="334"/>
      <c r="AL527" s="334"/>
      <c r="AM527" s="334"/>
      <c r="AN527" s="334"/>
      <c r="AO527" s="303"/>
      <c r="AP527" s="303"/>
      <c r="AQ527" s="303"/>
      <c r="AR527" s="303"/>
      <c r="AS527" s="303"/>
      <c r="AT527" s="303"/>
      <c r="AU527" s="303"/>
      <c r="AV527" s="303"/>
      <c r="AW527" s="303"/>
      <c r="AX527" s="303"/>
      <c r="AY527" s="303"/>
      <c r="AZ527" s="303"/>
      <c r="BA527" s="303"/>
    </row>
    <row r="528" spans="1:53">
      <c r="A528" s="109"/>
      <c r="B528" s="109"/>
      <c r="C528" s="109"/>
      <c r="D528" s="122"/>
      <c r="E528" s="575"/>
      <c r="F528" s="575"/>
      <c r="G528" s="576"/>
      <c r="H528" s="332"/>
      <c r="I528" s="332"/>
      <c r="J528" s="366"/>
      <c r="K528" s="332"/>
      <c r="L528" s="332"/>
      <c r="M528" s="332"/>
      <c r="N528" s="332"/>
      <c r="O528" s="332"/>
      <c r="P528" s="332"/>
      <c r="Q528" s="333"/>
      <c r="R528" s="333"/>
      <c r="S528" s="333"/>
      <c r="T528" s="333"/>
      <c r="U528" s="333"/>
      <c r="V528" s="333"/>
      <c r="W528" s="333"/>
      <c r="X528" s="333"/>
      <c r="Y528" s="333"/>
      <c r="Z528" s="334"/>
      <c r="AA528" s="334"/>
      <c r="AB528" s="334"/>
      <c r="AC528" s="334"/>
      <c r="AD528" s="334"/>
      <c r="AE528" s="334"/>
      <c r="AF528" s="334"/>
      <c r="AG528" s="334"/>
      <c r="AH528" s="334"/>
      <c r="AI528" s="334"/>
      <c r="AJ528" s="334"/>
      <c r="AK528" s="334"/>
      <c r="AL528" s="334"/>
      <c r="AM528" s="334"/>
      <c r="AN528" s="334"/>
      <c r="AO528" s="303"/>
      <c r="AP528" s="303"/>
      <c r="AQ528" s="303"/>
      <c r="AR528" s="303"/>
      <c r="AS528" s="303"/>
      <c r="AT528" s="303"/>
      <c r="AU528" s="303"/>
      <c r="AV528" s="303"/>
      <c r="AW528" s="303"/>
      <c r="AX528" s="303"/>
      <c r="AY528" s="303"/>
      <c r="AZ528" s="303"/>
      <c r="BA528" s="303"/>
    </row>
    <row r="529" spans="1:53">
      <c r="A529" s="109"/>
      <c r="B529" s="109"/>
      <c r="C529" s="109"/>
      <c r="D529" s="122"/>
      <c r="E529" s="575"/>
      <c r="F529" s="575"/>
      <c r="G529" s="576"/>
      <c r="H529" s="332"/>
      <c r="I529" s="332"/>
      <c r="J529" s="366"/>
      <c r="K529" s="332"/>
      <c r="L529" s="332"/>
      <c r="M529" s="332"/>
      <c r="N529" s="332"/>
      <c r="O529" s="332"/>
      <c r="P529" s="332"/>
      <c r="Q529" s="333"/>
      <c r="R529" s="333"/>
      <c r="S529" s="333"/>
      <c r="T529" s="333"/>
      <c r="U529" s="333"/>
      <c r="V529" s="333"/>
      <c r="W529" s="333"/>
      <c r="X529" s="333"/>
      <c r="Y529" s="333"/>
      <c r="Z529" s="334"/>
      <c r="AA529" s="334"/>
      <c r="AB529" s="334"/>
      <c r="AC529" s="334"/>
      <c r="AD529" s="334"/>
      <c r="AE529" s="334"/>
      <c r="AF529" s="334"/>
      <c r="AG529" s="334"/>
      <c r="AH529" s="334"/>
      <c r="AI529" s="334"/>
      <c r="AJ529" s="334"/>
      <c r="AK529" s="334"/>
      <c r="AL529" s="334"/>
      <c r="AM529" s="334"/>
      <c r="AN529" s="334"/>
      <c r="AO529" s="303"/>
      <c r="AP529" s="303"/>
      <c r="AQ529" s="303"/>
      <c r="AR529" s="303"/>
      <c r="AS529" s="303"/>
      <c r="AT529" s="303"/>
      <c r="AU529" s="303"/>
      <c r="AV529" s="303"/>
      <c r="AW529" s="303"/>
      <c r="AX529" s="303"/>
      <c r="AY529" s="303"/>
      <c r="AZ529" s="303"/>
      <c r="BA529" s="303"/>
    </row>
    <row r="530" spans="1:53">
      <c r="A530" s="109"/>
      <c r="B530" s="109"/>
      <c r="C530" s="109"/>
      <c r="D530" s="122"/>
      <c r="E530" s="575"/>
      <c r="F530" s="575"/>
      <c r="G530" s="576"/>
      <c r="H530" s="332"/>
      <c r="I530" s="332"/>
      <c r="J530" s="366"/>
      <c r="K530" s="332"/>
      <c r="L530" s="332"/>
      <c r="M530" s="332"/>
      <c r="N530" s="332"/>
      <c r="O530" s="332"/>
      <c r="P530" s="332"/>
      <c r="Q530" s="333"/>
      <c r="R530" s="333"/>
      <c r="S530" s="333"/>
      <c r="T530" s="333"/>
      <c r="U530" s="333"/>
      <c r="V530" s="333"/>
      <c r="W530" s="333"/>
      <c r="X530" s="333"/>
      <c r="Y530" s="333"/>
      <c r="Z530" s="334"/>
      <c r="AA530" s="334"/>
      <c r="AB530" s="334"/>
      <c r="AC530" s="334"/>
      <c r="AD530" s="334"/>
      <c r="AE530" s="334"/>
      <c r="AF530" s="334"/>
      <c r="AG530" s="334"/>
      <c r="AH530" s="334"/>
      <c r="AI530" s="334"/>
      <c r="AJ530" s="334"/>
      <c r="AK530" s="334"/>
      <c r="AL530" s="334"/>
      <c r="AM530" s="334"/>
      <c r="AN530" s="334"/>
      <c r="AO530" s="303"/>
      <c r="AP530" s="303"/>
      <c r="AQ530" s="303"/>
      <c r="AR530" s="303"/>
      <c r="AS530" s="303"/>
      <c r="AT530" s="303"/>
      <c r="AU530" s="303"/>
      <c r="AV530" s="303"/>
      <c r="AW530" s="303"/>
      <c r="AX530" s="303"/>
      <c r="AY530" s="303"/>
      <c r="AZ530" s="303"/>
      <c r="BA530" s="303"/>
    </row>
    <row r="531" spans="1:53">
      <c r="A531" s="109"/>
      <c r="B531" s="109"/>
      <c r="C531" s="109"/>
      <c r="D531" s="122"/>
      <c r="E531" s="575"/>
      <c r="F531" s="575"/>
      <c r="G531" s="576"/>
      <c r="H531" s="332"/>
      <c r="I531" s="332"/>
      <c r="J531" s="366"/>
      <c r="K531" s="332"/>
      <c r="L531" s="332"/>
      <c r="M531" s="332"/>
      <c r="N531" s="332"/>
      <c r="O531" s="332"/>
      <c r="P531" s="332"/>
      <c r="Q531" s="333"/>
      <c r="R531" s="333"/>
      <c r="S531" s="333"/>
      <c r="T531" s="333"/>
      <c r="U531" s="333"/>
      <c r="V531" s="333"/>
      <c r="W531" s="333"/>
      <c r="X531" s="333"/>
      <c r="Y531" s="333"/>
      <c r="Z531" s="334"/>
      <c r="AA531" s="334"/>
      <c r="AB531" s="334"/>
      <c r="AC531" s="334"/>
      <c r="AD531" s="334"/>
      <c r="AE531" s="334"/>
      <c r="AF531" s="334"/>
      <c r="AG531" s="334"/>
      <c r="AH531" s="334"/>
      <c r="AI531" s="334"/>
      <c r="AJ531" s="334"/>
      <c r="AK531" s="334"/>
      <c r="AL531" s="334"/>
      <c r="AM531" s="334"/>
      <c r="AN531" s="334"/>
      <c r="AO531" s="303"/>
      <c r="AP531" s="303"/>
      <c r="AQ531" s="303"/>
      <c r="AR531" s="303"/>
      <c r="AS531" s="303"/>
      <c r="AT531" s="303"/>
      <c r="AU531" s="303"/>
      <c r="AV531" s="303"/>
      <c r="AW531" s="303"/>
      <c r="AX531" s="303"/>
      <c r="AY531" s="303"/>
      <c r="AZ531" s="303"/>
      <c r="BA531" s="303"/>
    </row>
    <row r="532" spans="1:53">
      <c r="A532" s="109"/>
      <c r="B532" s="109"/>
      <c r="C532" s="109"/>
      <c r="D532" s="122"/>
      <c r="E532" s="575"/>
      <c r="F532" s="575"/>
      <c r="G532" s="576"/>
      <c r="H532" s="332"/>
      <c r="I532" s="332"/>
      <c r="J532" s="366"/>
      <c r="K532" s="332"/>
      <c r="L532" s="332"/>
      <c r="M532" s="332"/>
      <c r="N532" s="332"/>
      <c r="O532" s="332"/>
      <c r="P532" s="332"/>
      <c r="Q532" s="333"/>
      <c r="R532" s="333"/>
      <c r="S532" s="333"/>
      <c r="T532" s="333"/>
      <c r="U532" s="333"/>
      <c r="V532" s="333"/>
      <c r="W532" s="333"/>
      <c r="X532" s="333"/>
      <c r="Y532" s="333"/>
      <c r="Z532" s="334"/>
      <c r="AA532" s="334"/>
      <c r="AB532" s="334"/>
      <c r="AC532" s="334"/>
      <c r="AD532" s="334"/>
      <c r="AE532" s="334"/>
      <c r="AF532" s="334"/>
      <c r="AG532" s="334"/>
      <c r="AH532" s="334"/>
      <c r="AI532" s="334"/>
      <c r="AJ532" s="334"/>
      <c r="AK532" s="334"/>
      <c r="AL532" s="334"/>
      <c r="AM532" s="334"/>
      <c r="AN532" s="334"/>
      <c r="AO532" s="303"/>
      <c r="AP532" s="303"/>
      <c r="AQ532" s="303"/>
      <c r="AR532" s="303"/>
      <c r="AS532" s="303"/>
      <c r="AT532" s="303"/>
      <c r="AU532" s="303"/>
      <c r="AV532" s="303"/>
      <c r="AW532" s="303"/>
      <c r="AX532" s="303"/>
      <c r="AY532" s="303"/>
      <c r="AZ532" s="303"/>
      <c r="BA532" s="303"/>
    </row>
    <row r="533" spans="1:53">
      <c r="A533" s="109"/>
      <c r="B533" s="109"/>
      <c r="C533" s="109"/>
      <c r="D533" s="122"/>
      <c r="E533" s="575"/>
      <c r="F533" s="575"/>
      <c r="G533" s="576"/>
      <c r="H533" s="332"/>
      <c r="I533" s="332"/>
      <c r="J533" s="366"/>
      <c r="K533" s="332"/>
      <c r="L533" s="332"/>
      <c r="M533" s="332"/>
      <c r="N533" s="332"/>
      <c r="O533" s="332"/>
      <c r="P533" s="332"/>
      <c r="Q533" s="333"/>
      <c r="R533" s="333"/>
      <c r="S533" s="333"/>
      <c r="T533" s="333"/>
      <c r="U533" s="333"/>
      <c r="V533" s="333"/>
      <c r="W533" s="333"/>
      <c r="X533" s="333"/>
      <c r="Y533" s="333"/>
      <c r="Z533" s="334"/>
      <c r="AA533" s="334"/>
      <c r="AB533" s="334"/>
      <c r="AC533" s="334"/>
      <c r="AD533" s="334"/>
      <c r="AE533" s="334"/>
      <c r="AF533" s="334"/>
      <c r="AG533" s="334"/>
      <c r="AH533" s="334"/>
      <c r="AI533" s="334"/>
      <c r="AJ533" s="334"/>
      <c r="AK533" s="334"/>
      <c r="AL533" s="334"/>
      <c r="AM533" s="334"/>
      <c r="AN533" s="334"/>
      <c r="AO533" s="303"/>
      <c r="AP533" s="303"/>
      <c r="AQ533" s="303"/>
      <c r="AR533" s="303"/>
      <c r="AS533" s="303"/>
      <c r="AT533" s="303"/>
      <c r="AU533" s="303"/>
      <c r="AV533" s="303"/>
      <c r="AW533" s="303"/>
      <c r="AX533" s="303"/>
      <c r="AY533" s="303"/>
      <c r="AZ533" s="303"/>
      <c r="BA533" s="303"/>
    </row>
    <row r="534" spans="1:53">
      <c r="A534" s="109"/>
      <c r="B534" s="109"/>
      <c r="C534" s="109"/>
      <c r="D534" s="122"/>
      <c r="E534" s="575"/>
      <c r="F534" s="575"/>
      <c r="G534" s="576"/>
      <c r="H534" s="332"/>
      <c r="I534" s="332"/>
      <c r="J534" s="366"/>
      <c r="K534" s="332"/>
      <c r="L534" s="332"/>
      <c r="M534" s="332"/>
      <c r="N534" s="332"/>
      <c r="O534" s="332"/>
      <c r="P534" s="332"/>
      <c r="Q534" s="333"/>
      <c r="R534" s="333"/>
      <c r="S534" s="333"/>
      <c r="T534" s="333"/>
      <c r="U534" s="333"/>
      <c r="V534" s="333"/>
      <c r="W534" s="333"/>
      <c r="X534" s="333"/>
      <c r="Y534" s="333"/>
      <c r="Z534" s="334"/>
      <c r="AA534" s="334"/>
      <c r="AB534" s="334"/>
      <c r="AC534" s="334"/>
      <c r="AD534" s="334"/>
      <c r="AE534" s="334"/>
      <c r="AF534" s="334"/>
      <c r="AG534" s="334"/>
      <c r="AH534" s="334"/>
      <c r="AI534" s="334"/>
      <c r="AJ534" s="334"/>
      <c r="AK534" s="334"/>
      <c r="AL534" s="334"/>
      <c r="AM534" s="334"/>
      <c r="AN534" s="334"/>
      <c r="AO534" s="303"/>
      <c r="AP534" s="303"/>
      <c r="AQ534" s="303"/>
      <c r="AR534" s="303"/>
      <c r="AS534" s="303"/>
      <c r="AT534" s="303"/>
      <c r="AU534" s="303"/>
      <c r="AV534" s="303"/>
      <c r="AW534" s="303"/>
      <c r="AX534" s="303"/>
      <c r="AY534" s="303"/>
      <c r="AZ534" s="303"/>
      <c r="BA534" s="303"/>
    </row>
    <row r="535" spans="1:53">
      <c r="A535" s="109"/>
      <c r="B535" s="109"/>
      <c r="C535" s="109"/>
      <c r="D535" s="122"/>
      <c r="E535" s="575"/>
      <c r="F535" s="575"/>
      <c r="G535" s="576"/>
      <c r="H535" s="332"/>
      <c r="I535" s="332"/>
      <c r="J535" s="366"/>
      <c r="K535" s="332"/>
      <c r="L535" s="332"/>
      <c r="M535" s="332"/>
      <c r="N535" s="332"/>
      <c r="O535" s="332"/>
      <c r="P535" s="332"/>
      <c r="Q535" s="333"/>
      <c r="R535" s="333"/>
      <c r="S535" s="333"/>
      <c r="T535" s="333"/>
      <c r="U535" s="333"/>
      <c r="V535" s="333"/>
      <c r="W535" s="333"/>
      <c r="X535" s="333"/>
      <c r="Y535" s="333"/>
      <c r="Z535" s="334"/>
      <c r="AA535" s="334"/>
      <c r="AB535" s="334"/>
      <c r="AC535" s="334"/>
      <c r="AD535" s="334"/>
      <c r="AE535" s="334"/>
      <c r="AF535" s="334"/>
      <c r="AG535" s="334"/>
      <c r="AH535" s="334"/>
      <c r="AI535" s="334"/>
      <c r="AJ535" s="334"/>
      <c r="AK535" s="334"/>
      <c r="AL535" s="334"/>
      <c r="AM535" s="334"/>
      <c r="AN535" s="334"/>
      <c r="AO535" s="303"/>
      <c r="AP535" s="303"/>
      <c r="AQ535" s="303"/>
      <c r="AR535" s="303"/>
      <c r="AS535" s="303"/>
      <c r="AT535" s="303"/>
      <c r="AU535" s="303"/>
      <c r="AV535" s="303"/>
      <c r="AW535" s="303"/>
      <c r="AX535" s="303"/>
      <c r="AY535" s="303"/>
      <c r="AZ535" s="303"/>
      <c r="BA535" s="303"/>
    </row>
    <row r="536" spans="1:53">
      <c r="A536" s="109"/>
      <c r="B536" s="109"/>
      <c r="C536" s="109"/>
      <c r="D536" s="122"/>
      <c r="E536" s="575"/>
      <c r="F536" s="575"/>
      <c r="G536" s="576"/>
      <c r="H536" s="332"/>
      <c r="I536" s="332"/>
      <c r="J536" s="366"/>
      <c r="K536" s="332"/>
      <c r="L536" s="332"/>
      <c r="M536" s="332"/>
      <c r="N536" s="332"/>
      <c r="O536" s="332"/>
      <c r="P536" s="332"/>
      <c r="Q536" s="333"/>
      <c r="R536" s="333"/>
      <c r="S536" s="333"/>
      <c r="T536" s="333"/>
      <c r="U536" s="333"/>
      <c r="V536" s="333"/>
      <c r="W536" s="333"/>
      <c r="X536" s="333"/>
      <c r="Y536" s="333"/>
      <c r="Z536" s="334"/>
      <c r="AA536" s="334"/>
      <c r="AB536" s="334"/>
      <c r="AC536" s="334"/>
      <c r="AD536" s="334"/>
      <c r="AE536" s="334"/>
      <c r="AF536" s="334"/>
      <c r="AG536" s="334"/>
      <c r="AH536" s="334"/>
      <c r="AI536" s="334"/>
      <c r="AJ536" s="334"/>
      <c r="AK536" s="334"/>
      <c r="AL536" s="334"/>
      <c r="AM536" s="334"/>
      <c r="AN536" s="334"/>
      <c r="AO536" s="303"/>
      <c r="AP536" s="303"/>
      <c r="AQ536" s="303"/>
      <c r="AR536" s="303"/>
      <c r="AS536" s="303"/>
      <c r="AT536" s="303"/>
      <c r="AU536" s="303"/>
      <c r="AV536" s="303"/>
      <c r="AW536" s="303"/>
      <c r="AX536" s="303"/>
      <c r="AY536" s="303"/>
      <c r="AZ536" s="303"/>
      <c r="BA536" s="303"/>
    </row>
    <row r="537" spans="1:53">
      <c r="A537" s="109"/>
      <c r="B537" s="109"/>
      <c r="C537" s="109"/>
      <c r="D537" s="122"/>
      <c r="E537" s="575"/>
      <c r="F537" s="575"/>
      <c r="G537" s="576"/>
      <c r="H537" s="332"/>
      <c r="I537" s="332"/>
      <c r="J537" s="366"/>
      <c r="K537" s="332"/>
      <c r="L537" s="332"/>
      <c r="M537" s="332"/>
      <c r="N537" s="332"/>
      <c r="O537" s="332"/>
      <c r="P537" s="332"/>
      <c r="Q537" s="333"/>
      <c r="R537" s="333"/>
      <c r="S537" s="333"/>
      <c r="T537" s="333"/>
      <c r="U537" s="333"/>
      <c r="V537" s="333"/>
      <c r="W537" s="333"/>
      <c r="X537" s="333"/>
      <c r="Y537" s="333"/>
      <c r="Z537" s="334"/>
      <c r="AA537" s="334"/>
      <c r="AB537" s="334"/>
      <c r="AC537" s="334"/>
      <c r="AD537" s="334"/>
      <c r="AE537" s="334"/>
      <c r="AF537" s="334"/>
      <c r="AG537" s="334"/>
      <c r="AH537" s="334"/>
      <c r="AI537" s="334"/>
      <c r="AJ537" s="334"/>
      <c r="AK537" s="334"/>
      <c r="AL537" s="334"/>
      <c r="AM537" s="334"/>
      <c r="AN537" s="334"/>
      <c r="AO537" s="303"/>
      <c r="AP537" s="303"/>
      <c r="AQ537" s="303"/>
      <c r="AR537" s="303"/>
      <c r="AS537" s="303"/>
      <c r="AT537" s="303"/>
      <c r="AU537" s="303"/>
      <c r="AV537" s="303"/>
      <c r="AW537" s="303"/>
      <c r="AX537" s="303"/>
      <c r="AY537" s="303"/>
      <c r="AZ537" s="303"/>
      <c r="BA537" s="303"/>
    </row>
    <row r="538" spans="1:53">
      <c r="A538" s="109"/>
      <c r="B538" s="109"/>
      <c r="C538" s="109"/>
      <c r="D538" s="122"/>
      <c r="E538" s="575"/>
      <c r="F538" s="575"/>
      <c r="G538" s="576"/>
      <c r="H538" s="332"/>
      <c r="I538" s="332"/>
      <c r="J538" s="366"/>
      <c r="K538" s="332"/>
      <c r="L538" s="332"/>
      <c r="M538" s="332"/>
      <c r="N538" s="332"/>
      <c r="O538" s="332"/>
      <c r="P538" s="332"/>
      <c r="Q538" s="333"/>
      <c r="R538" s="333"/>
      <c r="S538" s="333"/>
      <c r="T538" s="333"/>
      <c r="U538" s="333"/>
      <c r="V538" s="333"/>
      <c r="W538" s="333"/>
      <c r="X538" s="333"/>
      <c r="Y538" s="333"/>
      <c r="Z538" s="334"/>
      <c r="AA538" s="334"/>
      <c r="AB538" s="334"/>
      <c r="AC538" s="334"/>
      <c r="AD538" s="334"/>
      <c r="AE538" s="334"/>
      <c r="AF538" s="334"/>
      <c r="AG538" s="334"/>
      <c r="AH538" s="334"/>
      <c r="AI538" s="334"/>
      <c r="AJ538" s="334"/>
      <c r="AK538" s="334"/>
      <c r="AL538" s="334"/>
      <c r="AM538" s="334"/>
      <c r="AN538" s="334"/>
      <c r="AO538" s="303"/>
      <c r="AP538" s="303"/>
      <c r="AQ538" s="303"/>
      <c r="AR538" s="303"/>
      <c r="AS538" s="303"/>
      <c r="AT538" s="303"/>
      <c r="AU538" s="303"/>
      <c r="AV538" s="303"/>
      <c r="AW538" s="303"/>
      <c r="AX538" s="303"/>
      <c r="AY538" s="303"/>
      <c r="AZ538" s="303"/>
      <c r="BA538" s="303"/>
    </row>
    <row r="539" spans="1:53">
      <c r="A539" s="109"/>
      <c r="B539" s="109"/>
      <c r="C539" s="109"/>
      <c r="D539" s="122"/>
      <c r="E539" s="575"/>
      <c r="F539" s="575"/>
      <c r="G539" s="576"/>
      <c r="H539" s="332"/>
      <c r="I539" s="332"/>
      <c r="J539" s="366"/>
      <c r="K539" s="332"/>
      <c r="L539" s="332"/>
      <c r="M539" s="332"/>
      <c r="N539" s="332"/>
      <c r="O539" s="332"/>
      <c r="P539" s="332"/>
      <c r="Q539" s="333"/>
      <c r="R539" s="333"/>
      <c r="S539" s="333"/>
      <c r="T539" s="333"/>
      <c r="U539" s="333"/>
      <c r="V539" s="333"/>
      <c r="W539" s="333"/>
      <c r="X539" s="333"/>
      <c r="Y539" s="333"/>
      <c r="Z539" s="334"/>
      <c r="AA539" s="334"/>
      <c r="AB539" s="334"/>
      <c r="AC539" s="334"/>
      <c r="AD539" s="334"/>
      <c r="AE539" s="334"/>
      <c r="AF539" s="334"/>
      <c r="AG539" s="334"/>
      <c r="AH539" s="334"/>
      <c r="AI539" s="334"/>
      <c r="AJ539" s="334"/>
      <c r="AK539" s="334"/>
      <c r="AL539" s="334"/>
      <c r="AM539" s="334"/>
      <c r="AN539" s="334"/>
      <c r="AO539" s="303"/>
      <c r="AP539" s="303"/>
      <c r="AQ539" s="303"/>
      <c r="AR539" s="303"/>
      <c r="AS539" s="303"/>
      <c r="AT539" s="303"/>
      <c r="AU539" s="303"/>
      <c r="AV539" s="303"/>
      <c r="AW539" s="303"/>
      <c r="AX539" s="303"/>
      <c r="AY539" s="303"/>
      <c r="AZ539" s="303"/>
      <c r="BA539" s="303"/>
    </row>
    <row r="540" spans="1:53">
      <c r="A540" s="109"/>
      <c r="B540" s="109"/>
      <c r="C540" s="109"/>
      <c r="D540" s="122"/>
      <c r="E540" s="575"/>
      <c r="F540" s="575"/>
      <c r="G540" s="576"/>
      <c r="H540" s="332"/>
      <c r="I540" s="332"/>
      <c r="J540" s="366"/>
      <c r="K540" s="332"/>
      <c r="L540" s="332"/>
      <c r="M540" s="332"/>
      <c r="N540" s="332"/>
      <c r="O540" s="332"/>
      <c r="P540" s="332"/>
      <c r="Q540" s="333"/>
      <c r="R540" s="333"/>
      <c r="S540" s="333"/>
      <c r="T540" s="333"/>
      <c r="U540" s="333"/>
      <c r="V540" s="333"/>
      <c r="W540" s="333"/>
      <c r="X540" s="333"/>
      <c r="Y540" s="333"/>
      <c r="Z540" s="334"/>
      <c r="AA540" s="334"/>
      <c r="AB540" s="334"/>
      <c r="AC540" s="334"/>
      <c r="AD540" s="334"/>
      <c r="AE540" s="334"/>
      <c r="AF540" s="334"/>
      <c r="AG540" s="334"/>
      <c r="AH540" s="334"/>
      <c r="AI540" s="334"/>
      <c r="AJ540" s="334"/>
      <c r="AK540" s="334"/>
      <c r="AL540" s="334"/>
      <c r="AM540" s="334"/>
      <c r="AN540" s="334"/>
      <c r="AO540" s="303"/>
      <c r="AP540" s="303"/>
      <c r="AQ540" s="303"/>
      <c r="AR540" s="303"/>
      <c r="AS540" s="303"/>
      <c r="AT540" s="303"/>
      <c r="AU540" s="303"/>
      <c r="AV540" s="303"/>
      <c r="AW540" s="303"/>
      <c r="AX540" s="303"/>
      <c r="AY540" s="303"/>
      <c r="AZ540" s="303"/>
      <c r="BA540" s="303"/>
    </row>
    <row r="541" spans="1:53">
      <c r="A541" s="109"/>
      <c r="B541" s="109"/>
      <c r="C541" s="109"/>
      <c r="D541" s="122"/>
      <c r="E541" s="575"/>
      <c r="F541" s="575"/>
      <c r="G541" s="576"/>
      <c r="H541" s="332"/>
      <c r="I541" s="332"/>
      <c r="J541" s="366"/>
      <c r="K541" s="332"/>
      <c r="L541" s="332"/>
      <c r="M541" s="332"/>
      <c r="N541" s="332"/>
      <c r="O541" s="332"/>
      <c r="P541" s="332"/>
      <c r="Q541" s="333"/>
      <c r="R541" s="333"/>
      <c r="S541" s="333"/>
      <c r="T541" s="333"/>
      <c r="U541" s="333"/>
      <c r="V541" s="333"/>
      <c r="W541" s="333"/>
      <c r="X541" s="333"/>
      <c r="Y541" s="333"/>
      <c r="Z541" s="334"/>
      <c r="AA541" s="334"/>
      <c r="AB541" s="334"/>
      <c r="AC541" s="334"/>
      <c r="AD541" s="334"/>
      <c r="AE541" s="334"/>
      <c r="AF541" s="334"/>
      <c r="AG541" s="334"/>
      <c r="AH541" s="334"/>
      <c r="AI541" s="334"/>
      <c r="AJ541" s="334"/>
      <c r="AK541" s="334"/>
      <c r="AL541" s="334"/>
      <c r="AM541" s="334"/>
      <c r="AN541" s="334"/>
      <c r="AO541" s="303"/>
      <c r="AP541" s="303"/>
      <c r="AQ541" s="303"/>
      <c r="AR541" s="303"/>
      <c r="AS541" s="303"/>
      <c r="AT541" s="303"/>
      <c r="AU541" s="303"/>
      <c r="AV541" s="303"/>
      <c r="AW541" s="303"/>
      <c r="AX541" s="303"/>
      <c r="AY541" s="303"/>
      <c r="AZ541" s="303"/>
      <c r="BA541" s="303"/>
    </row>
    <row r="542" spans="1:53">
      <c r="A542" s="109"/>
      <c r="B542" s="109"/>
      <c r="C542" s="109"/>
      <c r="D542" s="122"/>
      <c r="E542" s="575"/>
      <c r="F542" s="575"/>
      <c r="G542" s="576"/>
      <c r="H542" s="332"/>
      <c r="I542" s="332"/>
      <c r="J542" s="366"/>
      <c r="K542" s="332"/>
      <c r="L542" s="332"/>
      <c r="M542" s="332"/>
      <c r="N542" s="332"/>
      <c r="O542" s="332"/>
      <c r="P542" s="332"/>
      <c r="Q542" s="333"/>
      <c r="R542" s="333"/>
      <c r="S542" s="333"/>
      <c r="T542" s="333"/>
      <c r="U542" s="333"/>
      <c r="V542" s="333"/>
      <c r="W542" s="333"/>
      <c r="X542" s="333"/>
      <c r="Y542" s="333"/>
      <c r="Z542" s="334"/>
      <c r="AA542" s="334"/>
      <c r="AB542" s="334"/>
      <c r="AC542" s="334"/>
      <c r="AD542" s="334"/>
      <c r="AE542" s="334"/>
      <c r="AF542" s="334"/>
      <c r="AG542" s="334"/>
      <c r="AH542" s="334"/>
      <c r="AI542" s="334"/>
      <c r="AJ542" s="334"/>
      <c r="AK542" s="334"/>
      <c r="AL542" s="334"/>
      <c r="AM542" s="334"/>
      <c r="AN542" s="334"/>
      <c r="AO542" s="303"/>
      <c r="AP542" s="303"/>
      <c r="AQ542" s="303"/>
      <c r="AR542" s="303"/>
      <c r="AS542" s="303"/>
      <c r="AT542" s="303"/>
      <c r="AU542" s="303"/>
      <c r="AV542" s="303"/>
      <c r="AW542" s="303"/>
      <c r="AX542" s="303"/>
      <c r="AY542" s="303"/>
      <c r="AZ542" s="303"/>
      <c r="BA542" s="303"/>
    </row>
    <row r="543" spans="1:53">
      <c r="A543" s="109"/>
      <c r="B543" s="109"/>
      <c r="C543" s="109"/>
      <c r="D543" s="122"/>
      <c r="E543" s="575"/>
      <c r="F543" s="575"/>
      <c r="G543" s="576"/>
      <c r="H543" s="332"/>
      <c r="I543" s="332"/>
      <c r="J543" s="366"/>
      <c r="K543" s="332"/>
      <c r="L543" s="332"/>
      <c r="M543" s="332"/>
      <c r="N543" s="332"/>
      <c r="O543" s="332"/>
      <c r="P543" s="332"/>
      <c r="Q543" s="333"/>
      <c r="R543" s="333"/>
      <c r="S543" s="333"/>
      <c r="T543" s="333"/>
      <c r="U543" s="333"/>
      <c r="V543" s="333"/>
      <c r="W543" s="333"/>
      <c r="X543" s="333"/>
      <c r="Y543" s="333"/>
      <c r="Z543" s="334"/>
      <c r="AA543" s="334"/>
      <c r="AB543" s="334"/>
      <c r="AC543" s="334"/>
      <c r="AD543" s="334"/>
      <c r="AE543" s="334"/>
      <c r="AF543" s="334"/>
      <c r="AG543" s="334"/>
      <c r="AH543" s="334"/>
      <c r="AI543" s="334"/>
      <c r="AJ543" s="334"/>
      <c r="AK543" s="334"/>
      <c r="AL543" s="334"/>
      <c r="AM543" s="334"/>
      <c r="AN543" s="334"/>
      <c r="AO543" s="303"/>
      <c r="AP543" s="303"/>
      <c r="AQ543" s="303"/>
      <c r="AR543" s="303"/>
      <c r="AS543" s="303"/>
      <c r="AT543" s="303"/>
      <c r="AU543" s="303"/>
      <c r="AV543" s="303"/>
      <c r="AW543" s="303"/>
      <c r="AX543" s="303"/>
      <c r="AY543" s="303"/>
      <c r="AZ543" s="303"/>
      <c r="BA543" s="303"/>
    </row>
    <row r="544" spans="1:53">
      <c r="A544" s="109"/>
      <c r="B544" s="109"/>
      <c r="C544" s="109"/>
      <c r="D544" s="122"/>
      <c r="E544" s="575"/>
      <c r="F544" s="575"/>
      <c r="G544" s="576"/>
      <c r="H544" s="332"/>
      <c r="I544" s="332"/>
      <c r="J544" s="366"/>
      <c r="K544" s="332"/>
      <c r="L544" s="332"/>
      <c r="M544" s="332"/>
      <c r="N544" s="332"/>
      <c r="O544" s="332"/>
      <c r="P544" s="332"/>
      <c r="Q544" s="333"/>
      <c r="R544" s="333"/>
      <c r="S544" s="333"/>
      <c r="T544" s="333"/>
      <c r="U544" s="333"/>
      <c r="V544" s="333"/>
      <c r="W544" s="333"/>
      <c r="X544" s="333"/>
      <c r="Y544" s="333"/>
      <c r="Z544" s="334"/>
      <c r="AA544" s="334"/>
      <c r="AB544" s="334"/>
      <c r="AC544" s="334"/>
      <c r="AD544" s="334"/>
      <c r="AE544" s="334"/>
      <c r="AF544" s="334"/>
      <c r="AG544" s="334"/>
      <c r="AH544" s="334"/>
      <c r="AI544" s="334"/>
      <c r="AJ544" s="334"/>
      <c r="AK544" s="334"/>
      <c r="AL544" s="334"/>
      <c r="AM544" s="334"/>
      <c r="AN544" s="334"/>
      <c r="AO544" s="303"/>
      <c r="AP544" s="303"/>
      <c r="AQ544" s="303"/>
      <c r="AR544" s="303"/>
      <c r="AS544" s="303"/>
      <c r="AT544" s="303"/>
      <c r="AU544" s="303"/>
      <c r="AV544" s="303"/>
      <c r="AW544" s="303"/>
      <c r="AX544" s="303"/>
      <c r="AY544" s="303"/>
      <c r="AZ544" s="303"/>
      <c r="BA544" s="303"/>
    </row>
    <row r="545" spans="1:53">
      <c r="A545" s="109"/>
      <c r="B545" s="109"/>
      <c r="C545" s="109"/>
      <c r="D545" s="122"/>
      <c r="E545" s="575"/>
      <c r="F545" s="575"/>
      <c r="G545" s="576"/>
      <c r="H545" s="332"/>
      <c r="I545" s="332"/>
      <c r="J545" s="366"/>
      <c r="K545" s="332"/>
      <c r="L545" s="332"/>
      <c r="M545" s="332"/>
      <c r="N545" s="332"/>
      <c r="O545" s="332"/>
      <c r="P545" s="332"/>
      <c r="Q545" s="333"/>
      <c r="R545" s="333"/>
      <c r="S545" s="333"/>
      <c r="T545" s="333"/>
      <c r="U545" s="333"/>
      <c r="V545" s="333"/>
      <c r="W545" s="333"/>
      <c r="X545" s="333"/>
      <c r="Y545" s="333"/>
      <c r="Z545" s="334"/>
      <c r="AA545" s="334"/>
      <c r="AB545" s="334"/>
      <c r="AC545" s="334"/>
      <c r="AD545" s="334"/>
      <c r="AE545" s="334"/>
      <c r="AF545" s="334"/>
      <c r="AG545" s="334"/>
      <c r="AH545" s="334"/>
      <c r="AI545" s="334"/>
      <c r="AJ545" s="334"/>
      <c r="AK545" s="334"/>
      <c r="AL545" s="334"/>
      <c r="AM545" s="334"/>
      <c r="AN545" s="334"/>
      <c r="AO545" s="303"/>
      <c r="AP545" s="303"/>
      <c r="AQ545" s="303"/>
      <c r="AR545" s="303"/>
      <c r="AS545" s="303"/>
      <c r="AT545" s="303"/>
      <c r="AU545" s="303"/>
      <c r="AV545" s="303"/>
      <c r="AW545" s="303"/>
      <c r="AX545" s="303"/>
      <c r="AY545" s="303"/>
      <c r="AZ545" s="303"/>
      <c r="BA545" s="303"/>
    </row>
    <row r="546" spans="1:53">
      <c r="A546" s="109"/>
      <c r="B546" s="109"/>
      <c r="C546" s="109"/>
      <c r="D546" s="122"/>
      <c r="E546" s="575"/>
      <c r="F546" s="575"/>
      <c r="G546" s="576"/>
      <c r="H546" s="332"/>
      <c r="I546" s="332"/>
      <c r="J546" s="366"/>
      <c r="K546" s="332"/>
      <c r="L546" s="332"/>
      <c r="M546" s="332"/>
      <c r="N546" s="332"/>
      <c r="O546" s="332"/>
      <c r="P546" s="332"/>
      <c r="Q546" s="333"/>
      <c r="R546" s="333"/>
      <c r="S546" s="333"/>
      <c r="T546" s="333"/>
      <c r="U546" s="333"/>
      <c r="V546" s="333"/>
      <c r="W546" s="333"/>
      <c r="X546" s="333"/>
      <c r="Y546" s="333"/>
      <c r="Z546" s="334"/>
      <c r="AA546" s="334"/>
      <c r="AB546" s="334"/>
      <c r="AC546" s="334"/>
      <c r="AD546" s="334"/>
      <c r="AE546" s="334"/>
      <c r="AF546" s="334"/>
      <c r="AG546" s="334"/>
      <c r="AH546" s="334"/>
      <c r="AI546" s="334"/>
      <c r="AJ546" s="334"/>
      <c r="AK546" s="334"/>
      <c r="AL546" s="334"/>
      <c r="AM546" s="334"/>
      <c r="AN546" s="334"/>
      <c r="AO546" s="303"/>
      <c r="AP546" s="303"/>
      <c r="AQ546" s="303"/>
      <c r="AR546" s="303"/>
      <c r="AS546" s="303"/>
      <c r="AT546" s="303"/>
      <c r="AU546" s="303"/>
      <c r="AV546" s="303"/>
      <c r="AW546" s="303"/>
      <c r="AX546" s="303"/>
      <c r="AY546" s="303"/>
      <c r="AZ546" s="303"/>
      <c r="BA546" s="303"/>
    </row>
    <row r="547" spans="1:53">
      <c r="A547" s="109"/>
      <c r="B547" s="109"/>
      <c r="C547" s="109"/>
      <c r="D547" s="122"/>
      <c r="E547" s="575"/>
      <c r="F547" s="575"/>
      <c r="G547" s="576"/>
      <c r="H547" s="332"/>
      <c r="I547" s="332"/>
      <c r="J547" s="366"/>
      <c r="K547" s="332"/>
      <c r="L547" s="332"/>
      <c r="M547" s="332"/>
      <c r="N547" s="332"/>
      <c r="O547" s="332"/>
      <c r="P547" s="332"/>
      <c r="Q547" s="333"/>
      <c r="R547" s="333"/>
      <c r="S547" s="333"/>
      <c r="T547" s="333"/>
      <c r="U547" s="333"/>
      <c r="V547" s="333"/>
      <c r="W547" s="333"/>
      <c r="X547" s="333"/>
      <c r="Y547" s="333"/>
      <c r="Z547" s="334"/>
      <c r="AA547" s="334"/>
      <c r="AB547" s="334"/>
      <c r="AC547" s="334"/>
      <c r="AD547" s="334"/>
      <c r="AE547" s="334"/>
      <c r="AF547" s="334"/>
      <c r="AG547" s="334"/>
      <c r="AH547" s="334"/>
      <c r="AI547" s="334"/>
      <c r="AJ547" s="334"/>
      <c r="AK547" s="334"/>
      <c r="AL547" s="334"/>
      <c r="AM547" s="334"/>
      <c r="AN547" s="334"/>
      <c r="AO547" s="303"/>
      <c r="AP547" s="303"/>
      <c r="AQ547" s="303"/>
      <c r="AR547" s="303"/>
      <c r="AS547" s="303"/>
      <c r="AT547" s="303"/>
      <c r="AU547" s="303"/>
      <c r="AV547" s="303"/>
      <c r="AW547" s="303"/>
      <c r="AX547" s="303"/>
      <c r="AY547" s="303"/>
      <c r="AZ547" s="303"/>
      <c r="BA547" s="303"/>
    </row>
    <row r="548" spans="1:53">
      <c r="A548" s="109"/>
      <c r="B548" s="109"/>
      <c r="C548" s="109"/>
      <c r="D548" s="122"/>
      <c r="E548" s="575"/>
      <c r="F548" s="575"/>
      <c r="G548" s="576"/>
      <c r="H548" s="332"/>
      <c r="I548" s="332"/>
      <c r="J548" s="366"/>
      <c r="K548" s="332"/>
      <c r="L548" s="332"/>
      <c r="M548" s="332"/>
      <c r="N548" s="332"/>
      <c r="O548" s="332"/>
      <c r="P548" s="332"/>
      <c r="Q548" s="333"/>
      <c r="R548" s="333"/>
      <c r="S548" s="333"/>
      <c r="T548" s="333"/>
      <c r="U548" s="333"/>
      <c r="V548" s="333"/>
      <c r="W548" s="333"/>
      <c r="X548" s="333"/>
      <c r="Y548" s="333"/>
      <c r="Z548" s="334"/>
      <c r="AA548" s="334"/>
      <c r="AB548" s="334"/>
      <c r="AC548" s="334"/>
      <c r="AD548" s="334"/>
      <c r="AE548" s="334"/>
      <c r="AF548" s="334"/>
      <c r="AG548" s="334"/>
      <c r="AH548" s="334"/>
      <c r="AI548" s="334"/>
      <c r="AJ548" s="334"/>
      <c r="AK548" s="334"/>
      <c r="AL548" s="334"/>
      <c r="AM548" s="334"/>
      <c r="AN548" s="334"/>
      <c r="AO548" s="303"/>
      <c r="AP548" s="303"/>
      <c r="AQ548" s="303"/>
      <c r="AR548" s="303"/>
      <c r="AS548" s="303"/>
      <c r="AT548" s="303"/>
      <c r="AU548" s="303"/>
      <c r="AV548" s="303"/>
      <c r="AW548" s="303"/>
      <c r="AX548" s="303"/>
      <c r="AY548" s="303"/>
      <c r="AZ548" s="303"/>
      <c r="BA548" s="303"/>
    </row>
    <row r="549" spans="1:53">
      <c r="A549" s="109"/>
      <c r="B549" s="109"/>
      <c r="C549" s="109"/>
      <c r="D549" s="122"/>
      <c r="E549" s="575"/>
      <c r="F549" s="575"/>
      <c r="G549" s="576"/>
      <c r="H549" s="332"/>
      <c r="I549" s="332"/>
      <c r="J549" s="366"/>
      <c r="K549" s="332"/>
      <c r="L549" s="332"/>
      <c r="M549" s="332"/>
      <c r="N549" s="332"/>
      <c r="O549" s="332"/>
      <c r="P549" s="332"/>
      <c r="Q549" s="333"/>
      <c r="R549" s="333"/>
      <c r="S549" s="333"/>
      <c r="T549" s="333"/>
      <c r="U549" s="333"/>
      <c r="V549" s="333"/>
      <c r="W549" s="333"/>
      <c r="X549" s="333"/>
      <c r="Y549" s="333"/>
      <c r="Z549" s="334"/>
      <c r="AA549" s="334"/>
      <c r="AB549" s="334"/>
      <c r="AC549" s="334"/>
      <c r="AD549" s="334"/>
      <c r="AE549" s="334"/>
      <c r="AF549" s="334"/>
      <c r="AG549" s="334"/>
      <c r="AH549" s="334"/>
      <c r="AI549" s="334"/>
      <c r="AJ549" s="334"/>
      <c r="AK549" s="334"/>
      <c r="AL549" s="334"/>
      <c r="AM549" s="334"/>
      <c r="AN549" s="334"/>
      <c r="AO549" s="303"/>
      <c r="AP549" s="303"/>
      <c r="AQ549" s="303"/>
      <c r="AR549" s="303"/>
      <c r="AS549" s="303"/>
      <c r="AT549" s="303"/>
      <c r="AU549" s="303"/>
      <c r="AV549" s="303"/>
      <c r="AW549" s="303"/>
      <c r="AX549" s="303"/>
      <c r="AY549" s="303"/>
      <c r="AZ549" s="303"/>
      <c r="BA549" s="303"/>
    </row>
    <row r="550" spans="1:53">
      <c r="A550" s="109"/>
      <c r="B550" s="109"/>
      <c r="C550" s="109"/>
      <c r="D550" s="122"/>
      <c r="E550" s="575"/>
      <c r="F550" s="575"/>
      <c r="G550" s="576"/>
      <c r="H550" s="332"/>
      <c r="I550" s="332"/>
      <c r="J550" s="366"/>
      <c r="K550" s="332"/>
      <c r="L550" s="332"/>
      <c r="M550" s="332"/>
      <c r="N550" s="332"/>
      <c r="O550" s="332"/>
      <c r="P550" s="332"/>
      <c r="Q550" s="333"/>
      <c r="R550" s="333"/>
      <c r="S550" s="333"/>
      <c r="T550" s="333"/>
      <c r="U550" s="333"/>
      <c r="V550" s="333"/>
      <c r="W550" s="333"/>
      <c r="X550" s="333"/>
      <c r="Y550" s="333"/>
      <c r="Z550" s="334"/>
      <c r="AA550" s="334"/>
      <c r="AB550" s="334"/>
      <c r="AC550" s="334"/>
      <c r="AD550" s="334"/>
      <c r="AE550" s="334"/>
      <c r="AF550" s="334"/>
      <c r="AG550" s="334"/>
      <c r="AH550" s="334"/>
      <c r="AI550" s="334"/>
      <c r="AJ550" s="334"/>
      <c r="AK550" s="334"/>
      <c r="AL550" s="334"/>
      <c r="AM550" s="334"/>
      <c r="AN550" s="334"/>
      <c r="AO550" s="303"/>
      <c r="AP550" s="303"/>
      <c r="AQ550" s="303"/>
      <c r="AR550" s="303"/>
      <c r="AS550" s="303"/>
      <c r="AT550" s="303"/>
      <c r="AU550" s="303"/>
      <c r="AV550" s="303"/>
      <c r="AW550" s="303"/>
      <c r="AX550" s="303"/>
      <c r="AY550" s="303"/>
      <c r="AZ550" s="303"/>
      <c r="BA550" s="303"/>
    </row>
    <row r="551" spans="1:53">
      <c r="A551" s="109"/>
      <c r="B551" s="109"/>
      <c r="C551" s="109"/>
      <c r="D551" s="122"/>
      <c r="E551" s="575"/>
      <c r="F551" s="575"/>
      <c r="G551" s="576"/>
      <c r="H551" s="332"/>
      <c r="I551" s="332"/>
      <c r="J551" s="366"/>
      <c r="K551" s="332"/>
      <c r="L551" s="332"/>
      <c r="M551" s="332"/>
      <c r="N551" s="332"/>
      <c r="O551" s="332"/>
      <c r="P551" s="332"/>
      <c r="Q551" s="333"/>
      <c r="R551" s="333"/>
      <c r="S551" s="333"/>
      <c r="T551" s="333"/>
      <c r="U551" s="333"/>
      <c r="V551" s="333"/>
      <c r="W551" s="333"/>
      <c r="X551" s="333"/>
      <c r="Y551" s="333"/>
      <c r="Z551" s="334"/>
      <c r="AA551" s="334"/>
      <c r="AB551" s="334"/>
      <c r="AC551" s="334"/>
      <c r="AD551" s="334"/>
      <c r="AE551" s="334"/>
      <c r="AF551" s="334"/>
      <c r="AG551" s="334"/>
      <c r="AH551" s="334"/>
      <c r="AI551" s="334"/>
      <c r="AJ551" s="334"/>
      <c r="AK551" s="334"/>
      <c r="AL551" s="334"/>
      <c r="AM551" s="334"/>
      <c r="AN551" s="334"/>
      <c r="AO551" s="303"/>
      <c r="AP551" s="303"/>
      <c r="AQ551" s="303"/>
      <c r="AR551" s="303"/>
      <c r="AS551" s="303"/>
      <c r="AT551" s="303"/>
      <c r="AU551" s="303"/>
      <c r="AV551" s="303"/>
      <c r="AW551" s="303"/>
      <c r="AX551" s="303"/>
      <c r="AY551" s="303"/>
      <c r="AZ551" s="303"/>
      <c r="BA551" s="303"/>
    </row>
    <row r="552" spans="1:53">
      <c r="A552" s="109"/>
      <c r="B552" s="109"/>
      <c r="C552" s="109"/>
      <c r="D552" s="122"/>
      <c r="E552" s="575"/>
      <c r="F552" s="575"/>
      <c r="G552" s="576"/>
      <c r="H552" s="332"/>
      <c r="I552" s="332"/>
      <c r="J552" s="366"/>
      <c r="K552" s="332"/>
      <c r="L552" s="332"/>
      <c r="M552" s="332"/>
      <c r="N552" s="332"/>
      <c r="O552" s="332"/>
      <c r="P552" s="332"/>
      <c r="Q552" s="333"/>
      <c r="R552" s="333"/>
      <c r="S552" s="333"/>
      <c r="T552" s="333"/>
      <c r="U552" s="333"/>
      <c r="V552" s="333"/>
      <c r="W552" s="333"/>
      <c r="X552" s="333"/>
      <c r="Y552" s="333"/>
      <c r="Z552" s="334"/>
      <c r="AA552" s="334"/>
      <c r="AB552" s="334"/>
      <c r="AC552" s="334"/>
      <c r="AD552" s="334"/>
      <c r="AE552" s="334"/>
      <c r="AF552" s="334"/>
      <c r="AG552" s="334"/>
      <c r="AH552" s="334"/>
      <c r="AI552" s="334"/>
      <c r="AJ552" s="334"/>
      <c r="AK552" s="334"/>
      <c r="AL552" s="334"/>
      <c r="AM552" s="334"/>
      <c r="AN552" s="334"/>
      <c r="AO552" s="303"/>
      <c r="AP552" s="303"/>
      <c r="AQ552" s="303"/>
      <c r="AR552" s="303"/>
      <c r="AS552" s="303"/>
      <c r="AT552" s="303"/>
      <c r="AU552" s="303"/>
      <c r="AV552" s="303"/>
      <c r="AW552" s="303"/>
      <c r="AX552" s="303"/>
      <c r="AY552" s="303"/>
      <c r="AZ552" s="303"/>
      <c r="BA552" s="303"/>
    </row>
    <row r="553" spans="1:53">
      <c r="A553" s="109"/>
      <c r="B553" s="109"/>
      <c r="C553" s="109"/>
      <c r="D553" s="122"/>
      <c r="E553" s="575"/>
      <c r="F553" s="575"/>
      <c r="G553" s="576"/>
      <c r="H553" s="332"/>
      <c r="I553" s="332"/>
      <c r="J553" s="366"/>
      <c r="K553" s="332"/>
      <c r="L553" s="332"/>
      <c r="M553" s="332"/>
      <c r="N553" s="332"/>
      <c r="O553" s="332"/>
      <c r="P553" s="332"/>
      <c r="Q553" s="333"/>
      <c r="R553" s="333"/>
      <c r="S553" s="333"/>
      <c r="T553" s="333"/>
      <c r="U553" s="333"/>
      <c r="V553" s="333"/>
      <c r="W553" s="333"/>
      <c r="X553" s="333"/>
      <c r="Y553" s="333"/>
      <c r="Z553" s="334"/>
      <c r="AA553" s="334"/>
      <c r="AB553" s="334"/>
      <c r="AC553" s="334"/>
      <c r="AD553" s="334"/>
      <c r="AE553" s="334"/>
      <c r="AF553" s="334"/>
      <c r="AG553" s="334"/>
      <c r="AH553" s="334"/>
      <c r="AI553" s="334"/>
      <c r="AJ553" s="334"/>
      <c r="AK553" s="334"/>
      <c r="AL553" s="334"/>
      <c r="AM553" s="334"/>
      <c r="AN553" s="334"/>
      <c r="AO553" s="303"/>
      <c r="AP553" s="303"/>
      <c r="AQ553" s="303"/>
      <c r="AR553" s="303"/>
      <c r="AS553" s="303"/>
      <c r="AT553" s="303"/>
      <c r="AU553" s="303"/>
      <c r="AV553" s="303"/>
      <c r="AW553" s="303"/>
      <c r="AX553" s="303"/>
      <c r="AY553" s="303"/>
      <c r="AZ553" s="303"/>
      <c r="BA553" s="303"/>
    </row>
    <row r="554" spans="1:53">
      <c r="A554" s="109"/>
      <c r="B554" s="109"/>
      <c r="C554" s="109"/>
      <c r="D554" s="122"/>
      <c r="E554" s="575"/>
      <c r="F554" s="575"/>
      <c r="G554" s="576"/>
      <c r="H554" s="332"/>
      <c r="I554" s="332"/>
      <c r="J554" s="366"/>
      <c r="K554" s="332"/>
      <c r="L554" s="332"/>
      <c r="M554" s="332"/>
      <c r="N554" s="332"/>
      <c r="O554" s="332"/>
      <c r="P554" s="332"/>
      <c r="Q554" s="333"/>
      <c r="R554" s="333"/>
      <c r="S554" s="333"/>
      <c r="T554" s="333"/>
      <c r="U554" s="333"/>
      <c r="V554" s="333"/>
      <c r="W554" s="333"/>
      <c r="X554" s="333"/>
      <c r="Y554" s="333"/>
      <c r="Z554" s="334"/>
      <c r="AA554" s="334"/>
      <c r="AB554" s="334"/>
      <c r="AC554" s="334"/>
      <c r="AD554" s="334"/>
      <c r="AE554" s="334"/>
      <c r="AF554" s="334"/>
      <c r="AG554" s="334"/>
      <c r="AH554" s="334"/>
      <c r="AI554" s="334"/>
      <c r="AJ554" s="334"/>
      <c r="AK554" s="334"/>
      <c r="AL554" s="334"/>
      <c r="AM554" s="334"/>
      <c r="AN554" s="334"/>
      <c r="AO554" s="303"/>
      <c r="AP554" s="303"/>
      <c r="AQ554" s="303"/>
      <c r="AR554" s="303"/>
      <c r="AS554" s="303"/>
      <c r="AT554" s="303"/>
      <c r="AU554" s="303"/>
      <c r="AV554" s="303"/>
      <c r="AW554" s="303"/>
      <c r="AX554" s="303"/>
      <c r="AY554" s="303"/>
      <c r="AZ554" s="303"/>
      <c r="BA554" s="303"/>
    </row>
    <row r="555" spans="1:53">
      <c r="A555" s="109"/>
      <c r="B555" s="109"/>
      <c r="C555" s="109"/>
      <c r="D555" s="122"/>
      <c r="E555" s="575"/>
      <c r="F555" s="575"/>
      <c r="G555" s="576"/>
      <c r="H555" s="332"/>
      <c r="I555" s="332"/>
      <c r="J555" s="366"/>
      <c r="K555" s="332"/>
      <c r="L555" s="332"/>
      <c r="M555" s="332"/>
      <c r="N555" s="332"/>
      <c r="O555" s="332"/>
      <c r="P555" s="332"/>
      <c r="Q555" s="333"/>
      <c r="R555" s="333"/>
      <c r="S555" s="333"/>
      <c r="T555" s="333"/>
      <c r="U555" s="333"/>
      <c r="V555" s="333"/>
      <c r="W555" s="333"/>
      <c r="X555" s="333"/>
      <c r="Y555" s="333"/>
      <c r="Z555" s="334"/>
      <c r="AA555" s="334"/>
      <c r="AB555" s="334"/>
      <c r="AC555" s="334"/>
      <c r="AD555" s="334"/>
      <c r="AE555" s="334"/>
      <c r="AF555" s="334"/>
      <c r="AG555" s="334"/>
      <c r="AH555" s="334"/>
      <c r="AI555" s="334"/>
      <c r="AJ555" s="334"/>
      <c r="AK555" s="334"/>
      <c r="AL555" s="334"/>
      <c r="AM555" s="334"/>
      <c r="AN555" s="334"/>
      <c r="AO555" s="303"/>
      <c r="AP555" s="303"/>
      <c r="AQ555" s="303"/>
      <c r="AR555" s="303"/>
      <c r="AS555" s="303"/>
      <c r="AT555" s="303"/>
      <c r="AU555" s="303"/>
      <c r="AV555" s="303"/>
      <c r="AW555" s="303"/>
      <c r="AX555" s="303"/>
      <c r="AY555" s="303"/>
      <c r="AZ555" s="303"/>
      <c r="BA555" s="303"/>
    </row>
    <row r="556" spans="1:53">
      <c r="A556" s="109"/>
      <c r="B556" s="109"/>
      <c r="C556" s="109"/>
      <c r="D556" s="122"/>
      <c r="E556" s="575"/>
      <c r="F556" s="575"/>
      <c r="G556" s="576"/>
      <c r="H556" s="332"/>
      <c r="I556" s="332"/>
      <c r="J556" s="366"/>
      <c r="K556" s="332"/>
      <c r="L556" s="332"/>
      <c r="M556" s="332"/>
      <c r="N556" s="332"/>
      <c r="O556" s="332"/>
      <c r="P556" s="332"/>
      <c r="Q556" s="333"/>
      <c r="R556" s="333"/>
      <c r="S556" s="333"/>
      <c r="T556" s="333"/>
      <c r="U556" s="333"/>
      <c r="V556" s="333"/>
      <c r="W556" s="333"/>
      <c r="X556" s="333"/>
      <c r="Y556" s="333"/>
      <c r="Z556" s="334"/>
      <c r="AA556" s="334"/>
      <c r="AB556" s="334"/>
      <c r="AC556" s="334"/>
      <c r="AD556" s="334"/>
      <c r="AE556" s="334"/>
      <c r="AF556" s="334"/>
      <c r="AG556" s="334"/>
      <c r="AH556" s="334"/>
      <c r="AI556" s="334"/>
      <c r="AJ556" s="334"/>
      <c r="AK556" s="334"/>
      <c r="AL556" s="334"/>
      <c r="AM556" s="334"/>
      <c r="AN556" s="334"/>
      <c r="AO556" s="303"/>
      <c r="AP556" s="303"/>
      <c r="AQ556" s="303"/>
      <c r="AR556" s="303"/>
      <c r="AS556" s="303"/>
      <c r="AT556" s="303"/>
      <c r="AU556" s="303"/>
      <c r="AV556" s="303"/>
      <c r="AW556" s="303"/>
      <c r="AX556" s="303"/>
      <c r="AY556" s="303"/>
      <c r="AZ556" s="303"/>
      <c r="BA556" s="303"/>
    </row>
    <row r="557" spans="1:53">
      <c r="A557" s="109"/>
      <c r="B557" s="109"/>
      <c r="C557" s="109"/>
      <c r="D557" s="122"/>
      <c r="E557" s="575"/>
      <c r="F557" s="575"/>
      <c r="G557" s="576"/>
      <c r="H557" s="332"/>
      <c r="I557" s="332"/>
      <c r="J557" s="366"/>
      <c r="K557" s="332"/>
      <c r="L557" s="332"/>
      <c r="M557" s="332"/>
      <c r="N557" s="332"/>
      <c r="O557" s="332"/>
      <c r="P557" s="332"/>
      <c r="Q557" s="333"/>
      <c r="R557" s="333"/>
      <c r="S557" s="333"/>
      <c r="T557" s="333"/>
      <c r="U557" s="333"/>
      <c r="V557" s="333"/>
      <c r="W557" s="333"/>
      <c r="X557" s="333"/>
      <c r="Y557" s="333"/>
      <c r="Z557" s="334"/>
      <c r="AA557" s="334"/>
      <c r="AB557" s="334"/>
      <c r="AC557" s="334"/>
      <c r="AD557" s="334"/>
      <c r="AE557" s="334"/>
      <c r="AF557" s="334"/>
      <c r="AG557" s="334"/>
      <c r="AH557" s="334"/>
      <c r="AI557" s="334"/>
      <c r="AJ557" s="334"/>
      <c r="AK557" s="334"/>
      <c r="AL557" s="334"/>
      <c r="AM557" s="334"/>
      <c r="AN557" s="334"/>
      <c r="AO557" s="303"/>
      <c r="AP557" s="303"/>
      <c r="AQ557" s="303"/>
      <c r="AR557" s="303"/>
      <c r="AS557" s="303"/>
      <c r="AT557" s="303"/>
      <c r="AU557" s="303"/>
      <c r="AV557" s="303"/>
      <c r="AW557" s="303"/>
      <c r="AX557" s="303"/>
      <c r="AY557" s="303"/>
      <c r="AZ557" s="303"/>
      <c r="BA557" s="303"/>
    </row>
    <row r="558" spans="1:53">
      <c r="A558" s="109"/>
      <c r="B558" s="109"/>
      <c r="C558" s="109"/>
      <c r="D558" s="122"/>
      <c r="E558" s="575"/>
      <c r="F558" s="575"/>
      <c r="G558" s="576"/>
      <c r="H558" s="332"/>
      <c r="I558" s="332"/>
      <c r="J558" s="366"/>
      <c r="K558" s="332"/>
      <c r="L558" s="332"/>
      <c r="M558" s="332"/>
      <c r="N558" s="332"/>
      <c r="O558" s="332"/>
      <c r="P558" s="332"/>
      <c r="Q558" s="333"/>
      <c r="R558" s="333"/>
      <c r="S558" s="333"/>
      <c r="T558" s="333"/>
      <c r="U558" s="333"/>
      <c r="V558" s="333"/>
      <c r="W558" s="333"/>
      <c r="X558" s="333"/>
      <c r="Y558" s="333"/>
      <c r="Z558" s="334"/>
      <c r="AA558" s="334"/>
      <c r="AB558" s="334"/>
      <c r="AC558" s="334"/>
      <c r="AD558" s="334"/>
      <c r="AE558" s="334"/>
      <c r="AF558" s="334"/>
      <c r="AG558" s="334"/>
      <c r="AH558" s="334"/>
      <c r="AI558" s="334"/>
      <c r="AJ558" s="334"/>
      <c r="AK558" s="334"/>
      <c r="AL558" s="334"/>
      <c r="AM558" s="334"/>
      <c r="AN558" s="334"/>
      <c r="AO558" s="303"/>
      <c r="AP558" s="303"/>
      <c r="AQ558" s="303"/>
      <c r="AR558" s="303"/>
      <c r="AS558" s="303"/>
      <c r="AT558" s="303"/>
      <c r="AU558" s="303"/>
      <c r="AV558" s="303"/>
      <c r="AW558" s="303"/>
      <c r="AX558" s="303"/>
      <c r="AY558" s="303"/>
      <c r="AZ558" s="303"/>
      <c r="BA558" s="303"/>
    </row>
    <row r="559" spans="1:53">
      <c r="A559" s="109"/>
      <c r="B559" s="109"/>
      <c r="C559" s="109"/>
      <c r="D559" s="122"/>
      <c r="E559" s="575"/>
      <c r="F559" s="575"/>
      <c r="G559" s="576"/>
      <c r="H559" s="332"/>
      <c r="I559" s="332"/>
      <c r="J559" s="366"/>
      <c r="K559" s="332"/>
      <c r="L559" s="332"/>
      <c r="M559" s="332"/>
      <c r="N559" s="332"/>
      <c r="O559" s="332"/>
      <c r="P559" s="332"/>
      <c r="Q559" s="333"/>
      <c r="R559" s="333"/>
      <c r="S559" s="333"/>
      <c r="T559" s="333"/>
      <c r="U559" s="333"/>
      <c r="V559" s="333"/>
      <c r="W559" s="333"/>
      <c r="X559" s="333"/>
      <c r="Y559" s="333"/>
      <c r="Z559" s="334"/>
      <c r="AA559" s="334"/>
      <c r="AB559" s="334"/>
      <c r="AC559" s="334"/>
      <c r="AD559" s="334"/>
      <c r="AE559" s="334"/>
      <c r="AF559" s="334"/>
      <c r="AG559" s="334"/>
      <c r="AH559" s="334"/>
      <c r="AI559" s="334"/>
      <c r="AJ559" s="334"/>
      <c r="AK559" s="334"/>
      <c r="AL559" s="334"/>
      <c r="AM559" s="334"/>
      <c r="AN559" s="334"/>
      <c r="AO559" s="303"/>
      <c r="AP559" s="303"/>
      <c r="AQ559" s="303"/>
      <c r="AR559" s="303"/>
      <c r="AS559" s="303"/>
      <c r="AT559" s="303"/>
      <c r="AU559" s="303"/>
      <c r="AV559" s="303"/>
      <c r="AW559" s="303"/>
      <c r="AX559" s="303"/>
      <c r="AY559" s="303"/>
      <c r="AZ559" s="303"/>
      <c r="BA559" s="303"/>
    </row>
    <row r="560" spans="1:53">
      <c r="A560" s="109"/>
      <c r="B560" s="109"/>
      <c r="C560" s="109"/>
      <c r="D560" s="122"/>
      <c r="E560" s="575"/>
      <c r="F560" s="575"/>
      <c r="G560" s="576"/>
      <c r="H560" s="332"/>
      <c r="I560" s="332"/>
      <c r="J560" s="366"/>
      <c r="K560" s="332"/>
      <c r="L560" s="332"/>
      <c r="M560" s="332"/>
      <c r="N560" s="332"/>
      <c r="O560" s="332"/>
      <c r="P560" s="332"/>
      <c r="Q560" s="333"/>
      <c r="R560" s="333"/>
      <c r="S560" s="333"/>
      <c r="T560" s="333"/>
      <c r="U560" s="333"/>
      <c r="V560" s="333"/>
      <c r="W560" s="333"/>
      <c r="X560" s="333"/>
      <c r="Y560" s="333"/>
      <c r="Z560" s="334"/>
      <c r="AA560" s="334"/>
      <c r="AB560" s="334"/>
      <c r="AC560" s="334"/>
      <c r="AD560" s="334"/>
      <c r="AE560" s="334"/>
      <c r="AF560" s="334"/>
      <c r="AG560" s="334"/>
      <c r="AH560" s="334"/>
      <c r="AI560" s="334"/>
      <c r="AJ560" s="334"/>
      <c r="AK560" s="334"/>
      <c r="AL560" s="334"/>
      <c r="AM560" s="334"/>
      <c r="AN560" s="334"/>
      <c r="AO560" s="303"/>
      <c r="AP560" s="303"/>
      <c r="AQ560" s="303"/>
      <c r="AR560" s="303"/>
      <c r="AS560" s="303"/>
      <c r="AT560" s="303"/>
      <c r="AU560" s="303"/>
      <c r="AV560" s="303"/>
      <c r="AW560" s="303"/>
      <c r="AX560" s="303"/>
      <c r="AY560" s="303"/>
      <c r="AZ560" s="303"/>
      <c r="BA560" s="303"/>
    </row>
    <row r="561" spans="1:53">
      <c r="A561" s="109"/>
      <c r="B561" s="109"/>
      <c r="C561" s="109"/>
      <c r="D561" s="122"/>
      <c r="E561" s="575"/>
      <c r="F561" s="575"/>
      <c r="G561" s="576"/>
      <c r="H561" s="332"/>
      <c r="I561" s="332"/>
      <c r="J561" s="366"/>
      <c r="K561" s="332"/>
      <c r="L561" s="332"/>
      <c r="M561" s="332"/>
      <c r="N561" s="332"/>
      <c r="O561" s="332"/>
      <c r="P561" s="332"/>
      <c r="Q561" s="333"/>
      <c r="R561" s="333"/>
      <c r="S561" s="333"/>
      <c r="T561" s="333"/>
      <c r="U561" s="333"/>
      <c r="V561" s="333"/>
      <c r="W561" s="333"/>
      <c r="X561" s="333"/>
      <c r="Y561" s="333"/>
      <c r="Z561" s="334"/>
      <c r="AA561" s="334"/>
      <c r="AB561" s="334"/>
      <c r="AC561" s="334"/>
      <c r="AD561" s="334"/>
      <c r="AE561" s="334"/>
      <c r="AF561" s="334"/>
      <c r="AG561" s="334"/>
      <c r="AH561" s="334"/>
      <c r="AI561" s="334"/>
      <c r="AJ561" s="334"/>
      <c r="AK561" s="334"/>
      <c r="AL561" s="334"/>
      <c r="AM561" s="334"/>
      <c r="AN561" s="334"/>
      <c r="AO561" s="303"/>
      <c r="AP561" s="303"/>
      <c r="AQ561" s="303"/>
      <c r="AR561" s="303"/>
      <c r="AS561" s="303"/>
      <c r="AT561" s="303"/>
      <c r="AU561" s="303"/>
      <c r="AV561" s="303"/>
      <c r="AW561" s="303"/>
      <c r="AX561" s="303"/>
      <c r="AY561" s="303"/>
      <c r="AZ561" s="303"/>
      <c r="BA561" s="303"/>
    </row>
    <row r="562" spans="1:53">
      <c r="A562" s="109"/>
      <c r="B562" s="109"/>
      <c r="C562" s="109"/>
      <c r="D562" s="122"/>
      <c r="E562" s="575"/>
      <c r="F562" s="575"/>
      <c r="G562" s="576"/>
      <c r="H562" s="332"/>
      <c r="I562" s="332"/>
      <c r="J562" s="366"/>
      <c r="K562" s="332"/>
      <c r="L562" s="332"/>
      <c r="M562" s="332"/>
      <c r="N562" s="332"/>
      <c r="O562" s="332"/>
      <c r="P562" s="332"/>
      <c r="Q562" s="333"/>
      <c r="R562" s="333"/>
      <c r="S562" s="333"/>
      <c r="T562" s="333"/>
      <c r="U562" s="333"/>
      <c r="V562" s="333"/>
      <c r="W562" s="333"/>
      <c r="X562" s="333"/>
      <c r="Y562" s="333"/>
      <c r="Z562" s="334"/>
      <c r="AA562" s="334"/>
      <c r="AB562" s="334"/>
      <c r="AC562" s="334"/>
      <c r="AD562" s="334"/>
      <c r="AE562" s="334"/>
      <c r="AF562" s="334"/>
      <c r="AG562" s="334"/>
      <c r="AH562" s="334"/>
      <c r="AI562" s="334"/>
      <c r="AJ562" s="334"/>
      <c r="AK562" s="334"/>
      <c r="AL562" s="334"/>
      <c r="AM562" s="334"/>
      <c r="AN562" s="334"/>
      <c r="AO562" s="303"/>
      <c r="AP562" s="303"/>
      <c r="AQ562" s="303"/>
      <c r="AR562" s="303"/>
      <c r="AS562" s="303"/>
      <c r="AT562" s="303"/>
      <c r="AU562" s="303"/>
      <c r="AV562" s="303"/>
      <c r="AW562" s="303"/>
      <c r="AX562" s="303"/>
      <c r="AY562" s="303"/>
      <c r="AZ562" s="303"/>
      <c r="BA562" s="303"/>
    </row>
    <row r="563" spans="1:53">
      <c r="A563" s="109"/>
      <c r="B563" s="109"/>
      <c r="C563" s="109"/>
      <c r="D563" s="122"/>
      <c r="E563" s="575"/>
      <c r="F563" s="575"/>
      <c r="G563" s="576"/>
      <c r="H563" s="332"/>
      <c r="I563" s="332"/>
      <c r="J563" s="366"/>
      <c r="K563" s="332"/>
      <c r="L563" s="332"/>
      <c r="M563" s="332"/>
      <c r="N563" s="332"/>
      <c r="O563" s="332"/>
      <c r="P563" s="332"/>
      <c r="Q563" s="333"/>
      <c r="R563" s="333"/>
      <c r="S563" s="333"/>
      <c r="T563" s="333"/>
      <c r="U563" s="333"/>
      <c r="V563" s="333"/>
      <c r="W563" s="333"/>
      <c r="X563" s="333"/>
      <c r="Y563" s="333"/>
      <c r="Z563" s="334"/>
      <c r="AA563" s="334"/>
      <c r="AB563" s="334"/>
      <c r="AC563" s="334"/>
      <c r="AD563" s="334"/>
      <c r="AE563" s="334"/>
      <c r="AF563" s="334"/>
      <c r="AG563" s="334"/>
      <c r="AH563" s="334"/>
      <c r="AI563" s="334"/>
      <c r="AJ563" s="334"/>
      <c r="AK563" s="334"/>
      <c r="AL563" s="334"/>
      <c r="AM563" s="334"/>
      <c r="AN563" s="334"/>
      <c r="AO563" s="303"/>
      <c r="AP563" s="303"/>
      <c r="AQ563" s="303"/>
      <c r="AR563" s="303"/>
      <c r="AS563" s="303"/>
      <c r="AT563" s="303"/>
      <c r="AU563" s="303"/>
      <c r="AV563" s="303"/>
      <c r="AW563" s="303"/>
      <c r="AX563" s="303"/>
      <c r="AY563" s="303"/>
      <c r="AZ563" s="303"/>
      <c r="BA563" s="303"/>
    </row>
    <row r="564" spans="1:53">
      <c r="A564" s="109"/>
      <c r="B564" s="109"/>
      <c r="C564" s="109"/>
      <c r="D564" s="122"/>
      <c r="E564" s="575"/>
      <c r="F564" s="575"/>
      <c r="G564" s="576"/>
      <c r="H564" s="332"/>
      <c r="I564" s="332"/>
      <c r="J564" s="366"/>
      <c r="K564" s="332"/>
      <c r="L564" s="332"/>
      <c r="M564" s="332"/>
      <c r="N564" s="332"/>
      <c r="O564" s="332"/>
      <c r="P564" s="332"/>
      <c r="Q564" s="333"/>
      <c r="R564" s="333"/>
      <c r="S564" s="333"/>
      <c r="T564" s="333"/>
      <c r="U564" s="333"/>
      <c r="V564" s="333"/>
      <c r="W564" s="333"/>
      <c r="X564" s="333"/>
      <c r="Y564" s="333"/>
      <c r="Z564" s="334"/>
      <c r="AA564" s="334"/>
      <c r="AB564" s="334"/>
      <c r="AC564" s="334"/>
      <c r="AD564" s="334"/>
      <c r="AE564" s="334"/>
      <c r="AF564" s="334"/>
      <c r="AG564" s="334"/>
      <c r="AH564" s="334"/>
      <c r="AI564" s="334"/>
      <c r="AJ564" s="334"/>
      <c r="AK564" s="334"/>
      <c r="AL564" s="334"/>
      <c r="AM564" s="334"/>
      <c r="AN564" s="334"/>
      <c r="AO564" s="303"/>
      <c r="AP564" s="303"/>
      <c r="AQ564" s="303"/>
      <c r="AR564" s="303"/>
      <c r="AS564" s="303"/>
      <c r="AT564" s="303"/>
      <c r="AU564" s="303"/>
      <c r="AV564" s="303"/>
      <c r="AW564" s="303"/>
      <c r="AX564" s="303"/>
      <c r="AY564" s="303"/>
      <c r="AZ564" s="303"/>
      <c r="BA564" s="303"/>
    </row>
    <row r="565" spans="1:53">
      <c r="A565" s="109"/>
      <c r="B565" s="109"/>
      <c r="C565" s="109"/>
      <c r="D565" s="122"/>
      <c r="E565" s="575"/>
      <c r="F565" s="575"/>
      <c r="G565" s="576"/>
      <c r="H565" s="332"/>
      <c r="I565" s="332"/>
      <c r="J565" s="366"/>
      <c r="K565" s="332"/>
      <c r="L565" s="332"/>
      <c r="M565" s="332"/>
      <c r="N565" s="332"/>
      <c r="O565" s="332"/>
      <c r="P565" s="332"/>
      <c r="Q565" s="333"/>
      <c r="R565" s="333"/>
      <c r="S565" s="333"/>
      <c r="T565" s="333"/>
      <c r="U565" s="333"/>
      <c r="V565" s="333"/>
      <c r="W565" s="333"/>
      <c r="X565" s="333"/>
      <c r="Y565" s="333"/>
      <c r="Z565" s="334"/>
      <c r="AA565" s="334"/>
      <c r="AB565" s="334"/>
      <c r="AC565" s="334"/>
      <c r="AD565" s="334"/>
      <c r="AE565" s="334"/>
      <c r="AF565" s="334"/>
      <c r="AG565" s="334"/>
      <c r="AH565" s="334"/>
      <c r="AI565" s="334"/>
      <c r="AJ565" s="334"/>
      <c r="AK565" s="334"/>
      <c r="AL565" s="334"/>
      <c r="AM565" s="334"/>
      <c r="AN565" s="334"/>
      <c r="AO565" s="303"/>
      <c r="AP565" s="303"/>
      <c r="AQ565" s="303"/>
      <c r="AR565" s="303"/>
      <c r="AS565" s="303"/>
      <c r="AT565" s="303"/>
      <c r="AU565" s="303"/>
      <c r="AV565" s="303"/>
      <c r="AW565" s="303"/>
      <c r="AX565" s="303"/>
      <c r="AY565" s="303"/>
      <c r="AZ565" s="303"/>
      <c r="BA565" s="303"/>
    </row>
    <row r="566" spans="1:53">
      <c r="A566" s="109"/>
      <c r="B566" s="109"/>
      <c r="C566" s="109"/>
      <c r="D566" s="122"/>
      <c r="E566" s="575"/>
      <c r="F566" s="575"/>
      <c r="G566" s="576"/>
      <c r="H566" s="332"/>
      <c r="I566" s="332"/>
      <c r="J566" s="366"/>
      <c r="K566" s="332"/>
      <c r="L566" s="332"/>
      <c r="M566" s="332"/>
      <c r="N566" s="332"/>
      <c r="O566" s="332"/>
      <c r="P566" s="332"/>
      <c r="Q566" s="333"/>
      <c r="R566" s="333"/>
      <c r="S566" s="333"/>
      <c r="T566" s="333"/>
      <c r="U566" s="333"/>
      <c r="V566" s="333"/>
      <c r="W566" s="333"/>
      <c r="X566" s="333"/>
      <c r="Y566" s="333"/>
      <c r="Z566" s="334"/>
      <c r="AA566" s="334"/>
      <c r="AB566" s="334"/>
      <c r="AC566" s="334"/>
      <c r="AD566" s="334"/>
      <c r="AE566" s="334"/>
      <c r="AF566" s="334"/>
      <c r="AG566" s="334"/>
      <c r="AH566" s="334"/>
      <c r="AI566" s="334"/>
      <c r="AJ566" s="334"/>
      <c r="AK566" s="334"/>
      <c r="AL566" s="334"/>
      <c r="AM566" s="334"/>
      <c r="AN566" s="334"/>
      <c r="AO566" s="303"/>
      <c r="AP566" s="303"/>
      <c r="AQ566" s="303"/>
      <c r="AR566" s="303"/>
      <c r="AS566" s="303"/>
      <c r="AT566" s="303"/>
      <c r="AU566" s="303"/>
      <c r="AV566" s="303"/>
      <c r="AW566" s="303"/>
      <c r="AX566" s="303"/>
      <c r="AY566" s="303"/>
      <c r="AZ566" s="303"/>
      <c r="BA566" s="303"/>
    </row>
  </sheetData>
  <mergeCells count="180">
    <mergeCell ref="A421:A427"/>
    <mergeCell ref="B421:B427"/>
    <mergeCell ref="C421:C427"/>
    <mergeCell ref="BB421:BB427"/>
    <mergeCell ref="A464:C470"/>
    <mergeCell ref="BB464:BB470"/>
    <mergeCell ref="A457:C463"/>
    <mergeCell ref="BB457:BB463"/>
    <mergeCell ref="B336:B342"/>
    <mergeCell ref="C336:C342"/>
    <mergeCell ref="B343:B349"/>
    <mergeCell ref="C343:C349"/>
    <mergeCell ref="B407:B413"/>
    <mergeCell ref="C407:C413"/>
    <mergeCell ref="B414:B420"/>
    <mergeCell ref="C414:C420"/>
    <mergeCell ref="B385:B391"/>
    <mergeCell ref="C385:C391"/>
    <mergeCell ref="B392:B398"/>
    <mergeCell ref="C392:C398"/>
    <mergeCell ref="B357:B363"/>
    <mergeCell ref="C357:C363"/>
    <mergeCell ref="B364:B370"/>
    <mergeCell ref="C364:C370"/>
    <mergeCell ref="A406:BB406"/>
    <mergeCell ref="B300:B306"/>
    <mergeCell ref="C300:C306"/>
    <mergeCell ref="BB300:BB306"/>
    <mergeCell ref="B315:B321"/>
    <mergeCell ref="C315:C321"/>
    <mergeCell ref="B322:B328"/>
    <mergeCell ref="C322:C328"/>
    <mergeCell ref="B329:B335"/>
    <mergeCell ref="C329:C335"/>
    <mergeCell ref="A481:K481"/>
    <mergeCell ref="A471:BB471"/>
    <mergeCell ref="A474:AY474"/>
    <mergeCell ref="A435:BB435"/>
    <mergeCell ref="A436:C442"/>
    <mergeCell ref="BB436:BB442"/>
    <mergeCell ref="A443:C449"/>
    <mergeCell ref="A450:C456"/>
    <mergeCell ref="BB450:BB456"/>
    <mergeCell ref="BB443:BB449"/>
    <mergeCell ref="A480:K480"/>
    <mergeCell ref="A284:BB284"/>
    <mergeCell ref="A307:BB307"/>
    <mergeCell ref="A399:A405"/>
    <mergeCell ref="B399:B405"/>
    <mergeCell ref="C399:C405"/>
    <mergeCell ref="BB399:BB405"/>
    <mergeCell ref="A428:A434"/>
    <mergeCell ref="B428:B434"/>
    <mergeCell ref="C428:C434"/>
    <mergeCell ref="BB428:BB434"/>
    <mergeCell ref="B308:B314"/>
    <mergeCell ref="C308:C314"/>
    <mergeCell ref="C350:C356"/>
    <mergeCell ref="B350:B356"/>
    <mergeCell ref="A285:BB285"/>
    <mergeCell ref="B286:B292"/>
    <mergeCell ref="C286:C292"/>
    <mergeCell ref="B293:B299"/>
    <mergeCell ref="C293:C299"/>
    <mergeCell ref="A300:A306"/>
    <mergeCell ref="B371:B377"/>
    <mergeCell ref="C371:C377"/>
    <mergeCell ref="B378:B384"/>
    <mergeCell ref="C378:C384"/>
    <mergeCell ref="BB276:BB282"/>
    <mergeCell ref="A33:BB33"/>
    <mergeCell ref="A34:BB34"/>
    <mergeCell ref="B77:B83"/>
    <mergeCell ref="C77:C83"/>
    <mergeCell ref="B91:B97"/>
    <mergeCell ref="C91:C97"/>
    <mergeCell ref="B84:B90"/>
    <mergeCell ref="C84:C90"/>
    <mergeCell ref="B56:B62"/>
    <mergeCell ref="B70:B76"/>
    <mergeCell ref="C70:C76"/>
    <mergeCell ref="B35:B41"/>
    <mergeCell ref="C35:C41"/>
    <mergeCell ref="B42:B48"/>
    <mergeCell ref="C42:C48"/>
    <mergeCell ref="B49:B55"/>
    <mergeCell ref="C49:C55"/>
    <mergeCell ref="C56:C62"/>
    <mergeCell ref="B63:B69"/>
    <mergeCell ref="C63:C69"/>
    <mergeCell ref="B105:B111"/>
    <mergeCell ref="C105:C111"/>
    <mergeCell ref="B98:B104"/>
    <mergeCell ref="A32:BB32"/>
    <mergeCell ref="A10:C16"/>
    <mergeCell ref="BB10:BB16"/>
    <mergeCell ref="A17:BB17"/>
    <mergeCell ref="A18:C24"/>
    <mergeCell ref="BB18:BB31"/>
    <mergeCell ref="Z7:AD7"/>
    <mergeCell ref="AE7:AI7"/>
    <mergeCell ref="AJ7:AN7"/>
    <mergeCell ref="AO7:AS7"/>
    <mergeCell ref="AT7:AX7"/>
    <mergeCell ref="A25:C31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K7:M7"/>
    <mergeCell ref="N7:P7"/>
    <mergeCell ref="Q7:S7"/>
    <mergeCell ref="C98:C104"/>
    <mergeCell ref="A283:AZ283"/>
    <mergeCell ref="A112:AZ112"/>
    <mergeCell ref="B113:B119"/>
    <mergeCell ref="C113:C119"/>
    <mergeCell ref="B120:B126"/>
    <mergeCell ref="C120:C126"/>
    <mergeCell ref="B127:B133"/>
    <mergeCell ref="C127:C133"/>
    <mergeCell ref="B134:B140"/>
    <mergeCell ref="C134:C140"/>
    <mergeCell ref="B141:B147"/>
    <mergeCell ref="C141:C147"/>
    <mergeCell ref="A276:A282"/>
    <mergeCell ref="B276:B282"/>
    <mergeCell ref="C276:C282"/>
    <mergeCell ref="B148:B154"/>
    <mergeCell ref="C148:C154"/>
    <mergeCell ref="B155:B161"/>
    <mergeCell ref="C155:C161"/>
    <mergeCell ref="B269:B275"/>
    <mergeCell ref="C269:C275"/>
    <mergeCell ref="B255:B261"/>
    <mergeCell ref="C255:C261"/>
    <mergeCell ref="B192:B198"/>
    <mergeCell ref="C192:C198"/>
    <mergeCell ref="B248:B254"/>
    <mergeCell ref="C248:C254"/>
    <mergeCell ref="B162:B168"/>
    <mergeCell ref="C162:C168"/>
    <mergeCell ref="B171:B177"/>
    <mergeCell ref="C171:C177"/>
    <mergeCell ref="A169:BA169"/>
    <mergeCell ref="B227:B233"/>
    <mergeCell ref="C227:C233"/>
    <mergeCell ref="B234:B240"/>
    <mergeCell ref="C234:C240"/>
    <mergeCell ref="B199:B205"/>
    <mergeCell ref="C199:C205"/>
    <mergeCell ref="B178:B184"/>
    <mergeCell ref="C178:C184"/>
    <mergeCell ref="B185:B191"/>
    <mergeCell ref="C185:C191"/>
    <mergeCell ref="A170:BA170"/>
    <mergeCell ref="B262:B268"/>
    <mergeCell ref="C262:C268"/>
    <mergeCell ref="B241:B247"/>
    <mergeCell ref="C241:C247"/>
    <mergeCell ref="B206:B212"/>
    <mergeCell ref="C206:C212"/>
    <mergeCell ref="B213:B219"/>
    <mergeCell ref="C213:C219"/>
    <mergeCell ref="B220:B226"/>
    <mergeCell ref="C220:C226"/>
  </mergeCells>
  <pageMargins left="0.6692913385826772" right="0.23622047244094491" top="0.31496062992125984" bottom="0.27559055118110237" header="0" footer="0"/>
  <pageSetup paperSize="9" scale="44" fitToHeight="3" orientation="landscape" r:id="rId1"/>
  <headerFooter>
    <oddFooter>&amp;C&amp;"Times New Roman,обычный"&amp;8Страница  &amp;P из &amp;N</oddFooter>
  </headerFooter>
  <rowBreaks count="14" manualBreakCount="14">
    <brk id="38" max="53" man="1"/>
    <brk id="69" max="53" man="1"/>
    <brk id="104" max="53" man="1"/>
    <brk id="133" max="53" man="1"/>
    <brk id="161" max="53" man="1"/>
    <brk id="198" max="53" man="1"/>
    <brk id="240" max="53" man="1"/>
    <brk id="282" max="53" man="1"/>
    <brk id="310" max="53" man="1"/>
    <brk id="335" max="53" man="1"/>
    <brk id="363" max="53" man="1"/>
    <brk id="391" max="53" man="1"/>
    <brk id="420" max="53" man="1"/>
    <brk id="449" max="53" man="1"/>
  </rowBreaks>
  <colBreaks count="1" manualBreakCount="1">
    <brk id="22" max="480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0"/>
  <sheetViews>
    <sheetView view="pageBreakPreview" zoomScale="85" zoomScaleNormal="70" zoomScaleSheetLayoutView="85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D37" sqref="D37"/>
    </sheetView>
  </sheetViews>
  <sheetFormatPr defaultRowHeight="15"/>
  <cols>
    <col min="1" max="1" width="4" style="157" customWidth="1"/>
    <col min="2" max="2" width="36" style="158" customWidth="1"/>
    <col min="3" max="4" width="14.85546875" style="158" customWidth="1"/>
    <col min="5" max="5" width="7.28515625" style="158" customWidth="1"/>
    <col min="6" max="6" width="8" style="158" customWidth="1"/>
    <col min="7" max="7" width="4.42578125" style="158" customWidth="1"/>
    <col min="8" max="9" width="6.42578125" style="158" customWidth="1"/>
    <col min="10" max="10" width="4.7109375" style="158" bestFit="1" customWidth="1"/>
    <col min="11" max="11" width="6.140625" style="158" bestFit="1" customWidth="1"/>
    <col min="12" max="12" width="6.140625" style="158" customWidth="1"/>
    <col min="13" max="13" width="4.7109375" style="158" bestFit="1" customWidth="1"/>
    <col min="14" max="14" width="6.140625" style="158" bestFit="1" customWidth="1"/>
    <col min="15" max="15" width="5.42578125" style="158" customWidth="1"/>
    <col min="16" max="16" width="2.7109375" style="158" bestFit="1" customWidth="1"/>
    <col min="17" max="18" width="6.140625" style="158" customWidth="1"/>
    <col min="19" max="19" width="2.7109375" style="158" bestFit="1" customWidth="1"/>
    <col min="20" max="20" width="6.140625" style="158" bestFit="1" customWidth="1"/>
    <col min="21" max="21" width="5.28515625" style="158" customWidth="1"/>
    <col min="22" max="22" width="2.7109375" style="158" bestFit="1" customWidth="1"/>
    <col min="23" max="23" width="6.140625" style="158" bestFit="1" customWidth="1"/>
    <col min="24" max="24" width="5.140625" style="158" customWidth="1"/>
    <col min="25" max="25" width="2.7109375" style="158" bestFit="1" customWidth="1"/>
    <col min="26" max="26" width="6.140625" style="158" bestFit="1" customWidth="1"/>
    <col min="27" max="27" width="5" style="158" customWidth="1"/>
    <col min="28" max="28" width="2.7109375" style="158" bestFit="1" customWidth="1"/>
    <col min="29" max="29" width="6.140625" style="158" bestFit="1" customWidth="1"/>
    <col min="30" max="30" width="4.5703125" style="158" customWidth="1"/>
    <col min="31" max="31" width="2.7109375" style="158" bestFit="1" customWidth="1"/>
    <col min="32" max="32" width="6.140625" style="158" bestFit="1" customWidth="1"/>
    <col min="33" max="33" width="5.140625" style="158" customWidth="1"/>
    <col min="34" max="34" width="2.7109375" style="158" bestFit="1" customWidth="1"/>
    <col min="35" max="35" width="6.140625" style="158" bestFit="1" customWidth="1"/>
    <col min="36" max="36" width="5.140625" style="158" customWidth="1"/>
    <col min="37" max="37" width="2.7109375" style="158" bestFit="1" customWidth="1"/>
    <col min="38" max="38" width="6.140625" style="158" bestFit="1" customWidth="1"/>
    <col min="39" max="39" width="6" style="158" customWidth="1"/>
    <col min="40" max="40" width="2.7109375" style="158" bestFit="1" customWidth="1"/>
    <col min="41" max="41" width="6.140625" style="158" bestFit="1" customWidth="1"/>
    <col min="42" max="42" width="5.28515625" style="158" customWidth="1"/>
    <col min="43" max="43" width="2.7109375" style="158" bestFit="1" customWidth="1"/>
    <col min="44" max="16384" width="9.140625" style="158"/>
  </cols>
  <sheetData>
    <row r="1" spans="1:43">
      <c r="AF1" s="936" t="s">
        <v>292</v>
      </c>
      <c r="AG1" s="936"/>
      <c r="AH1" s="936"/>
      <c r="AI1" s="936"/>
      <c r="AJ1" s="936"/>
      <c r="AK1" s="936"/>
      <c r="AL1" s="936"/>
      <c r="AM1" s="936"/>
      <c r="AN1" s="936"/>
    </row>
    <row r="2" spans="1:43" s="121" customFormat="1" ht="15.75" customHeight="1">
      <c r="A2" s="942" t="s">
        <v>429</v>
      </c>
      <c r="B2" s="942"/>
      <c r="C2" s="942"/>
      <c r="D2" s="942"/>
      <c r="E2" s="942"/>
      <c r="F2" s="942"/>
      <c r="G2" s="942"/>
      <c r="H2" s="942"/>
      <c r="I2" s="942"/>
      <c r="J2" s="942"/>
      <c r="K2" s="942"/>
      <c r="L2" s="942"/>
      <c r="M2" s="942"/>
      <c r="N2" s="942"/>
      <c r="O2" s="942"/>
      <c r="P2" s="942"/>
      <c r="Q2" s="942"/>
      <c r="R2" s="942"/>
      <c r="S2" s="942"/>
      <c r="T2" s="942"/>
      <c r="U2" s="942"/>
      <c r="V2" s="942"/>
      <c r="W2" s="942"/>
      <c r="X2" s="942"/>
      <c r="Y2" s="942"/>
      <c r="Z2" s="942"/>
      <c r="AA2" s="942"/>
      <c r="AB2" s="942"/>
      <c r="AC2" s="942"/>
      <c r="AD2" s="942"/>
      <c r="AE2" s="942"/>
      <c r="AF2" s="942"/>
      <c r="AG2" s="942"/>
      <c r="AH2" s="942"/>
      <c r="AI2" s="942"/>
      <c r="AJ2" s="942"/>
      <c r="AK2" s="942"/>
      <c r="AL2" s="942"/>
      <c r="AM2" s="942"/>
      <c r="AN2" s="942"/>
      <c r="AO2" s="942"/>
      <c r="AP2" s="133"/>
      <c r="AQ2" s="133"/>
    </row>
    <row r="3" spans="1:43" s="121" customFormat="1" ht="15.7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</row>
    <row r="4" spans="1:43" s="36" customFormat="1" ht="13.5" thickBot="1">
      <c r="A4" s="41"/>
    </row>
    <row r="5" spans="1:43" s="36" customFormat="1" ht="12.75" customHeight="1" thickBot="1">
      <c r="A5" s="943" t="s">
        <v>0</v>
      </c>
      <c r="B5" s="945" t="s">
        <v>42</v>
      </c>
      <c r="C5" s="945" t="s">
        <v>282</v>
      </c>
      <c r="D5" s="948" t="s">
        <v>421</v>
      </c>
      <c r="E5" s="953" t="s">
        <v>421</v>
      </c>
      <c r="F5" s="954"/>
      <c r="G5" s="954"/>
      <c r="H5" s="950" t="s">
        <v>256</v>
      </c>
      <c r="I5" s="951"/>
      <c r="J5" s="951"/>
      <c r="K5" s="951"/>
      <c r="L5" s="951"/>
      <c r="M5" s="951"/>
      <c r="N5" s="951"/>
      <c r="O5" s="951"/>
      <c r="P5" s="951"/>
      <c r="Q5" s="951"/>
      <c r="R5" s="951"/>
      <c r="S5" s="951"/>
      <c r="T5" s="951"/>
      <c r="U5" s="951"/>
      <c r="V5" s="951"/>
      <c r="W5" s="951"/>
      <c r="X5" s="951"/>
      <c r="Y5" s="951"/>
      <c r="Z5" s="951"/>
      <c r="AA5" s="951"/>
      <c r="AB5" s="951"/>
      <c r="AC5" s="951"/>
      <c r="AD5" s="951"/>
      <c r="AE5" s="951"/>
      <c r="AF5" s="951"/>
      <c r="AG5" s="951"/>
      <c r="AH5" s="951"/>
      <c r="AI5" s="951"/>
      <c r="AJ5" s="951"/>
      <c r="AK5" s="951"/>
      <c r="AL5" s="951"/>
      <c r="AM5" s="951"/>
      <c r="AN5" s="951"/>
      <c r="AO5" s="951"/>
      <c r="AP5" s="951"/>
      <c r="AQ5" s="952"/>
    </row>
    <row r="6" spans="1:43" s="36" customFormat="1" ht="66.75" customHeight="1">
      <c r="A6" s="944"/>
      <c r="B6" s="946"/>
      <c r="C6" s="946"/>
      <c r="D6" s="949"/>
      <c r="E6" s="955"/>
      <c r="F6" s="956"/>
      <c r="G6" s="956"/>
      <c r="H6" s="774" t="s">
        <v>17</v>
      </c>
      <c r="I6" s="774"/>
      <c r="J6" s="774"/>
      <c r="K6" s="774" t="s">
        <v>18</v>
      </c>
      <c r="L6" s="774"/>
      <c r="M6" s="774"/>
      <c r="N6" s="774" t="s">
        <v>22</v>
      </c>
      <c r="O6" s="774"/>
      <c r="P6" s="774"/>
      <c r="Q6" s="774" t="s">
        <v>24</v>
      </c>
      <c r="R6" s="774"/>
      <c r="S6" s="774"/>
      <c r="T6" s="774" t="s">
        <v>25</v>
      </c>
      <c r="U6" s="774"/>
      <c r="V6" s="774"/>
      <c r="W6" s="774" t="s">
        <v>26</v>
      </c>
      <c r="X6" s="774"/>
      <c r="Y6" s="774"/>
      <c r="Z6" s="774" t="s">
        <v>28</v>
      </c>
      <c r="AA6" s="774"/>
      <c r="AB6" s="774"/>
      <c r="AC6" s="774" t="s">
        <v>29</v>
      </c>
      <c r="AD6" s="774"/>
      <c r="AE6" s="774"/>
      <c r="AF6" s="774" t="s">
        <v>30</v>
      </c>
      <c r="AG6" s="774"/>
      <c r="AH6" s="774"/>
      <c r="AI6" s="774" t="s">
        <v>32</v>
      </c>
      <c r="AJ6" s="774"/>
      <c r="AK6" s="774"/>
      <c r="AL6" s="774" t="s">
        <v>33</v>
      </c>
      <c r="AM6" s="774"/>
      <c r="AN6" s="774"/>
      <c r="AO6" s="774" t="s">
        <v>34</v>
      </c>
      <c r="AP6" s="774"/>
      <c r="AQ6" s="941"/>
    </row>
    <row r="7" spans="1:43" s="105" customFormat="1" ht="26.25" thickBot="1">
      <c r="A7" s="103"/>
      <c r="B7" s="104"/>
      <c r="C7" s="104"/>
      <c r="D7" s="104"/>
      <c r="E7" s="102" t="s">
        <v>20</v>
      </c>
      <c r="F7" s="102" t="s">
        <v>21</v>
      </c>
      <c r="G7" s="102" t="s">
        <v>19</v>
      </c>
      <c r="H7" s="102" t="s">
        <v>20</v>
      </c>
      <c r="I7" s="102" t="s">
        <v>21</v>
      </c>
      <c r="J7" s="102" t="s">
        <v>19</v>
      </c>
      <c r="K7" s="102" t="s">
        <v>20</v>
      </c>
      <c r="L7" s="102" t="s">
        <v>21</v>
      </c>
      <c r="M7" s="102" t="s">
        <v>19</v>
      </c>
      <c r="N7" s="102" t="s">
        <v>20</v>
      </c>
      <c r="O7" s="102" t="s">
        <v>21</v>
      </c>
      <c r="P7" s="102" t="s">
        <v>19</v>
      </c>
      <c r="Q7" s="102" t="s">
        <v>20</v>
      </c>
      <c r="R7" s="102" t="s">
        <v>21</v>
      </c>
      <c r="S7" s="102" t="s">
        <v>19</v>
      </c>
      <c r="T7" s="102" t="s">
        <v>20</v>
      </c>
      <c r="U7" s="102" t="s">
        <v>21</v>
      </c>
      <c r="V7" s="102" t="s">
        <v>19</v>
      </c>
      <c r="W7" s="102" t="s">
        <v>20</v>
      </c>
      <c r="X7" s="102" t="s">
        <v>21</v>
      </c>
      <c r="Y7" s="102" t="s">
        <v>19</v>
      </c>
      <c r="Z7" s="102" t="s">
        <v>20</v>
      </c>
      <c r="AA7" s="102" t="s">
        <v>21</v>
      </c>
      <c r="AB7" s="102" t="s">
        <v>19</v>
      </c>
      <c r="AC7" s="102" t="s">
        <v>20</v>
      </c>
      <c r="AD7" s="102" t="s">
        <v>21</v>
      </c>
      <c r="AE7" s="102" t="s">
        <v>19</v>
      </c>
      <c r="AF7" s="102" t="s">
        <v>20</v>
      </c>
      <c r="AG7" s="102" t="s">
        <v>21</v>
      </c>
      <c r="AH7" s="102" t="s">
        <v>19</v>
      </c>
      <c r="AI7" s="102" t="s">
        <v>20</v>
      </c>
      <c r="AJ7" s="102" t="s">
        <v>21</v>
      </c>
      <c r="AK7" s="102" t="s">
        <v>19</v>
      </c>
      <c r="AL7" s="102" t="s">
        <v>20</v>
      </c>
      <c r="AM7" s="102" t="s">
        <v>21</v>
      </c>
      <c r="AN7" s="102" t="s">
        <v>19</v>
      </c>
      <c r="AO7" s="102" t="s">
        <v>20</v>
      </c>
      <c r="AP7" s="102" t="s">
        <v>21</v>
      </c>
      <c r="AQ7" s="128" t="s">
        <v>19</v>
      </c>
    </row>
    <row r="8" spans="1:43" s="36" customFormat="1" ht="12.75" customHeight="1" thickBot="1">
      <c r="A8" s="937" t="s">
        <v>401</v>
      </c>
      <c r="B8" s="938"/>
      <c r="C8" s="938"/>
      <c r="D8" s="938"/>
      <c r="E8" s="938"/>
      <c r="F8" s="938"/>
      <c r="G8" s="938"/>
      <c r="H8" s="938"/>
      <c r="I8" s="938"/>
      <c r="J8" s="938"/>
      <c r="K8" s="938"/>
      <c r="L8" s="938"/>
      <c r="M8" s="938"/>
      <c r="N8" s="938"/>
      <c r="O8" s="938"/>
      <c r="P8" s="938"/>
      <c r="Q8" s="938"/>
      <c r="R8" s="938"/>
      <c r="S8" s="938"/>
      <c r="T8" s="938"/>
      <c r="U8" s="938"/>
      <c r="V8" s="938"/>
      <c r="W8" s="938"/>
      <c r="X8" s="938"/>
      <c r="Y8" s="938"/>
      <c r="Z8" s="938"/>
      <c r="AA8" s="938"/>
      <c r="AB8" s="938"/>
      <c r="AC8" s="938"/>
      <c r="AD8" s="938"/>
      <c r="AE8" s="938"/>
      <c r="AF8" s="938"/>
      <c r="AG8" s="938"/>
      <c r="AH8" s="938"/>
      <c r="AI8" s="938"/>
      <c r="AJ8" s="938"/>
      <c r="AK8" s="938"/>
      <c r="AL8" s="938"/>
      <c r="AM8" s="938"/>
      <c r="AN8" s="938"/>
      <c r="AO8" s="938"/>
      <c r="AP8" s="938"/>
      <c r="AQ8" s="938"/>
    </row>
    <row r="9" spans="1:43" s="36" customFormat="1" ht="12.75" customHeight="1" thickBot="1">
      <c r="A9" s="937" t="s">
        <v>257</v>
      </c>
      <c r="B9" s="938"/>
      <c r="C9" s="938"/>
      <c r="D9" s="938"/>
      <c r="E9" s="938"/>
      <c r="F9" s="938"/>
      <c r="G9" s="938"/>
      <c r="H9" s="938"/>
      <c r="I9" s="938"/>
      <c r="J9" s="938"/>
      <c r="K9" s="938"/>
      <c r="L9" s="938"/>
      <c r="M9" s="938"/>
      <c r="N9" s="938"/>
      <c r="O9" s="938"/>
      <c r="P9" s="938"/>
      <c r="Q9" s="938"/>
      <c r="R9" s="938"/>
      <c r="S9" s="938"/>
      <c r="T9" s="938"/>
      <c r="U9" s="938"/>
      <c r="V9" s="938"/>
      <c r="W9" s="938"/>
      <c r="X9" s="938"/>
      <c r="Y9" s="938"/>
      <c r="Z9" s="938"/>
      <c r="AA9" s="938"/>
      <c r="AB9" s="938"/>
      <c r="AC9" s="938"/>
      <c r="AD9" s="938"/>
      <c r="AE9" s="938"/>
      <c r="AF9" s="938"/>
      <c r="AG9" s="938"/>
      <c r="AH9" s="938"/>
      <c r="AI9" s="938"/>
      <c r="AJ9" s="938"/>
      <c r="AK9" s="938"/>
      <c r="AL9" s="938"/>
      <c r="AM9" s="938"/>
      <c r="AN9" s="938"/>
      <c r="AO9" s="938"/>
      <c r="AP9" s="938"/>
      <c r="AQ9" s="938"/>
    </row>
    <row r="10" spans="1:43" s="36" customFormat="1" ht="51">
      <c r="A10" s="136">
        <v>1</v>
      </c>
      <c r="B10" s="137" t="s">
        <v>402</v>
      </c>
      <c r="C10" s="138">
        <v>3714</v>
      </c>
      <c r="D10" s="139">
        <v>3740</v>
      </c>
      <c r="E10" s="139">
        <f>SUM(H10,K10,N10,Q10,T10,W10,Z10,AC10,AF10,AI10,AL10,AO10)</f>
        <v>3740</v>
      </c>
      <c r="F10" s="139">
        <f>SUM(I10,L10,O10,R10,U10,X10,AA10,AD10,AG10,AJ10,AM10,AP10)</f>
        <v>0</v>
      </c>
      <c r="G10" s="140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>
        <v>3740</v>
      </c>
      <c r="AM10" s="139"/>
      <c r="AN10" s="139"/>
      <c r="AO10" s="139"/>
      <c r="AP10" s="139"/>
      <c r="AQ10" s="139"/>
    </row>
    <row r="11" spans="1:43" s="36" customFormat="1" ht="63.75">
      <c r="A11" s="106">
        <v>2</v>
      </c>
      <c r="B11" s="37" t="s">
        <v>403</v>
      </c>
      <c r="C11" s="38">
        <v>180</v>
      </c>
      <c r="D11" s="39">
        <v>140</v>
      </c>
      <c r="E11" s="139">
        <f t="shared" ref="E11:E17" si="0">SUM(H11,K11,N11,Q11,T11,W11,Z11,AC11,AF11,AI11,AL11,AO11)</f>
        <v>28</v>
      </c>
      <c r="F11" s="139">
        <f t="shared" ref="F11:F17" si="1">SUM(I11,L11,O11,R11,U11,X11,AA11,AD11,AG11,AJ11,AM11,AP11)</f>
        <v>8</v>
      </c>
      <c r="G11" s="132"/>
      <c r="H11" s="39">
        <v>3</v>
      </c>
      <c r="I11" s="39">
        <v>3</v>
      </c>
      <c r="J11" s="39">
        <f>SUM(I11/H11*100)</f>
        <v>100</v>
      </c>
      <c r="K11" s="39">
        <v>5</v>
      </c>
      <c r="L11" s="39">
        <v>5</v>
      </c>
      <c r="M11" s="39">
        <f>SUM(L11/K11*100)</f>
        <v>100</v>
      </c>
      <c r="N11" s="39">
        <v>10</v>
      </c>
      <c r="O11" s="39"/>
      <c r="P11" s="39">
        <f>SUM(O11/N11*100)</f>
        <v>0</v>
      </c>
      <c r="Q11" s="39">
        <v>10</v>
      </c>
      <c r="R11" s="39"/>
      <c r="S11" s="39">
        <f>SUM(R11/Q11*100)</f>
        <v>0</v>
      </c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s="36" customFormat="1" ht="76.5">
      <c r="A12" s="106">
        <v>3</v>
      </c>
      <c r="B12" s="137" t="s">
        <v>404</v>
      </c>
      <c r="C12" s="138">
        <v>20</v>
      </c>
      <c r="D12" s="139">
        <v>20</v>
      </c>
      <c r="E12" s="139">
        <f t="shared" si="0"/>
        <v>20</v>
      </c>
      <c r="F12" s="139">
        <f t="shared" si="1"/>
        <v>0</v>
      </c>
      <c r="G12" s="140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>
        <v>20</v>
      </c>
      <c r="AJ12" s="139"/>
      <c r="AK12" s="139"/>
      <c r="AL12" s="139"/>
      <c r="AM12" s="139"/>
      <c r="AN12" s="139"/>
      <c r="AO12" s="139"/>
      <c r="AP12" s="139"/>
      <c r="AQ12" s="139"/>
    </row>
    <row r="13" spans="1:43" s="36" customFormat="1" ht="58.5" customHeight="1">
      <c r="A13" s="106">
        <v>4</v>
      </c>
      <c r="B13" s="37" t="s">
        <v>427</v>
      </c>
      <c r="C13" s="38">
        <v>100</v>
      </c>
      <c r="D13" s="39">
        <v>150</v>
      </c>
      <c r="E13" s="139">
        <f t="shared" si="0"/>
        <v>150</v>
      </c>
      <c r="F13" s="139">
        <f t="shared" si="1"/>
        <v>0</v>
      </c>
      <c r="G13" s="132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>
        <v>150</v>
      </c>
      <c r="AP13" s="39"/>
      <c r="AQ13" s="39"/>
    </row>
    <row r="14" spans="1:43" s="36" customFormat="1" ht="63.75">
      <c r="A14" s="106">
        <v>5</v>
      </c>
      <c r="B14" s="37" t="s">
        <v>428</v>
      </c>
      <c r="C14" s="38">
        <v>4000</v>
      </c>
      <c r="D14" s="39">
        <v>4000</v>
      </c>
      <c r="E14" s="139">
        <f t="shared" si="0"/>
        <v>4000</v>
      </c>
      <c r="F14" s="139">
        <f t="shared" si="1"/>
        <v>0</v>
      </c>
      <c r="G14" s="132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>
        <v>4000</v>
      </c>
      <c r="AP14" s="39"/>
      <c r="AQ14" s="39"/>
    </row>
    <row r="15" spans="1:43" s="36" customFormat="1" ht="38.25">
      <c r="A15" s="106">
        <v>6</v>
      </c>
      <c r="B15" s="137" t="s">
        <v>405</v>
      </c>
      <c r="C15" s="138">
        <v>1100</v>
      </c>
      <c r="D15" s="139">
        <v>1220</v>
      </c>
      <c r="E15" s="139">
        <f t="shared" si="0"/>
        <v>1220</v>
      </c>
      <c r="F15" s="139">
        <f t="shared" si="1"/>
        <v>163</v>
      </c>
      <c r="G15" s="140"/>
      <c r="H15" s="139">
        <v>3</v>
      </c>
      <c r="I15" s="139">
        <v>3</v>
      </c>
      <c r="J15" s="39">
        <f>SUM(I15/H15*100)</f>
        <v>100</v>
      </c>
      <c r="K15" s="139">
        <v>160</v>
      </c>
      <c r="L15" s="139">
        <v>160</v>
      </c>
      <c r="M15" s="39">
        <f>SUM(L15/K15*100)</f>
        <v>100</v>
      </c>
      <c r="N15" s="139"/>
      <c r="O15" s="139"/>
      <c r="P15" s="139"/>
      <c r="Q15" s="139">
        <v>4</v>
      </c>
      <c r="R15" s="139"/>
      <c r="S15" s="39">
        <f>SUM(R15/Q15*100)</f>
        <v>0</v>
      </c>
      <c r="T15" s="139">
        <v>370</v>
      </c>
      <c r="U15" s="139"/>
      <c r="V15" s="39">
        <f>SUM(U15/T15*100)</f>
        <v>0</v>
      </c>
      <c r="W15" s="139">
        <v>170</v>
      </c>
      <c r="X15" s="139"/>
      <c r="Y15" s="39">
        <f>SUM(X15/W15*100)</f>
        <v>0</v>
      </c>
      <c r="Z15" s="139">
        <v>213</v>
      </c>
      <c r="AA15" s="139"/>
      <c r="AB15" s="39">
        <f>SUM(AA15/Z15*100)</f>
        <v>0</v>
      </c>
      <c r="AC15" s="139"/>
      <c r="AD15" s="139"/>
      <c r="AE15" s="139"/>
      <c r="AF15" s="139"/>
      <c r="AG15" s="139"/>
      <c r="AH15" s="139"/>
      <c r="AI15" s="139">
        <v>100</v>
      </c>
      <c r="AJ15" s="139"/>
      <c r="AK15" s="139"/>
      <c r="AL15" s="139">
        <v>100</v>
      </c>
      <c r="AM15" s="139"/>
      <c r="AN15" s="139"/>
      <c r="AO15" s="139">
        <v>100</v>
      </c>
      <c r="AP15" s="139"/>
      <c r="AQ15" s="139"/>
    </row>
    <row r="16" spans="1:43" s="36" customFormat="1" ht="51">
      <c r="A16" s="106">
        <v>7</v>
      </c>
      <c r="B16" s="37" t="s">
        <v>406</v>
      </c>
      <c r="C16" s="38">
        <v>23</v>
      </c>
      <c r="D16" s="39">
        <v>31</v>
      </c>
      <c r="E16" s="139">
        <f t="shared" si="0"/>
        <v>31</v>
      </c>
      <c r="F16" s="139">
        <f t="shared" si="1"/>
        <v>0</v>
      </c>
      <c r="G16" s="13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>
        <v>31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s="36" customFormat="1" ht="25.5">
      <c r="A17" s="106">
        <v>8</v>
      </c>
      <c r="B17" s="37" t="s">
        <v>407</v>
      </c>
      <c r="C17" s="38">
        <v>0</v>
      </c>
      <c r="D17" s="39">
        <v>10</v>
      </c>
      <c r="E17" s="139">
        <f t="shared" si="0"/>
        <v>10</v>
      </c>
      <c r="F17" s="139">
        <f t="shared" si="1"/>
        <v>0</v>
      </c>
      <c r="G17" s="132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>
        <v>10</v>
      </c>
      <c r="AP17" s="39"/>
      <c r="AQ17" s="39"/>
    </row>
    <row r="18" spans="1:43" s="36" customFormat="1" ht="12.75" customHeight="1" thickBot="1">
      <c r="A18" s="939" t="s">
        <v>258</v>
      </c>
      <c r="B18" s="940"/>
      <c r="C18" s="940"/>
      <c r="D18" s="940"/>
      <c r="E18" s="940"/>
      <c r="F18" s="940"/>
      <c r="G18" s="940"/>
      <c r="H18" s="940"/>
      <c r="I18" s="940"/>
      <c r="J18" s="940"/>
      <c r="K18" s="940"/>
      <c r="L18" s="940"/>
      <c r="M18" s="940"/>
      <c r="N18" s="940"/>
      <c r="O18" s="940"/>
      <c r="P18" s="940"/>
      <c r="Q18" s="940"/>
      <c r="R18" s="940"/>
      <c r="S18" s="940"/>
      <c r="T18" s="940"/>
      <c r="U18" s="940"/>
      <c r="V18" s="940"/>
      <c r="W18" s="940"/>
      <c r="X18" s="940"/>
      <c r="Y18" s="940"/>
      <c r="Z18" s="940"/>
      <c r="AA18" s="940"/>
      <c r="AB18" s="940"/>
      <c r="AC18" s="940"/>
      <c r="AD18" s="940"/>
      <c r="AE18" s="940"/>
      <c r="AF18" s="940"/>
      <c r="AG18" s="940"/>
      <c r="AH18" s="940"/>
      <c r="AI18" s="940"/>
      <c r="AJ18" s="940"/>
      <c r="AK18" s="940"/>
      <c r="AL18" s="940"/>
      <c r="AM18" s="940"/>
      <c r="AN18" s="940"/>
      <c r="AO18" s="940"/>
      <c r="AP18" s="940"/>
      <c r="AQ18" s="940"/>
    </row>
    <row r="19" spans="1:43" s="36" customFormat="1" ht="68.25" customHeight="1">
      <c r="A19" s="136">
        <v>1</v>
      </c>
      <c r="B19" s="141" t="s">
        <v>408</v>
      </c>
      <c r="C19" s="134">
        <v>100</v>
      </c>
      <c r="D19" s="134">
        <v>100</v>
      </c>
      <c r="E19" s="139">
        <f t="shared" ref="E19:E21" si="2">SUM(H19,K19,N19,Q19,T19,W19,Z19,AC19,AF19,AI19,AL19,AO19)</f>
        <v>100</v>
      </c>
      <c r="F19" s="139">
        <f t="shared" ref="F19:F21" si="3">SUM(I19,L19,O19,R19,U19,X19,AA19,AD19,AG19,AJ19,AM19,AP19)</f>
        <v>0</v>
      </c>
      <c r="G19" s="135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>
        <v>100</v>
      </c>
      <c r="AP19" s="139"/>
      <c r="AQ19" s="139"/>
    </row>
    <row r="20" spans="1:43" s="36" customFormat="1" ht="63.75">
      <c r="A20" s="106">
        <v>2</v>
      </c>
      <c r="B20" s="40" t="s">
        <v>409</v>
      </c>
      <c r="C20" s="108">
        <v>429</v>
      </c>
      <c r="D20" s="108">
        <v>415</v>
      </c>
      <c r="E20" s="139">
        <f t="shared" si="2"/>
        <v>415</v>
      </c>
      <c r="F20" s="139">
        <f t="shared" si="3"/>
        <v>0</v>
      </c>
      <c r="G20" s="12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>
        <v>415</v>
      </c>
      <c r="AP20" s="39"/>
      <c r="AQ20" s="39"/>
    </row>
    <row r="21" spans="1:43" s="36" customFormat="1" ht="51.75" thickBot="1">
      <c r="A21" s="107">
        <v>3</v>
      </c>
      <c r="B21" s="101" t="s">
        <v>410</v>
      </c>
      <c r="C21" s="102">
        <v>10</v>
      </c>
      <c r="D21" s="102">
        <v>10</v>
      </c>
      <c r="E21" s="139">
        <f t="shared" si="2"/>
        <v>10</v>
      </c>
      <c r="F21" s="139">
        <f t="shared" si="3"/>
        <v>0</v>
      </c>
      <c r="G21" s="130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>
        <v>10</v>
      </c>
      <c r="AP21" s="131"/>
      <c r="AQ21" s="131"/>
    </row>
    <row r="22" spans="1:43" s="36" customFormat="1" ht="12.75" customHeight="1" thickBot="1">
      <c r="A22" s="937" t="s">
        <v>326</v>
      </c>
      <c r="B22" s="938"/>
      <c r="C22" s="938"/>
      <c r="D22" s="938"/>
      <c r="E22" s="938"/>
      <c r="F22" s="938"/>
      <c r="G22" s="938"/>
      <c r="H22" s="938"/>
      <c r="I22" s="938"/>
      <c r="J22" s="938"/>
      <c r="K22" s="938"/>
      <c r="L22" s="938"/>
      <c r="M22" s="938"/>
      <c r="N22" s="938"/>
      <c r="O22" s="938"/>
      <c r="P22" s="938"/>
      <c r="Q22" s="938"/>
      <c r="R22" s="938"/>
      <c r="S22" s="938"/>
      <c r="T22" s="938"/>
      <c r="U22" s="938"/>
      <c r="V22" s="938"/>
      <c r="W22" s="938"/>
      <c r="X22" s="938"/>
      <c r="Y22" s="938"/>
      <c r="Z22" s="938"/>
      <c r="AA22" s="938"/>
      <c r="AB22" s="938"/>
      <c r="AC22" s="938"/>
      <c r="AD22" s="938"/>
      <c r="AE22" s="938"/>
      <c r="AF22" s="938"/>
      <c r="AG22" s="938"/>
      <c r="AH22" s="938"/>
      <c r="AI22" s="938"/>
      <c r="AJ22" s="938"/>
      <c r="AK22" s="938"/>
      <c r="AL22" s="938"/>
      <c r="AM22" s="938"/>
      <c r="AN22" s="938"/>
      <c r="AO22" s="938"/>
      <c r="AP22" s="938"/>
      <c r="AQ22" s="938"/>
    </row>
    <row r="23" spans="1:43" s="36" customFormat="1" ht="12.75" customHeight="1" thickBot="1">
      <c r="A23" s="937" t="s">
        <v>257</v>
      </c>
      <c r="B23" s="938"/>
      <c r="C23" s="938"/>
      <c r="D23" s="938"/>
      <c r="E23" s="938"/>
      <c r="F23" s="938"/>
      <c r="G23" s="938"/>
      <c r="H23" s="938"/>
      <c r="I23" s="938"/>
      <c r="J23" s="938"/>
      <c r="K23" s="938"/>
      <c r="L23" s="938"/>
      <c r="M23" s="938"/>
      <c r="N23" s="938"/>
      <c r="O23" s="938"/>
      <c r="P23" s="938"/>
      <c r="Q23" s="938"/>
      <c r="R23" s="938"/>
      <c r="S23" s="938"/>
      <c r="T23" s="938"/>
      <c r="U23" s="938"/>
      <c r="V23" s="938"/>
      <c r="W23" s="938"/>
      <c r="X23" s="938"/>
      <c r="Y23" s="938"/>
      <c r="Z23" s="938"/>
      <c r="AA23" s="938"/>
      <c r="AB23" s="938"/>
      <c r="AC23" s="938"/>
      <c r="AD23" s="938"/>
      <c r="AE23" s="938"/>
      <c r="AF23" s="938"/>
      <c r="AG23" s="938"/>
      <c r="AH23" s="938"/>
      <c r="AI23" s="938"/>
      <c r="AJ23" s="938"/>
      <c r="AK23" s="938"/>
      <c r="AL23" s="938"/>
      <c r="AM23" s="938"/>
      <c r="AN23" s="938"/>
      <c r="AO23" s="938"/>
      <c r="AP23" s="938"/>
      <c r="AQ23" s="938"/>
    </row>
    <row r="24" spans="1:43" s="36" customFormat="1" ht="63.75">
      <c r="A24" s="136">
        <v>1</v>
      </c>
      <c r="B24" s="137" t="s">
        <v>411</v>
      </c>
      <c r="C24" s="138">
        <v>0</v>
      </c>
      <c r="D24" s="139">
        <v>1</v>
      </c>
      <c r="E24" s="139">
        <f t="shared" ref="E24:E29" si="4">SUM(H24,K24,N24,Q24,T24,W24,Z24,AC24,AF24,AI24,AL24,AO24)</f>
        <v>1</v>
      </c>
      <c r="F24" s="139">
        <f t="shared" ref="F24:F29" si="5">SUM(I24,L24,O24,R24,U24,X24,AA24,AD24,AG24,AJ24,AM24,AP24)</f>
        <v>0</v>
      </c>
      <c r="G24" s="140"/>
      <c r="H24" s="139"/>
      <c r="I24" s="139"/>
      <c r="J24" s="139"/>
      <c r="K24" s="139"/>
      <c r="L24" s="139"/>
      <c r="M24" s="139"/>
      <c r="N24" s="139">
        <v>1</v>
      </c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</row>
    <row r="25" spans="1:43" s="36" customFormat="1" ht="38.25">
      <c r="A25" s="106">
        <v>2</v>
      </c>
      <c r="B25" s="37" t="s">
        <v>412</v>
      </c>
      <c r="C25" s="38">
        <v>0</v>
      </c>
      <c r="D25" s="39">
        <v>1</v>
      </c>
      <c r="E25" s="139">
        <f t="shared" si="4"/>
        <v>1</v>
      </c>
      <c r="F25" s="139">
        <f t="shared" si="5"/>
        <v>0</v>
      </c>
      <c r="G25" s="132"/>
      <c r="H25" s="39"/>
      <c r="I25" s="39"/>
      <c r="J25" s="39"/>
      <c r="K25" s="39"/>
      <c r="L25" s="39"/>
      <c r="M25" s="39"/>
      <c r="N25" s="39">
        <v>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s="36" customFormat="1" ht="51">
      <c r="A26" s="106">
        <v>3</v>
      </c>
      <c r="B26" s="137" t="s">
        <v>413</v>
      </c>
      <c r="C26" s="138">
        <v>55</v>
      </c>
      <c r="D26" s="139">
        <v>57</v>
      </c>
      <c r="E26" s="139">
        <f t="shared" si="4"/>
        <v>57</v>
      </c>
      <c r="F26" s="139">
        <f t="shared" si="5"/>
        <v>0</v>
      </c>
      <c r="G26" s="140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>
        <v>57</v>
      </c>
      <c r="AP26" s="139"/>
      <c r="AQ26" s="139"/>
    </row>
    <row r="27" spans="1:43" s="36" customFormat="1" ht="51">
      <c r="A27" s="106">
        <v>4</v>
      </c>
      <c r="B27" s="37" t="s">
        <v>414</v>
      </c>
      <c r="C27" s="38">
        <v>70</v>
      </c>
      <c r="D27" s="39">
        <v>72</v>
      </c>
      <c r="E27" s="139">
        <f t="shared" si="4"/>
        <v>72</v>
      </c>
      <c r="F27" s="139">
        <f t="shared" si="5"/>
        <v>0</v>
      </c>
      <c r="G27" s="132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>
        <v>72</v>
      </c>
      <c r="AP27" s="39"/>
      <c r="AQ27" s="39"/>
    </row>
    <row r="28" spans="1:43" s="36" customFormat="1" ht="63.75">
      <c r="A28" s="106">
        <v>5</v>
      </c>
      <c r="B28" s="37" t="s">
        <v>415</v>
      </c>
      <c r="C28" s="38" t="s">
        <v>422</v>
      </c>
      <c r="D28" s="717">
        <v>8.9</v>
      </c>
      <c r="E28" s="139">
        <f t="shared" si="4"/>
        <v>8.9</v>
      </c>
      <c r="F28" s="139">
        <f t="shared" si="5"/>
        <v>0</v>
      </c>
      <c r="G28" s="132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717">
        <v>8.9</v>
      </c>
      <c r="AP28" s="39"/>
      <c r="AQ28" s="39"/>
    </row>
    <row r="29" spans="1:43" s="36" customFormat="1" ht="51">
      <c r="A29" s="106">
        <v>6</v>
      </c>
      <c r="B29" s="137" t="s">
        <v>416</v>
      </c>
      <c r="C29" s="138">
        <v>0</v>
      </c>
      <c r="D29" s="139">
        <v>0</v>
      </c>
      <c r="E29" s="139">
        <f t="shared" si="4"/>
        <v>0</v>
      </c>
      <c r="F29" s="139">
        <f t="shared" si="5"/>
        <v>0</v>
      </c>
      <c r="G29" s="140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</row>
    <row r="30" spans="1:43" s="36" customFormat="1" ht="12.75" customHeight="1" thickBot="1">
      <c r="A30" s="939" t="s">
        <v>258</v>
      </c>
      <c r="B30" s="940"/>
      <c r="C30" s="940"/>
      <c r="D30" s="940"/>
      <c r="E30" s="940"/>
      <c r="F30" s="940"/>
      <c r="G30" s="940"/>
      <c r="H30" s="940"/>
      <c r="I30" s="940"/>
      <c r="J30" s="940"/>
      <c r="K30" s="940"/>
      <c r="L30" s="940"/>
      <c r="M30" s="940"/>
      <c r="N30" s="940"/>
      <c r="O30" s="940"/>
      <c r="P30" s="940"/>
      <c r="Q30" s="940"/>
      <c r="R30" s="940"/>
      <c r="S30" s="940"/>
      <c r="T30" s="940"/>
      <c r="U30" s="940"/>
      <c r="V30" s="940"/>
      <c r="W30" s="940"/>
      <c r="X30" s="940"/>
      <c r="Y30" s="940"/>
      <c r="Z30" s="940"/>
      <c r="AA30" s="940"/>
      <c r="AB30" s="940"/>
      <c r="AC30" s="940"/>
      <c r="AD30" s="940"/>
      <c r="AE30" s="940"/>
      <c r="AF30" s="940"/>
      <c r="AG30" s="940"/>
      <c r="AH30" s="940"/>
      <c r="AI30" s="940"/>
      <c r="AJ30" s="940"/>
      <c r="AK30" s="940"/>
      <c r="AL30" s="940"/>
      <c r="AM30" s="940"/>
      <c r="AN30" s="940"/>
      <c r="AO30" s="940"/>
      <c r="AP30" s="940"/>
      <c r="AQ30" s="940"/>
    </row>
    <row r="31" spans="1:43" s="36" customFormat="1" ht="51">
      <c r="A31" s="136">
        <v>1</v>
      </c>
      <c r="B31" s="141" t="s">
        <v>417</v>
      </c>
      <c r="C31" s="705">
        <v>90</v>
      </c>
      <c r="D31" s="705">
        <v>100</v>
      </c>
      <c r="E31" s="139">
        <f t="shared" ref="E31:E34" si="6">SUM(H31,K31,N31,Q31,T31,W31,Z31,AC31,AF31,AI31,AL31,AO31)</f>
        <v>100</v>
      </c>
      <c r="F31" s="139">
        <f t="shared" ref="F31:F34" si="7">SUM(I31,L31,O31,R31,U31,X31,AA31,AD31,AG31,AJ31,AM31,AP31)</f>
        <v>0</v>
      </c>
      <c r="G31" s="706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708">
        <v>100</v>
      </c>
      <c r="AM31" s="139"/>
      <c r="AN31" s="139"/>
      <c r="AO31" s="139"/>
      <c r="AP31" s="139"/>
      <c r="AQ31" s="139"/>
    </row>
    <row r="32" spans="1:43" s="36" customFormat="1" ht="38.25">
      <c r="A32" s="106">
        <v>2</v>
      </c>
      <c r="B32" s="40" t="s">
        <v>418</v>
      </c>
      <c r="C32" s="108">
        <v>90</v>
      </c>
      <c r="D32" s="108">
        <v>100</v>
      </c>
      <c r="E32" s="139">
        <f t="shared" si="6"/>
        <v>100</v>
      </c>
      <c r="F32" s="139">
        <f t="shared" si="7"/>
        <v>0</v>
      </c>
      <c r="G32" s="12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108">
        <v>100</v>
      </c>
      <c r="AM32" s="39"/>
      <c r="AN32" s="39"/>
      <c r="AO32" s="39"/>
      <c r="AP32" s="39"/>
      <c r="AQ32" s="39"/>
    </row>
    <row r="33" spans="1:43" s="36" customFormat="1" ht="63.75">
      <c r="A33" s="718">
        <v>3</v>
      </c>
      <c r="B33" s="719" t="s">
        <v>419</v>
      </c>
      <c r="C33" s="720">
        <v>50</v>
      </c>
      <c r="D33" s="720">
        <v>90</v>
      </c>
      <c r="E33" s="721">
        <f t="shared" si="6"/>
        <v>90</v>
      </c>
      <c r="F33" s="721">
        <f t="shared" si="7"/>
        <v>0</v>
      </c>
      <c r="G33" s="722"/>
      <c r="H33" s="723"/>
      <c r="I33" s="723"/>
      <c r="J33" s="723"/>
      <c r="K33" s="723"/>
      <c r="L33" s="723"/>
      <c r="M33" s="723"/>
      <c r="N33" s="723"/>
      <c r="O33" s="723"/>
      <c r="P33" s="723"/>
      <c r="Q33" s="723"/>
      <c r="R33" s="723"/>
      <c r="S33" s="723"/>
      <c r="T33" s="723"/>
      <c r="U33" s="723"/>
      <c r="V33" s="723"/>
      <c r="W33" s="723"/>
      <c r="X33" s="723"/>
      <c r="Y33" s="723"/>
      <c r="Z33" s="723"/>
      <c r="AA33" s="723"/>
      <c r="AB33" s="723"/>
      <c r="AC33" s="723"/>
      <c r="AD33" s="723"/>
      <c r="AE33" s="723"/>
      <c r="AF33" s="723"/>
      <c r="AG33" s="723"/>
      <c r="AH33" s="723"/>
      <c r="AI33" s="723"/>
      <c r="AJ33" s="723"/>
      <c r="AK33" s="723"/>
      <c r="AL33" s="720">
        <v>90</v>
      </c>
      <c r="AM33" s="723"/>
      <c r="AN33" s="723"/>
      <c r="AO33" s="723"/>
      <c r="AP33" s="723"/>
      <c r="AQ33" s="723"/>
    </row>
    <row r="34" spans="1:43" s="725" customFormat="1" ht="63.75">
      <c r="A34" s="724">
        <v>4</v>
      </c>
      <c r="B34" s="40" t="s">
        <v>420</v>
      </c>
      <c r="C34" s="707">
        <v>51</v>
      </c>
      <c r="D34" s="707">
        <v>0</v>
      </c>
      <c r="E34" s="39">
        <f t="shared" si="6"/>
        <v>0</v>
      </c>
      <c r="F34" s="39">
        <f t="shared" si="7"/>
        <v>0</v>
      </c>
      <c r="G34" s="707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707">
        <v>0</v>
      </c>
      <c r="AM34" s="39"/>
      <c r="AN34" s="39"/>
      <c r="AO34" s="39"/>
      <c r="AP34" s="39"/>
      <c r="AQ34" s="39"/>
    </row>
    <row r="37" spans="1:43">
      <c r="B37" s="158" t="s">
        <v>423</v>
      </c>
      <c r="C37" s="158" t="s">
        <v>426</v>
      </c>
      <c r="K37" s="947"/>
      <c r="L37" s="947"/>
      <c r="M37" s="947"/>
      <c r="N37" s="947"/>
      <c r="O37" s="947"/>
      <c r="P37" s="947"/>
      <c r="Q37" s="947"/>
      <c r="R37" s="947"/>
    </row>
    <row r="38" spans="1:43">
      <c r="K38" s="726"/>
      <c r="L38" s="726"/>
      <c r="M38" s="726"/>
      <c r="N38" s="726"/>
      <c r="O38" s="726"/>
      <c r="P38" s="726"/>
      <c r="Q38" s="726"/>
      <c r="R38" s="726"/>
    </row>
    <row r="39" spans="1:43">
      <c r="B39" s="158" t="s">
        <v>425</v>
      </c>
      <c r="C39" s="158" t="s">
        <v>426</v>
      </c>
      <c r="D39" s="158" t="s">
        <v>424</v>
      </c>
      <c r="K39" s="947"/>
      <c r="L39" s="947"/>
      <c r="M39" s="947"/>
      <c r="N39" s="947"/>
      <c r="O39" s="947"/>
      <c r="P39" s="947"/>
      <c r="Q39" s="947"/>
      <c r="R39" s="947"/>
    </row>
    <row r="40" spans="1:43">
      <c r="B40" s="158" t="s">
        <v>433</v>
      </c>
    </row>
  </sheetData>
  <mergeCells count="28">
    <mergeCell ref="K37:R37"/>
    <mergeCell ref="K39:R39"/>
    <mergeCell ref="D5:D6"/>
    <mergeCell ref="H5:AQ5"/>
    <mergeCell ref="H6:J6"/>
    <mergeCell ref="K6:M6"/>
    <mergeCell ref="N6:P6"/>
    <mergeCell ref="Q6:S6"/>
    <mergeCell ref="T6:V6"/>
    <mergeCell ref="W6:Y6"/>
    <mergeCell ref="Z6:AB6"/>
    <mergeCell ref="E5:G6"/>
    <mergeCell ref="A22:AQ22"/>
    <mergeCell ref="A23:AQ23"/>
    <mergeCell ref="A30:AQ30"/>
    <mergeCell ref="AF1:AN1"/>
    <mergeCell ref="A9:AQ9"/>
    <mergeCell ref="A18:AQ18"/>
    <mergeCell ref="AC6:AE6"/>
    <mergeCell ref="AF6:AH6"/>
    <mergeCell ref="AI6:AK6"/>
    <mergeCell ref="AL6:AN6"/>
    <mergeCell ref="AO6:AQ6"/>
    <mergeCell ref="A8:AQ8"/>
    <mergeCell ref="A2:AO2"/>
    <mergeCell ref="A5:A6"/>
    <mergeCell ref="B5:B6"/>
    <mergeCell ref="C5:C6"/>
  </mergeCells>
  <pageMargins left="0.52" right="0.32" top="0.85" bottom="0.47" header="0" footer="0"/>
  <pageSetup paperSize="9" scale="52" fitToHeight="0" orientation="landscape" r:id="rId1"/>
  <headerFooter>
    <oddFooter>&amp;C&amp;"Times New Roman,обычный"&amp;8Страница  &amp;P из &amp;N</oddFooter>
  </headerFooter>
  <rowBreaks count="1" manualBreakCount="1">
    <brk id="21" max="4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BreakPreview" topLeftCell="A4" zoomScaleSheetLayoutView="100" workbookViewId="0">
      <selection activeCell="C8" sqref="C8"/>
    </sheetView>
  </sheetViews>
  <sheetFormatPr defaultRowHeight="18.75"/>
  <cols>
    <col min="1" max="1" width="4" style="159" customWidth="1"/>
    <col min="2" max="2" width="55.7109375" style="127" customWidth="1"/>
    <col min="3" max="3" width="113.85546875" style="173" customWidth="1"/>
    <col min="4" max="246" width="9.140625" style="127"/>
    <col min="247" max="247" width="4" style="127" customWidth="1"/>
    <col min="248" max="248" width="69" style="127" customWidth="1"/>
    <col min="249" max="249" width="66.5703125" style="127" customWidth="1"/>
    <col min="250" max="502" width="9.140625" style="127"/>
    <col min="503" max="503" width="4" style="127" customWidth="1"/>
    <col min="504" max="504" width="69" style="127" customWidth="1"/>
    <col min="505" max="505" width="66.5703125" style="127" customWidth="1"/>
    <col min="506" max="758" width="9.140625" style="127"/>
    <col min="759" max="759" width="4" style="127" customWidth="1"/>
    <col min="760" max="760" width="69" style="127" customWidth="1"/>
    <col min="761" max="761" width="66.5703125" style="127" customWidth="1"/>
    <col min="762" max="1014" width="9.140625" style="127"/>
    <col min="1015" max="1015" width="4" style="127" customWidth="1"/>
    <col min="1016" max="1016" width="69" style="127" customWidth="1"/>
    <col min="1017" max="1017" width="66.5703125" style="127" customWidth="1"/>
    <col min="1018" max="1270" width="9.140625" style="127"/>
    <col min="1271" max="1271" width="4" style="127" customWidth="1"/>
    <col min="1272" max="1272" width="69" style="127" customWidth="1"/>
    <col min="1273" max="1273" width="66.5703125" style="127" customWidth="1"/>
    <col min="1274" max="1526" width="9.140625" style="127"/>
    <col min="1527" max="1527" width="4" style="127" customWidth="1"/>
    <col min="1528" max="1528" width="69" style="127" customWidth="1"/>
    <col min="1529" max="1529" width="66.5703125" style="127" customWidth="1"/>
    <col min="1530" max="1782" width="9.140625" style="127"/>
    <col min="1783" max="1783" width="4" style="127" customWidth="1"/>
    <col min="1784" max="1784" width="69" style="127" customWidth="1"/>
    <col min="1785" max="1785" width="66.5703125" style="127" customWidth="1"/>
    <col min="1786" max="2038" width="9.140625" style="127"/>
    <col min="2039" max="2039" width="4" style="127" customWidth="1"/>
    <col min="2040" max="2040" width="69" style="127" customWidth="1"/>
    <col min="2041" max="2041" width="66.5703125" style="127" customWidth="1"/>
    <col min="2042" max="2294" width="9.140625" style="127"/>
    <col min="2295" max="2295" width="4" style="127" customWidth="1"/>
    <col min="2296" max="2296" width="69" style="127" customWidth="1"/>
    <col min="2297" max="2297" width="66.5703125" style="127" customWidth="1"/>
    <col min="2298" max="2550" width="9.140625" style="127"/>
    <col min="2551" max="2551" width="4" style="127" customWidth="1"/>
    <col min="2552" max="2552" width="69" style="127" customWidth="1"/>
    <col min="2553" max="2553" width="66.5703125" style="127" customWidth="1"/>
    <col min="2554" max="2806" width="9.140625" style="127"/>
    <col min="2807" max="2807" width="4" style="127" customWidth="1"/>
    <col min="2808" max="2808" width="69" style="127" customWidth="1"/>
    <col min="2809" max="2809" width="66.5703125" style="127" customWidth="1"/>
    <col min="2810" max="3062" width="9.140625" style="127"/>
    <col min="3063" max="3063" width="4" style="127" customWidth="1"/>
    <col min="3064" max="3064" width="69" style="127" customWidth="1"/>
    <col min="3065" max="3065" width="66.5703125" style="127" customWidth="1"/>
    <col min="3066" max="3318" width="9.140625" style="127"/>
    <col min="3319" max="3319" width="4" style="127" customWidth="1"/>
    <col min="3320" max="3320" width="69" style="127" customWidth="1"/>
    <col min="3321" max="3321" width="66.5703125" style="127" customWidth="1"/>
    <col min="3322" max="3574" width="9.140625" style="127"/>
    <col min="3575" max="3575" width="4" style="127" customWidth="1"/>
    <col min="3576" max="3576" width="69" style="127" customWidth="1"/>
    <col min="3577" max="3577" width="66.5703125" style="127" customWidth="1"/>
    <col min="3578" max="3830" width="9.140625" style="127"/>
    <col min="3831" max="3831" width="4" style="127" customWidth="1"/>
    <col min="3832" max="3832" width="69" style="127" customWidth="1"/>
    <col min="3833" max="3833" width="66.5703125" style="127" customWidth="1"/>
    <col min="3834" max="4086" width="9.140625" style="127"/>
    <col min="4087" max="4087" width="4" style="127" customWidth="1"/>
    <col min="4088" max="4088" width="69" style="127" customWidth="1"/>
    <col min="4089" max="4089" width="66.5703125" style="127" customWidth="1"/>
    <col min="4090" max="4342" width="9.140625" style="127"/>
    <col min="4343" max="4343" width="4" style="127" customWidth="1"/>
    <col min="4344" max="4344" width="69" style="127" customWidth="1"/>
    <col min="4345" max="4345" width="66.5703125" style="127" customWidth="1"/>
    <col min="4346" max="4598" width="9.140625" style="127"/>
    <col min="4599" max="4599" width="4" style="127" customWidth="1"/>
    <col min="4600" max="4600" width="69" style="127" customWidth="1"/>
    <col min="4601" max="4601" width="66.5703125" style="127" customWidth="1"/>
    <col min="4602" max="4854" width="9.140625" style="127"/>
    <col min="4855" max="4855" width="4" style="127" customWidth="1"/>
    <col min="4856" max="4856" width="69" style="127" customWidth="1"/>
    <col min="4857" max="4857" width="66.5703125" style="127" customWidth="1"/>
    <col min="4858" max="5110" width="9.140625" style="127"/>
    <col min="5111" max="5111" width="4" style="127" customWidth="1"/>
    <col min="5112" max="5112" width="69" style="127" customWidth="1"/>
    <col min="5113" max="5113" width="66.5703125" style="127" customWidth="1"/>
    <col min="5114" max="5366" width="9.140625" style="127"/>
    <col min="5367" max="5367" width="4" style="127" customWidth="1"/>
    <col min="5368" max="5368" width="69" style="127" customWidth="1"/>
    <col min="5369" max="5369" width="66.5703125" style="127" customWidth="1"/>
    <col min="5370" max="5622" width="9.140625" style="127"/>
    <col min="5623" max="5623" width="4" style="127" customWidth="1"/>
    <col min="5624" max="5624" width="69" style="127" customWidth="1"/>
    <col min="5625" max="5625" width="66.5703125" style="127" customWidth="1"/>
    <col min="5626" max="5878" width="9.140625" style="127"/>
    <col min="5879" max="5879" width="4" style="127" customWidth="1"/>
    <col min="5880" max="5880" width="69" style="127" customWidth="1"/>
    <col min="5881" max="5881" width="66.5703125" style="127" customWidth="1"/>
    <col min="5882" max="6134" width="9.140625" style="127"/>
    <col min="6135" max="6135" width="4" style="127" customWidth="1"/>
    <col min="6136" max="6136" width="69" style="127" customWidth="1"/>
    <col min="6137" max="6137" width="66.5703125" style="127" customWidth="1"/>
    <col min="6138" max="6390" width="9.140625" style="127"/>
    <col min="6391" max="6391" width="4" style="127" customWidth="1"/>
    <col min="6392" max="6392" width="69" style="127" customWidth="1"/>
    <col min="6393" max="6393" width="66.5703125" style="127" customWidth="1"/>
    <col min="6394" max="6646" width="9.140625" style="127"/>
    <col min="6647" max="6647" width="4" style="127" customWidth="1"/>
    <col min="6648" max="6648" width="69" style="127" customWidth="1"/>
    <col min="6649" max="6649" width="66.5703125" style="127" customWidth="1"/>
    <col min="6650" max="6902" width="9.140625" style="127"/>
    <col min="6903" max="6903" width="4" style="127" customWidth="1"/>
    <col min="6904" max="6904" width="69" style="127" customWidth="1"/>
    <col min="6905" max="6905" width="66.5703125" style="127" customWidth="1"/>
    <col min="6906" max="7158" width="9.140625" style="127"/>
    <col min="7159" max="7159" width="4" style="127" customWidth="1"/>
    <col min="7160" max="7160" width="69" style="127" customWidth="1"/>
    <col min="7161" max="7161" width="66.5703125" style="127" customWidth="1"/>
    <col min="7162" max="7414" width="9.140625" style="127"/>
    <col min="7415" max="7415" width="4" style="127" customWidth="1"/>
    <col min="7416" max="7416" width="69" style="127" customWidth="1"/>
    <col min="7417" max="7417" width="66.5703125" style="127" customWidth="1"/>
    <col min="7418" max="7670" width="9.140625" style="127"/>
    <col min="7671" max="7671" width="4" style="127" customWidth="1"/>
    <col min="7672" max="7672" width="69" style="127" customWidth="1"/>
    <col min="7673" max="7673" width="66.5703125" style="127" customWidth="1"/>
    <col min="7674" max="7926" width="9.140625" style="127"/>
    <col min="7927" max="7927" width="4" style="127" customWidth="1"/>
    <col min="7928" max="7928" width="69" style="127" customWidth="1"/>
    <col min="7929" max="7929" width="66.5703125" style="127" customWidth="1"/>
    <col min="7930" max="8182" width="9.140625" style="127"/>
    <col min="8183" max="8183" width="4" style="127" customWidth="1"/>
    <col min="8184" max="8184" width="69" style="127" customWidth="1"/>
    <col min="8185" max="8185" width="66.5703125" style="127" customWidth="1"/>
    <col min="8186" max="8438" width="9.140625" style="127"/>
    <col min="8439" max="8439" width="4" style="127" customWidth="1"/>
    <col min="8440" max="8440" width="69" style="127" customWidth="1"/>
    <col min="8441" max="8441" width="66.5703125" style="127" customWidth="1"/>
    <col min="8442" max="8694" width="9.140625" style="127"/>
    <col min="8695" max="8695" width="4" style="127" customWidth="1"/>
    <col min="8696" max="8696" width="69" style="127" customWidth="1"/>
    <col min="8697" max="8697" width="66.5703125" style="127" customWidth="1"/>
    <col min="8698" max="8950" width="9.140625" style="127"/>
    <col min="8951" max="8951" width="4" style="127" customWidth="1"/>
    <col min="8952" max="8952" width="69" style="127" customWidth="1"/>
    <col min="8953" max="8953" width="66.5703125" style="127" customWidth="1"/>
    <col min="8954" max="9206" width="9.140625" style="127"/>
    <col min="9207" max="9207" width="4" style="127" customWidth="1"/>
    <col min="9208" max="9208" width="69" style="127" customWidth="1"/>
    <col min="9209" max="9209" width="66.5703125" style="127" customWidth="1"/>
    <col min="9210" max="9462" width="9.140625" style="127"/>
    <col min="9463" max="9463" width="4" style="127" customWidth="1"/>
    <col min="9464" max="9464" width="69" style="127" customWidth="1"/>
    <col min="9465" max="9465" width="66.5703125" style="127" customWidth="1"/>
    <col min="9466" max="9718" width="9.140625" style="127"/>
    <col min="9719" max="9719" width="4" style="127" customWidth="1"/>
    <col min="9720" max="9720" width="69" style="127" customWidth="1"/>
    <col min="9721" max="9721" width="66.5703125" style="127" customWidth="1"/>
    <col min="9722" max="9974" width="9.140625" style="127"/>
    <col min="9975" max="9975" width="4" style="127" customWidth="1"/>
    <col min="9976" max="9976" width="69" style="127" customWidth="1"/>
    <col min="9977" max="9977" width="66.5703125" style="127" customWidth="1"/>
    <col min="9978" max="10230" width="9.140625" style="127"/>
    <col min="10231" max="10231" width="4" style="127" customWidth="1"/>
    <col min="10232" max="10232" width="69" style="127" customWidth="1"/>
    <col min="10233" max="10233" width="66.5703125" style="127" customWidth="1"/>
    <col min="10234" max="10486" width="9.140625" style="127"/>
    <col min="10487" max="10487" width="4" style="127" customWidth="1"/>
    <col min="10488" max="10488" width="69" style="127" customWidth="1"/>
    <col min="10489" max="10489" width="66.5703125" style="127" customWidth="1"/>
    <col min="10490" max="10742" width="9.140625" style="127"/>
    <col min="10743" max="10743" width="4" style="127" customWidth="1"/>
    <col min="10744" max="10744" width="69" style="127" customWidth="1"/>
    <col min="10745" max="10745" width="66.5703125" style="127" customWidth="1"/>
    <col min="10746" max="10998" width="9.140625" style="127"/>
    <col min="10999" max="10999" width="4" style="127" customWidth="1"/>
    <col min="11000" max="11000" width="69" style="127" customWidth="1"/>
    <col min="11001" max="11001" width="66.5703125" style="127" customWidth="1"/>
    <col min="11002" max="11254" width="9.140625" style="127"/>
    <col min="11255" max="11255" width="4" style="127" customWidth="1"/>
    <col min="11256" max="11256" width="69" style="127" customWidth="1"/>
    <col min="11257" max="11257" width="66.5703125" style="127" customWidth="1"/>
    <col min="11258" max="11510" width="9.140625" style="127"/>
    <col min="11511" max="11511" width="4" style="127" customWidth="1"/>
    <col min="11512" max="11512" width="69" style="127" customWidth="1"/>
    <col min="11513" max="11513" width="66.5703125" style="127" customWidth="1"/>
    <col min="11514" max="11766" width="9.140625" style="127"/>
    <col min="11767" max="11767" width="4" style="127" customWidth="1"/>
    <col min="11768" max="11768" width="69" style="127" customWidth="1"/>
    <col min="11769" max="11769" width="66.5703125" style="127" customWidth="1"/>
    <col min="11770" max="12022" width="9.140625" style="127"/>
    <col min="12023" max="12023" width="4" style="127" customWidth="1"/>
    <col min="12024" max="12024" width="69" style="127" customWidth="1"/>
    <col min="12025" max="12025" width="66.5703125" style="127" customWidth="1"/>
    <col min="12026" max="12278" width="9.140625" style="127"/>
    <col min="12279" max="12279" width="4" style="127" customWidth="1"/>
    <col min="12280" max="12280" width="69" style="127" customWidth="1"/>
    <col min="12281" max="12281" width="66.5703125" style="127" customWidth="1"/>
    <col min="12282" max="12534" width="9.140625" style="127"/>
    <col min="12535" max="12535" width="4" style="127" customWidth="1"/>
    <col min="12536" max="12536" width="69" style="127" customWidth="1"/>
    <col min="12537" max="12537" width="66.5703125" style="127" customWidth="1"/>
    <col min="12538" max="12790" width="9.140625" style="127"/>
    <col min="12791" max="12791" width="4" style="127" customWidth="1"/>
    <col min="12792" max="12792" width="69" style="127" customWidth="1"/>
    <col min="12793" max="12793" width="66.5703125" style="127" customWidth="1"/>
    <col min="12794" max="13046" width="9.140625" style="127"/>
    <col min="13047" max="13047" width="4" style="127" customWidth="1"/>
    <col min="13048" max="13048" width="69" style="127" customWidth="1"/>
    <col min="13049" max="13049" width="66.5703125" style="127" customWidth="1"/>
    <col min="13050" max="13302" width="9.140625" style="127"/>
    <col min="13303" max="13303" width="4" style="127" customWidth="1"/>
    <col min="13304" max="13304" width="69" style="127" customWidth="1"/>
    <col min="13305" max="13305" width="66.5703125" style="127" customWidth="1"/>
    <col min="13306" max="13558" width="9.140625" style="127"/>
    <col min="13559" max="13559" width="4" style="127" customWidth="1"/>
    <col min="13560" max="13560" width="69" style="127" customWidth="1"/>
    <col min="13561" max="13561" width="66.5703125" style="127" customWidth="1"/>
    <col min="13562" max="13814" width="9.140625" style="127"/>
    <col min="13815" max="13815" width="4" style="127" customWidth="1"/>
    <col min="13816" max="13816" width="69" style="127" customWidth="1"/>
    <col min="13817" max="13817" width="66.5703125" style="127" customWidth="1"/>
    <col min="13818" max="14070" width="9.140625" style="127"/>
    <col min="14071" max="14071" width="4" style="127" customWidth="1"/>
    <col min="14072" max="14072" width="69" style="127" customWidth="1"/>
    <col min="14073" max="14073" width="66.5703125" style="127" customWidth="1"/>
    <col min="14074" max="14326" width="9.140625" style="127"/>
    <col min="14327" max="14327" width="4" style="127" customWidth="1"/>
    <col min="14328" max="14328" width="69" style="127" customWidth="1"/>
    <col min="14329" max="14329" width="66.5703125" style="127" customWidth="1"/>
    <col min="14330" max="14582" width="9.140625" style="127"/>
    <col min="14583" max="14583" width="4" style="127" customWidth="1"/>
    <col min="14584" max="14584" width="69" style="127" customWidth="1"/>
    <col min="14585" max="14585" width="66.5703125" style="127" customWidth="1"/>
    <col min="14586" max="14838" width="9.140625" style="127"/>
    <col min="14839" max="14839" width="4" style="127" customWidth="1"/>
    <col min="14840" max="14840" width="69" style="127" customWidth="1"/>
    <col min="14841" max="14841" width="66.5703125" style="127" customWidth="1"/>
    <col min="14842" max="15094" width="9.140625" style="127"/>
    <col min="15095" max="15095" width="4" style="127" customWidth="1"/>
    <col min="15096" max="15096" width="69" style="127" customWidth="1"/>
    <col min="15097" max="15097" width="66.5703125" style="127" customWidth="1"/>
    <col min="15098" max="15350" width="9.140625" style="127"/>
    <col min="15351" max="15351" width="4" style="127" customWidth="1"/>
    <col min="15352" max="15352" width="69" style="127" customWidth="1"/>
    <col min="15353" max="15353" width="66.5703125" style="127" customWidth="1"/>
    <col min="15354" max="15606" width="9.140625" style="127"/>
    <col min="15607" max="15607" width="4" style="127" customWidth="1"/>
    <col min="15608" max="15608" width="69" style="127" customWidth="1"/>
    <col min="15609" max="15609" width="66.5703125" style="127" customWidth="1"/>
    <col min="15610" max="15862" width="9.140625" style="127"/>
    <col min="15863" max="15863" width="4" style="127" customWidth="1"/>
    <col min="15864" max="15864" width="69" style="127" customWidth="1"/>
    <col min="15865" max="15865" width="66.5703125" style="127" customWidth="1"/>
    <col min="15866" max="16118" width="9.140625" style="127"/>
    <col min="16119" max="16119" width="4" style="127" customWidth="1"/>
    <col min="16120" max="16120" width="69" style="127" customWidth="1"/>
    <col min="16121" max="16121" width="66.5703125" style="127" customWidth="1"/>
    <col min="16122" max="16384" width="9.140625" style="127"/>
  </cols>
  <sheetData>
    <row r="1" spans="1:3">
      <c r="C1" s="160" t="s">
        <v>293</v>
      </c>
    </row>
    <row r="2" spans="1:3" ht="19.5" customHeight="1">
      <c r="C2" s="160"/>
    </row>
    <row r="3" spans="1:3">
      <c r="B3" s="957" t="s">
        <v>295</v>
      </c>
      <c r="C3" s="957"/>
    </row>
    <row r="4" spans="1:3" ht="27" customHeight="1">
      <c r="A4" s="161"/>
      <c r="B4" s="972" t="s">
        <v>430</v>
      </c>
      <c r="C4" s="972"/>
    </row>
    <row r="5" spans="1:3" ht="27" customHeight="1">
      <c r="A5" s="162"/>
      <c r="B5" s="973" t="s">
        <v>294</v>
      </c>
      <c r="C5" s="973"/>
    </row>
    <row r="6" spans="1:3" ht="24" customHeight="1">
      <c r="A6" s="959" t="s">
        <v>268</v>
      </c>
      <c r="B6" s="965" t="s">
        <v>284</v>
      </c>
      <c r="C6" s="179" t="s">
        <v>431</v>
      </c>
    </row>
    <row r="7" spans="1:3" ht="20.25" customHeight="1">
      <c r="A7" s="968"/>
      <c r="B7" s="966"/>
      <c r="C7" s="178" t="s">
        <v>432</v>
      </c>
    </row>
    <row r="8" spans="1:3" ht="18.75" customHeight="1">
      <c r="A8" s="969"/>
      <c r="B8" s="967"/>
      <c r="C8" s="179"/>
    </row>
    <row r="9" spans="1:3">
      <c r="A9" s="180" t="s">
        <v>269</v>
      </c>
      <c r="B9" s="176" t="s">
        <v>270</v>
      </c>
      <c r="C9" s="163"/>
    </row>
    <row r="10" spans="1:3">
      <c r="A10" s="180" t="s">
        <v>6</v>
      </c>
      <c r="B10" s="176" t="s">
        <v>271</v>
      </c>
      <c r="C10" s="164"/>
    </row>
    <row r="11" spans="1:3" ht="24.75" customHeight="1">
      <c r="A11" s="180" t="s">
        <v>7</v>
      </c>
      <c r="B11" s="176" t="s">
        <v>272</v>
      </c>
      <c r="C11" s="163"/>
    </row>
    <row r="12" spans="1:3" ht="63">
      <c r="A12" s="180" t="s">
        <v>8</v>
      </c>
      <c r="B12" s="182" t="s">
        <v>273</v>
      </c>
      <c r="C12" s="163"/>
    </row>
    <row r="13" spans="1:3" ht="31.5">
      <c r="A13" s="181" t="s">
        <v>14</v>
      </c>
      <c r="B13" s="177" t="s">
        <v>300</v>
      </c>
      <c r="C13" s="165"/>
    </row>
    <row r="14" spans="1:3" ht="47.25">
      <c r="A14" s="180" t="s">
        <v>274</v>
      </c>
      <c r="B14" s="178" t="s">
        <v>275</v>
      </c>
      <c r="C14" s="163"/>
    </row>
    <row r="15" spans="1:3" ht="26.25" customHeight="1">
      <c r="A15" s="958" t="s">
        <v>276</v>
      </c>
      <c r="B15" s="961" t="s">
        <v>285</v>
      </c>
      <c r="C15" s="163"/>
    </row>
    <row r="16" spans="1:3">
      <c r="A16" s="959"/>
      <c r="B16" s="962"/>
      <c r="C16" s="163"/>
    </row>
    <row r="17" spans="1:3">
      <c r="A17" s="959"/>
      <c r="B17" s="962"/>
      <c r="C17" s="163"/>
    </row>
    <row r="18" spans="1:3">
      <c r="A18" s="959"/>
      <c r="B18" s="963"/>
      <c r="C18" s="166"/>
    </row>
    <row r="19" spans="1:3">
      <c r="A19" s="960"/>
      <c r="B19" s="178" t="s">
        <v>277</v>
      </c>
      <c r="C19" s="163"/>
    </row>
    <row r="20" spans="1:3">
      <c r="A20" s="167"/>
      <c r="B20" s="168"/>
      <c r="C20" s="169"/>
    </row>
    <row r="21" spans="1:3">
      <c r="A21" s="167"/>
      <c r="B21" s="168"/>
      <c r="C21" s="169"/>
    </row>
    <row r="22" spans="1:3">
      <c r="A22" s="970" t="s">
        <v>286</v>
      </c>
      <c r="B22" s="971"/>
      <c r="C22" s="126"/>
    </row>
    <row r="23" spans="1:3">
      <c r="A23" s="155"/>
      <c r="B23" s="170"/>
      <c r="C23" s="170"/>
    </row>
    <row r="24" spans="1:3">
      <c r="A24" s="155"/>
      <c r="B24" s="964"/>
      <c r="C24" s="964"/>
    </row>
    <row r="25" spans="1:3">
      <c r="A25" s="154" t="s">
        <v>288</v>
      </c>
      <c r="B25" s="171"/>
      <c r="C25" s="172"/>
    </row>
    <row r="26" spans="1:3">
      <c r="A26" s="124"/>
      <c r="B26" s="127" t="s">
        <v>291</v>
      </c>
    </row>
    <row r="27" spans="1:3">
      <c r="A27" s="124"/>
    </row>
    <row r="28" spans="1:3">
      <c r="A28" s="154"/>
    </row>
    <row r="29" spans="1:3">
      <c r="A29" s="174"/>
    </row>
  </sheetData>
  <mergeCells count="9">
    <mergeCell ref="B3:C3"/>
    <mergeCell ref="A15:A19"/>
    <mergeCell ref="B15:B18"/>
    <mergeCell ref="B24:C24"/>
    <mergeCell ref="B6:B8"/>
    <mergeCell ref="A6:A8"/>
    <mergeCell ref="A22:B22"/>
    <mergeCell ref="B4:C4"/>
    <mergeCell ref="B5:C5"/>
  </mergeCells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UdodOV</cp:lastModifiedBy>
  <cp:lastPrinted>2015-03-18T11:03:16Z</cp:lastPrinted>
  <dcterms:created xsi:type="dcterms:W3CDTF">2011-05-17T05:04:33Z</dcterms:created>
  <dcterms:modified xsi:type="dcterms:W3CDTF">2015-03-18T11:04:06Z</dcterms:modified>
</cp:coreProperties>
</file>