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75" yWindow="30" windowWidth="12015" windowHeight="6030" tabRatio="815" activeTab="3"/>
  </bookViews>
  <sheets>
    <sheet name="Параметры" sheetId="26" r:id="rId1"/>
    <sheet name="ИБР" sheetId="1" r:id="rId2"/>
    <sheet name="ИНП" sheetId="2" r:id="rId3"/>
    <sheet name="Итоговая" sheetId="10" r:id="rId4"/>
  </sheets>
  <definedNames>
    <definedName name="_xlnm.Print_Titles" localSheetId="1">ИБР!$A:$A</definedName>
    <definedName name="_xlnm.Print_Titles" localSheetId="2">ИНП!$A:$A</definedName>
    <definedName name="_xlnm.Print_Area" localSheetId="1">ИБР!$A$3:$Q$18</definedName>
    <definedName name="_xlnm.Print_Area" localSheetId="3">Итоговая!$B$1:$T$18</definedName>
  </definedNames>
  <calcPr calcId="124519"/>
</workbook>
</file>

<file path=xl/calcChain.xml><?xml version="1.0" encoding="utf-8"?>
<calcChain xmlns="http://schemas.openxmlformats.org/spreadsheetml/2006/main">
  <c r="O36" i="10"/>
  <c r="A6" i="26"/>
  <c r="A7"/>
  <c r="M36" i="10"/>
  <c r="L36"/>
  <c r="N36"/>
  <c r="S41"/>
  <c r="S36"/>
  <c r="P36"/>
  <c r="Q36" l="1"/>
  <c r="R36"/>
</calcChain>
</file>

<file path=xl/sharedStrings.xml><?xml version="1.0" encoding="utf-8"?>
<sst xmlns="http://schemas.openxmlformats.org/spreadsheetml/2006/main" count="126" uniqueCount="95">
  <si>
    <t>Муниципальные образования</t>
  </si>
  <si>
    <t>Численность населения (чел.)</t>
  </si>
  <si>
    <t>ИБР</t>
  </si>
  <si>
    <t>ИНП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</si>
  <si>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</si>
  <si>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</si>
  <si>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</si>
  <si>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</si>
  <si>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</si>
  <si>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</si>
  <si>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</si>
  <si>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</si>
  <si>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Район</t>
  </si>
  <si>
    <t>Итого по поселениям</t>
  </si>
  <si>
    <t>Итого</t>
  </si>
  <si>
    <t>Земельный налог</t>
  </si>
  <si>
    <t>Налог на имущество физических лиц</t>
  </si>
  <si>
    <t>Уровень расчетной бюджетной обеспеченности, БО</t>
  </si>
  <si>
    <t>Дотация на сбалансированность</t>
  </si>
  <si>
    <t>1 часть дотации Д(1), тыс. руб.</t>
  </si>
  <si>
    <t>Налоговый потенциал (НП)</t>
  </si>
  <si>
    <t>Индекс налогового потенциала (ИНП)</t>
  </si>
  <si>
    <t>2 часть дотации Д(2), тыс. руб.</t>
  </si>
  <si>
    <t xml:space="preserve">В колонках с зеленым цветом заголовка проставлены формулы, все расчитывается автоматически. </t>
  </si>
  <si>
    <t>Показатели голубого цвета по данным отдела доходов от 11.06.2010, 23.06.2010</t>
  </si>
  <si>
    <t>Доходы по данным отдела доходов от 26.08.2010</t>
  </si>
  <si>
    <t>Численность по данным комитета информационного мониторинга от 26.05.2010, тарифы по данным отдела цен от 30.08.2010</t>
  </si>
  <si>
    <t>ИБРn = Кстоимn * Кстрn * Н / SUM (Кстоимn * Кстрn * Нn),</t>
  </si>
  <si>
    <t>Кстоимn = q1 * Кзпn + q2 * Ккуn +1 – q1 – q2</t>
  </si>
  <si>
    <t xml:space="preserve">            2
q 0 и ∑q ≤1. 
            1
</t>
  </si>
  <si>
    <t>Кзпn = (1+0,25 * УВСНn) / (1+0,25 * УВСН),</t>
  </si>
  <si>
    <t>Ккуn = 0,2 * Тводn / Твод + 0,65 * Ттеплn / Ттепл + 0,15 * Тэлn / Тэл,</t>
  </si>
  <si>
    <t>Кстрn =a1 * Кмn + a2 * Кжфn +a3 * Кдиспn,</t>
  </si>
  <si>
    <t xml:space="preserve">            3           
a 0 и ∑a=1.
            1
</t>
  </si>
  <si>
    <r>
      <t>К</t>
    </r>
    <r>
      <rPr>
        <vertAlign val="superscript"/>
        <sz val="14"/>
        <rFont val="Times New Roman"/>
        <family val="1"/>
        <charset val="204"/>
      </rPr>
      <t>м</t>
    </r>
    <r>
      <rPr>
        <vertAlign val="subscript"/>
        <sz val="14"/>
        <rFont val="Times New Roman"/>
        <family val="1"/>
        <charset val="204"/>
      </rPr>
      <t>n</t>
    </r>
    <r>
      <rPr>
        <sz val="14"/>
        <rFont val="Times New Roman"/>
        <family val="1"/>
        <charset val="204"/>
      </rPr>
      <t xml:space="preserve"> = c + (1 – c) * Н</t>
    </r>
    <r>
      <rPr>
        <vertAlign val="superscript"/>
        <sz val="14"/>
        <rFont val="Times New Roman"/>
        <family val="1"/>
        <charset val="204"/>
      </rPr>
      <t>ср</t>
    </r>
    <r>
      <rPr>
        <sz val="14"/>
        <rFont val="Times New Roman"/>
        <family val="1"/>
        <charset val="204"/>
      </rPr>
      <t xml:space="preserve"> / Н</t>
    </r>
    <r>
      <rPr>
        <vertAlign val="subscript"/>
        <sz val="14"/>
        <rFont val="Times New Roman"/>
        <family val="1"/>
        <charset val="204"/>
      </rPr>
      <t>n</t>
    </r>
    <r>
      <rPr>
        <sz val="14"/>
        <rFont val="Times New Roman"/>
        <family val="1"/>
        <charset val="204"/>
      </rPr>
      <t xml:space="preserve">, </t>
    </r>
  </si>
  <si>
    <t>Кжфn = (Пжфn / Нn) / (Пжф / Н),</t>
  </si>
  <si>
    <t>Кдиспn =(1 + Н500n/Нn)/(1 + Н500/Н),</t>
  </si>
  <si>
    <r>
      <t>Экономически обоснованный тариф на водоснабжение (Т</t>
    </r>
    <r>
      <rPr>
        <b/>
        <sz val="10"/>
        <rFont val="Times New Roman"/>
        <family val="1"/>
        <charset val="204"/>
      </rPr>
      <t>вод</t>
    </r>
    <r>
      <rPr>
        <b/>
        <sz val="10"/>
        <rFont val="Arial"/>
        <family val="2"/>
        <charset val="204"/>
      </rPr>
      <t>)</t>
    </r>
  </si>
  <si>
    <r>
      <t xml:space="preserve">Экономически обоснованный тариф на отопление (Т </t>
    </r>
    <r>
      <rPr>
        <b/>
        <sz val="10"/>
        <rFont val="Times New Roman"/>
        <family val="1"/>
        <charset val="204"/>
      </rPr>
      <t>тепл</t>
    </r>
    <r>
      <rPr>
        <b/>
        <sz val="10"/>
        <rFont val="Arial"/>
        <family val="2"/>
        <charset val="204"/>
      </rPr>
      <t>)</t>
    </r>
  </si>
  <si>
    <r>
      <t xml:space="preserve">Экономически обоснованный тариф на электроэнергию (Т </t>
    </r>
    <r>
      <rPr>
        <b/>
        <sz val="10"/>
        <rFont val="Times New Roman"/>
        <family val="1"/>
        <charset val="204"/>
      </rPr>
      <t>эл</t>
    </r>
    <r>
      <rPr>
        <b/>
        <sz val="10"/>
        <rFont val="Arial"/>
        <family val="2"/>
        <charset val="204"/>
      </rPr>
      <t>)</t>
    </r>
  </si>
  <si>
    <t>Коэффициент стоимости предоставления коммунальных услуг (К ку)</t>
  </si>
  <si>
    <t>Коэффициент заработной платы (К зп)</t>
  </si>
  <si>
    <t>Доля расходов на муниципальное управление и организацию услуг в области культуры (а1)</t>
  </si>
  <si>
    <t>Весовой коэффициент (с)</t>
  </si>
  <si>
    <r>
      <t>Коэффициент масштаба (</t>
    </r>
    <r>
      <rPr>
        <b/>
        <sz val="10"/>
        <rFont val="Times New Roman"/>
        <family val="1"/>
        <charset val="204"/>
      </rPr>
      <t>К</t>
    </r>
    <r>
      <rPr>
        <b/>
        <sz val="10"/>
        <rFont val="Arial"/>
        <family val="2"/>
        <charset val="204"/>
      </rPr>
      <t xml:space="preserve"> </t>
    </r>
    <r>
      <rPr>
        <b/>
        <sz val="10"/>
        <rFont val="Times New Roman"/>
        <family val="1"/>
        <charset val="204"/>
      </rPr>
      <t>м</t>
    </r>
    <r>
      <rPr>
        <b/>
        <sz val="10"/>
        <rFont val="Arial"/>
        <family val="2"/>
        <charset val="204"/>
      </rPr>
      <t>)</t>
    </r>
  </si>
  <si>
    <t>Доля расходов на содержание муниципального жилого фонда (а2)</t>
  </si>
  <si>
    <t>Доля других видов расходов (а 3)</t>
  </si>
  <si>
    <t>Площадь жилого фонда Пжф)</t>
  </si>
  <si>
    <t>Коэффициент дифференциации расходов на содержание жилого фонда (Кжф)</t>
  </si>
  <si>
    <t>Численность населения проживающего в сельск.насел.пунктах с численностью населения не более 500 чел. (Н 500)</t>
  </si>
  <si>
    <r>
      <t>Коэффициент дисперсности расселения (</t>
    </r>
    <r>
      <rPr>
        <b/>
        <sz val="10"/>
        <rFont val="Times New Roman"/>
        <family val="1"/>
        <charset val="204"/>
      </rPr>
      <t>К дисп</t>
    </r>
    <r>
      <rPr>
        <b/>
        <sz val="10"/>
        <rFont val="Arial"/>
        <family val="2"/>
        <charset val="204"/>
      </rPr>
      <t>)</t>
    </r>
  </si>
  <si>
    <t>Коэффициент структуры потребителей муниципальных услуг (К стр)</t>
  </si>
  <si>
    <t xml:space="preserve"> </t>
  </si>
  <si>
    <t>Расчетный удельный вес расходов на оплату труда и начисления на выплаты по оплате труда ( q1)</t>
  </si>
  <si>
    <t>Расчетный удельный вес расходов на коммунальные услуги ( q2)</t>
  </si>
  <si>
    <t>Коэффициент стоимости предоставления муниципальных услуг (К стоим)</t>
  </si>
  <si>
    <t>Налоговый потенциал по налогу на доходы физических лиц (НП ндфл)</t>
  </si>
  <si>
    <t>Налоговый потенциал по налогу на имущество физических лиц (НП имущ.)</t>
  </si>
  <si>
    <t>Налоговый потенциал по земельному налогу (НП зем.нал.)</t>
  </si>
  <si>
    <t>Налоговый потенциал по налогу на доходы физических лиц  за отчетный период(НП ндфл отч.)</t>
  </si>
  <si>
    <t>Налоговый потенциал по земельному налогу за отчетный период(НП зем.нал. отч.)</t>
  </si>
  <si>
    <t>Налоговый потенциал по налогу на имущество физических лиц  за отчетный период(НП имущ. отч.)</t>
  </si>
  <si>
    <t>Объем средств, необходимых для доведения бюджетной обеспеченности поселений до установленного уровня (Т), тыс.руб.</t>
  </si>
  <si>
    <t>Уровень расчетной бюджетной обеспеченности, установленный в качестве критерия выравнивания расчетной бюджетной обеспеченности (БО кр), тыс.руб.</t>
  </si>
  <si>
    <t>Удельные веса составляющих коэффициента стоимости предоставления муниципальных услуг, %</t>
  </si>
  <si>
    <t>Удельные веса включенных в репрзентативную систему расходов (%)</t>
  </si>
  <si>
    <t>Численность сельского населения</t>
  </si>
  <si>
    <t>Налог на доходы физических лиц, прогноз</t>
  </si>
  <si>
    <t>Прогноз налоговых доходов поселений</t>
  </si>
  <si>
    <t>норматив</t>
  </si>
  <si>
    <t>доп. Коэф-ты</t>
  </si>
  <si>
    <t>1 часть дотации</t>
  </si>
  <si>
    <t>2 часть дотации</t>
  </si>
  <si>
    <t>а=а1+а2+а3=1</t>
  </si>
  <si>
    <t>Удельный вес сельского населения (УВСН)</t>
  </si>
  <si>
    <t xml:space="preserve">Всего делегир. </t>
  </si>
  <si>
    <t>Объем Районного фонда финансовой поддержки поселений</t>
  </si>
  <si>
    <t>Разница в оценках, тыс.руб.</t>
  </si>
  <si>
    <t>Утверждаемый объем РФФПП(1+2 дотации на выравнивание), тыс. руб.</t>
  </si>
  <si>
    <t>Установленный процент</t>
  </si>
  <si>
    <t>Оценка суммарных расходных потребностей послений, тыс. руб.</t>
  </si>
  <si>
    <t>Оценка суммарных доходных возможностей поселений, тыс. руб.</t>
  </si>
  <si>
    <t>Делегированные Излучинска за счет собственных средств поселения</t>
  </si>
  <si>
    <t>Дотация на сбалансированность (на решение вопросов местного значения поселения, передаваемых району)</t>
  </si>
  <si>
    <t>Параметры распределения трансфертов МО на 2015 год</t>
  </si>
  <si>
    <t>Иные МБТ (дорожные фонды)</t>
  </si>
  <si>
    <t xml:space="preserve">Расчет индекса налоговых потенциалов поселений на 2015 год </t>
  </si>
  <si>
    <t xml:space="preserve">Расчет индекса бюджетных расходов поселений на 2015 год </t>
  </si>
  <si>
    <t>Расчет межбюджетных трансфертов  на 2015 год</t>
  </si>
  <si>
    <t>в том числе</t>
  </si>
  <si>
    <t>Общий объем дотаций на выравнивание бюджетной обеспеченности (Д),  тыс. руб.</t>
  </si>
  <si>
    <t>Оценка доходных возможностей, всего,  тыс. руб.</t>
  </si>
  <si>
    <t>Оценка расходных потребностей (с учетом делегированных полномочий) ,  тыс. руб.</t>
  </si>
  <si>
    <t>Предельный размер дефицита,  тыс. руб.</t>
  </si>
  <si>
    <t>Общий объем межбюджетных трансфертов,  тыс. руб.</t>
  </si>
</sst>
</file>

<file path=xl/styles.xml><?xml version="1.0" encoding="utf-8"?>
<styleSheet xmlns="http://schemas.openxmlformats.org/spreadsheetml/2006/main">
  <numFmts count="14">
    <numFmt numFmtId="43" formatCode="_-* #,##0.00_р_._-;\-* #,##0.00_р_._-;_-* &quot;-&quot;??_р_._-;_-@_-"/>
    <numFmt numFmtId="164" formatCode="#,##0.0"/>
    <numFmt numFmtId="165" formatCode="0.0"/>
    <numFmt numFmtId="166" formatCode="0.0%"/>
    <numFmt numFmtId="167" formatCode="0.000"/>
    <numFmt numFmtId="168" formatCode="0.0000"/>
    <numFmt numFmtId="169" formatCode="#,##0.000"/>
    <numFmt numFmtId="170" formatCode="#,##0.0000"/>
    <numFmt numFmtId="171" formatCode="_(* #,##0_);_(* \(#,##0\);_(* &quot;-&quot;??_);_(@_)"/>
    <numFmt numFmtId="172" formatCode="_-* #,##0.0_р_._-;\-* #,##0.0_р_._-;_-* &quot;-&quot;??_р_._-;_-@_-"/>
    <numFmt numFmtId="173" formatCode="_-* #,##0_р_._-;\-* #,##0_р_._-;_-* &quot;-&quot;??_р_._-;_-@_-"/>
    <numFmt numFmtId="174" formatCode="_-* #,##0.000_р_._-;\-* #,##0.000_р_._-;_-* &quot;-&quot;??_р_._-;_-@_-"/>
    <numFmt numFmtId="175" formatCode="_(* #,##0.0_);_(* \(#,##0.0\);_(* &quot;-&quot;??_);_(@_)"/>
    <numFmt numFmtId="176" formatCode="_-* #,##0.0_р_._-;\-* #,##0.0_р_._-;_-* &quot;-&quot;?_р_._-;_-@_-"/>
  </numFmts>
  <fonts count="44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name val="Arial"/>
      <family val="2"/>
      <charset val="204"/>
    </font>
    <font>
      <b/>
      <sz val="9"/>
      <name val="Arial"/>
      <family val="2"/>
    </font>
    <font>
      <sz val="10"/>
      <color indexed="10"/>
      <name val="Arial"/>
      <family val="2"/>
      <charset val="204"/>
    </font>
    <font>
      <sz val="10"/>
      <color indexed="10"/>
      <name val="Arial Cyr"/>
      <charset val="204"/>
    </font>
    <font>
      <sz val="9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sz val="12"/>
      <color indexed="60"/>
      <name val="Arial Cyr"/>
      <charset val="204"/>
    </font>
    <font>
      <b/>
      <sz val="12"/>
      <color indexed="36"/>
      <name val="Times New Roman"/>
      <family val="1"/>
      <charset val="204"/>
    </font>
    <font>
      <b/>
      <sz val="12"/>
      <color indexed="36"/>
      <name val="Arial Cyr"/>
      <charset val="204"/>
    </font>
    <font>
      <b/>
      <sz val="12"/>
      <color indexed="57"/>
      <name val="Arial Cyr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MS Sans Serif"/>
      <family val="2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36" fillId="0" borderId="0"/>
    <xf numFmtId="0" fontId="8" fillId="0" borderId="0"/>
    <xf numFmtId="0" fontId="2" fillId="0" borderId="0"/>
    <xf numFmtId="0" fontId="8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9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10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Fill="1"/>
    <xf numFmtId="169" fontId="2" fillId="0" borderId="1" xfId="0" applyNumberFormat="1" applyFont="1" applyFill="1" applyBorder="1"/>
    <xf numFmtId="167" fontId="2" fillId="0" borderId="1" xfId="0" applyNumberFormat="1" applyFont="1" applyFill="1" applyBorder="1"/>
    <xf numFmtId="0" fontId="2" fillId="0" borderId="0" xfId="0" applyFont="1" applyFill="1" applyAlignment="1">
      <alignment wrapText="1"/>
    </xf>
    <xf numFmtId="173" fontId="0" fillId="0" borderId="1" xfId="7" applyNumberFormat="1" applyFont="1" applyFill="1" applyBorder="1"/>
    <xf numFmtId="4" fontId="2" fillId="0" borderId="1" xfId="0" applyNumberFormat="1" applyFont="1" applyFill="1" applyBorder="1"/>
    <xf numFmtId="0" fontId="0" fillId="0" borderId="0" xfId="0" applyFill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1" fontId="6" fillId="0" borderId="1" xfId="7" applyNumberFormat="1" applyFont="1" applyFill="1" applyBorder="1" applyAlignment="1">
      <alignment horizontal="right" vertical="center" wrapText="1"/>
    </xf>
    <xf numFmtId="0" fontId="6" fillId="0" borderId="0" xfId="0" applyFont="1" applyFill="1"/>
    <xf numFmtId="167" fontId="2" fillId="0" borderId="1" xfId="6" applyNumberFormat="1" applyFont="1" applyFill="1" applyBorder="1"/>
    <xf numFmtId="167" fontId="2" fillId="0" borderId="2" xfId="0" applyNumberFormat="1" applyFont="1" applyFill="1" applyBorder="1"/>
    <xf numFmtId="166" fontId="2" fillId="0" borderId="3" xfId="6" applyNumberFormat="1" applyFont="1" applyFill="1" applyBorder="1"/>
    <xf numFmtId="167" fontId="2" fillId="0" borderId="3" xfId="0" applyNumberFormat="1" applyFont="1" applyFill="1" applyBorder="1"/>
    <xf numFmtId="169" fontId="2" fillId="0" borderId="3" xfId="0" applyNumberFormat="1" applyFont="1" applyFill="1" applyBorder="1"/>
    <xf numFmtId="167" fontId="2" fillId="0" borderId="4" xfId="0" applyNumberFormat="1" applyFont="1" applyFill="1" applyBorder="1"/>
    <xf numFmtId="0" fontId="0" fillId="0" borderId="1" xfId="0" applyFill="1" applyBorder="1"/>
    <xf numFmtId="167" fontId="3" fillId="0" borderId="2" xfId="0" applyNumberFormat="1" applyFont="1" applyFill="1" applyBorder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3" fillId="0" borderId="0" xfId="0" applyFont="1" applyFill="1"/>
    <xf numFmtId="0" fontId="24" fillId="0" borderId="0" xfId="0" applyFont="1" applyFill="1"/>
    <xf numFmtId="169" fontId="6" fillId="0" borderId="1" xfId="0" applyNumberFormat="1" applyFont="1" applyFill="1" applyBorder="1"/>
    <xf numFmtId="0" fontId="26" fillId="0" borderId="0" xfId="0" applyFont="1" applyFill="1"/>
    <xf numFmtId="0" fontId="27" fillId="0" borderId="0" xfId="0" applyFont="1" applyFill="1"/>
    <xf numFmtId="164" fontId="0" fillId="0" borderId="1" xfId="0" applyNumberFormat="1" applyFill="1" applyBorder="1" applyAlignment="1">
      <alignment horizontal="right"/>
    </xf>
    <xf numFmtId="0" fontId="0" fillId="0" borderId="5" xfId="0" applyFill="1" applyBorder="1"/>
    <xf numFmtId="3" fontId="0" fillId="0" borderId="1" xfId="0" applyNumberFormat="1" applyFill="1" applyBorder="1"/>
    <xf numFmtId="167" fontId="3" fillId="0" borderId="1" xfId="0" applyNumberFormat="1" applyFont="1" applyFill="1" applyBorder="1"/>
    <xf numFmtId="4" fontId="3" fillId="0" borderId="1" xfId="0" applyNumberFormat="1" applyFont="1" applyFill="1" applyBorder="1"/>
    <xf numFmtId="169" fontId="3" fillId="0" borderId="1" xfId="0" applyNumberFormat="1" applyFont="1" applyFill="1" applyBorder="1"/>
    <xf numFmtId="164" fontId="2" fillId="0" borderId="1" xfId="0" applyNumberFormat="1" applyFont="1" applyFill="1" applyBorder="1"/>
    <xf numFmtId="164" fontId="1" fillId="0" borderId="1" xfId="7" applyNumberFormat="1" applyFont="1" applyFill="1" applyBorder="1"/>
    <xf numFmtId="164" fontId="0" fillId="0" borderId="1" xfId="0" applyNumberFormat="1" applyFill="1" applyBorder="1"/>
    <xf numFmtId="2" fontId="2" fillId="0" borderId="1" xfId="0" applyNumberFormat="1" applyFont="1" applyFill="1" applyBorder="1"/>
    <xf numFmtId="3" fontId="1" fillId="0" borderId="1" xfId="7" applyNumberFormat="1" applyFont="1" applyFill="1" applyBorder="1"/>
    <xf numFmtId="0" fontId="31" fillId="0" borderId="0" xfId="1" applyFont="1" applyAlignment="1">
      <alignment horizontal="center"/>
    </xf>
    <xf numFmtId="0" fontId="31" fillId="0" borderId="0" xfId="1" applyFont="1"/>
    <xf numFmtId="0" fontId="32" fillId="0" borderId="0" xfId="1" applyFont="1"/>
    <xf numFmtId="0" fontId="32" fillId="0" borderId="0" xfId="1" quotePrefix="1" applyFont="1" applyBorder="1"/>
    <xf numFmtId="0" fontId="34" fillId="0" borderId="0" xfId="1" applyFont="1"/>
    <xf numFmtId="0" fontId="35" fillId="0" borderId="0" xfId="1" applyFont="1" applyFill="1"/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71" fontId="4" fillId="0" borderId="1" xfId="7" applyNumberFormat="1" applyFont="1" applyFill="1" applyBorder="1" applyAlignment="1">
      <alignment horizontal="center" vertical="center" wrapText="1"/>
    </xf>
    <xf numFmtId="171" fontId="11" fillId="0" borderId="1" xfId="7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0" fontId="4" fillId="0" borderId="1" xfId="7" applyNumberFormat="1" applyFont="1" applyFill="1" applyBorder="1" applyAlignment="1">
      <alignment horizontal="center" vertical="center" wrapText="1"/>
    </xf>
    <xf numFmtId="10" fontId="11" fillId="0" borderId="1" xfId="7" applyNumberFormat="1" applyFont="1" applyFill="1" applyBorder="1" applyAlignment="1">
      <alignment horizontal="center" vertical="center" wrapText="1"/>
    </xf>
    <xf numFmtId="172" fontId="0" fillId="0" borderId="1" xfId="7" applyNumberFormat="1" applyFont="1" applyFill="1" applyBorder="1" applyAlignment="1">
      <alignment horizontal="right"/>
    </xf>
    <xf numFmtId="164" fontId="18" fillId="0" borderId="1" xfId="7" applyNumberFormat="1" applyFont="1" applyFill="1" applyBorder="1"/>
    <xf numFmtId="164" fontId="18" fillId="0" borderId="1" xfId="0" applyNumberFormat="1" applyFont="1" applyFill="1" applyBorder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18" fillId="0" borderId="7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5" applyFont="1" applyFill="1" applyBorder="1" applyAlignment="1">
      <alignment vertical="center" wrapText="1"/>
    </xf>
    <xf numFmtId="0" fontId="32" fillId="0" borderId="1" xfId="1" quotePrefix="1" applyFont="1" applyFill="1" applyBorder="1" applyAlignment="1">
      <alignment horizontal="left"/>
    </xf>
    <xf numFmtId="0" fontId="32" fillId="0" borderId="1" xfId="1" quotePrefix="1" applyFont="1" applyFill="1" applyBorder="1" applyAlignment="1">
      <alignment horizontal="left" wrapText="1"/>
    </xf>
    <xf numFmtId="0" fontId="32" fillId="0" borderId="1" xfId="1" applyFont="1" applyFill="1" applyBorder="1"/>
    <xf numFmtId="176" fontId="0" fillId="0" borderId="0" xfId="0" applyNumberFormat="1" applyFill="1"/>
    <xf numFmtId="175" fontId="6" fillId="0" borderId="1" xfId="7" applyNumberFormat="1" applyFont="1" applyFill="1" applyBorder="1" applyAlignment="1">
      <alignment horizontal="right" vertical="center" wrapText="1"/>
    </xf>
    <xf numFmtId="175" fontId="39" fillId="0" borderId="0" xfId="7" applyNumberFormat="1" applyFont="1" applyFill="1" applyBorder="1" applyAlignment="1">
      <alignment horizontal="center" vertical="center" wrapText="1"/>
    </xf>
    <xf numFmtId="170" fontId="15" fillId="0" borderId="12" xfId="0" applyNumberFormat="1" applyFont="1" applyFill="1" applyBorder="1" applyAlignment="1">
      <alignment horizontal="right"/>
    </xf>
    <xf numFmtId="168" fontId="2" fillId="0" borderId="1" xfId="6" applyNumberFormat="1" applyFont="1" applyFill="1" applyBorder="1"/>
    <xf numFmtId="170" fontId="16" fillId="0" borderId="13" xfId="0" applyNumberFormat="1" applyFont="1" applyFill="1" applyBorder="1" applyAlignment="1">
      <alignment horizontal="right"/>
    </xf>
    <xf numFmtId="168" fontId="2" fillId="0" borderId="3" xfId="6" applyNumberFormat="1" applyFont="1" applyFill="1" applyBorder="1"/>
    <xf numFmtId="0" fontId="32" fillId="0" borderId="1" xfId="1" applyFont="1" applyFill="1" applyBorder="1" applyAlignment="1">
      <alignment horizontal="left"/>
    </xf>
    <xf numFmtId="0" fontId="43" fillId="0" borderId="1" xfId="0" applyFont="1" applyFill="1" applyBorder="1" applyAlignment="1">
      <alignment wrapText="1"/>
    </xf>
    <xf numFmtId="0" fontId="35" fillId="0" borderId="1" xfId="1" applyFont="1" applyFill="1" applyBorder="1" applyAlignment="1">
      <alignment horizontal="left"/>
    </xf>
    <xf numFmtId="2" fontId="41" fillId="0" borderId="1" xfId="6" applyNumberFormat="1" applyFont="1" applyFill="1" applyBorder="1" applyAlignment="1">
      <alignment horizontal="right"/>
    </xf>
    <xf numFmtId="2" fontId="41" fillId="0" borderId="1" xfId="0" applyNumberFormat="1" applyFont="1" applyFill="1" applyBorder="1" applyAlignment="1">
      <alignment horizontal="right"/>
    </xf>
    <xf numFmtId="2" fontId="41" fillId="0" borderId="1" xfId="1" applyNumberFormat="1" applyFont="1" applyFill="1" applyBorder="1"/>
    <xf numFmtId="164" fontId="40" fillId="0" borderId="1" xfId="1" applyNumberFormat="1" applyFont="1" applyFill="1" applyBorder="1" applyAlignment="1">
      <alignment vertical="top"/>
    </xf>
    <xf numFmtId="164" fontId="41" fillId="0" borderId="1" xfId="1" applyNumberFormat="1" applyFont="1" applyFill="1" applyBorder="1"/>
    <xf numFmtId="164" fontId="40" fillId="0" borderId="1" xfId="1" applyNumberFormat="1" applyFont="1" applyFill="1" applyBorder="1" applyAlignment="1">
      <alignment horizontal="right" vertical="center"/>
    </xf>
    <xf numFmtId="3" fontId="40" fillId="0" borderId="1" xfId="1" applyNumberFormat="1" applyFont="1" applyFill="1" applyBorder="1" applyAlignment="1">
      <alignment horizontal="right" vertical="center"/>
    </xf>
    <xf numFmtId="3" fontId="40" fillId="2" borderId="1" xfId="1" applyNumberFormat="1" applyFont="1" applyFill="1" applyBorder="1" applyAlignment="1">
      <alignment horizontal="right" vertical="center"/>
    </xf>
    <xf numFmtId="164" fontId="40" fillId="0" borderId="1" xfId="1" applyNumberFormat="1" applyFont="1" applyFill="1" applyBorder="1"/>
    <xf numFmtId="4" fontId="2" fillId="0" borderId="1" xfId="4" applyNumberFormat="1" applyFont="1" applyFill="1" applyBorder="1"/>
    <xf numFmtId="4" fontId="3" fillId="0" borderId="1" xfId="4" applyNumberFormat="1" applyFont="1" applyFill="1" applyBorder="1"/>
    <xf numFmtId="172" fontId="18" fillId="0" borderId="1" xfId="7" applyNumberFormat="1" applyFont="1" applyFill="1" applyBorder="1" applyAlignment="1">
      <alignment horizontal="right"/>
    </xf>
    <xf numFmtId="4" fontId="40" fillId="0" borderId="1" xfId="1" applyNumberFormat="1" applyFont="1" applyFill="1" applyBorder="1"/>
    <xf numFmtId="164" fontId="0" fillId="0" borderId="0" xfId="0" applyNumberFormat="1" applyFill="1"/>
    <xf numFmtId="0" fontId="14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17" fillId="0" borderId="1" xfId="0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/>
    </xf>
    <xf numFmtId="3" fontId="33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0" fontId="25" fillId="0" borderId="0" xfId="0" applyFont="1" applyFill="1"/>
    <xf numFmtId="171" fontId="4" fillId="0" borderId="1" xfId="7" applyNumberFormat="1" applyFont="1" applyFill="1" applyBorder="1" applyAlignment="1">
      <alignment horizontal="center" vertical="center" wrapText="1"/>
    </xf>
    <xf numFmtId="171" fontId="11" fillId="0" borderId="1" xfId="7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4" fontId="37" fillId="0" borderId="1" xfId="3" applyNumberFormat="1" applyFont="1" applyFill="1" applyBorder="1" applyAlignment="1">
      <alignment horizontal="right"/>
    </xf>
    <xf numFmtId="164" fontId="32" fillId="0" borderId="1" xfId="0" applyNumberFormat="1" applyFont="1" applyFill="1" applyBorder="1" applyAlignment="1">
      <alignment horizontal="right"/>
    </xf>
    <xf numFmtId="3" fontId="38" fillId="0" borderId="12" xfId="2" applyNumberFormat="1" applyFont="1" applyFill="1" applyBorder="1" applyAlignment="1">
      <alignment horizontal="right"/>
    </xf>
    <xf numFmtId="175" fontId="6" fillId="0" borderId="7" xfId="7" applyNumberFormat="1" applyFont="1" applyFill="1" applyBorder="1" applyAlignment="1">
      <alignment horizontal="right" vertical="center" wrapText="1"/>
    </xf>
    <xf numFmtId="173" fontId="8" fillId="0" borderId="1" xfId="7" applyNumberFormat="1" applyFont="1" applyFill="1" applyBorder="1"/>
    <xf numFmtId="167" fontId="6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3" fontId="2" fillId="0" borderId="12" xfId="2" applyNumberFormat="1" applyFont="1" applyFill="1" applyBorder="1"/>
    <xf numFmtId="3" fontId="2" fillId="0" borderId="1" xfId="4" applyNumberFormat="1" applyFont="1" applyFill="1" applyBorder="1"/>
    <xf numFmtId="4" fontId="32" fillId="0" borderId="1" xfId="4" applyNumberFormat="1" applyFont="1" applyFill="1" applyBorder="1"/>
    <xf numFmtId="3" fontId="16" fillId="0" borderId="12" xfId="0" applyNumberFormat="1" applyFont="1" applyFill="1" applyBorder="1" applyAlignment="1">
      <alignment horizontal="right"/>
    </xf>
    <xf numFmtId="3" fontId="3" fillId="0" borderId="1" xfId="0" applyNumberFormat="1" applyFont="1" applyFill="1" applyBorder="1"/>
    <xf numFmtId="3" fontId="15" fillId="0" borderId="12" xfId="0" applyNumberFormat="1" applyFont="1" applyFill="1" applyBorder="1" applyAlignment="1">
      <alignment horizontal="right"/>
    </xf>
    <xf numFmtId="3" fontId="2" fillId="0" borderId="1" xfId="0" applyNumberFormat="1" applyFont="1" applyFill="1" applyBorder="1"/>
    <xf numFmtId="3" fontId="16" fillId="0" borderId="13" xfId="0" applyNumberFormat="1" applyFont="1" applyFill="1" applyBorder="1" applyAlignment="1">
      <alignment horizontal="right"/>
    </xf>
    <xf numFmtId="4" fontId="2" fillId="0" borderId="3" xfId="0" applyNumberFormat="1" applyFont="1" applyFill="1" applyBorder="1"/>
    <xf numFmtId="0" fontId="28" fillId="0" borderId="0" xfId="0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0" xfId="0" applyFont="1" applyFill="1" applyBorder="1"/>
    <xf numFmtId="0" fontId="3" fillId="0" borderId="20" xfId="0" applyFont="1" applyFill="1" applyBorder="1"/>
    <xf numFmtId="0" fontId="3" fillId="0" borderId="21" xfId="0" applyFont="1" applyFill="1" applyBorder="1"/>
    <xf numFmtId="0" fontId="4" fillId="0" borderId="16" xfId="0" applyFont="1" applyFill="1" applyBorder="1" applyAlignment="1">
      <alignment horizontal="center" vertical="center" wrapText="1"/>
    </xf>
    <xf numFmtId="171" fontId="4" fillId="0" borderId="17" xfId="7" applyNumberFormat="1" applyFont="1" applyFill="1" applyBorder="1" applyAlignment="1">
      <alignment horizontal="center" vertical="center" wrapText="1"/>
    </xf>
    <xf numFmtId="171" fontId="11" fillId="0" borderId="17" xfId="7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69" fontId="6" fillId="0" borderId="2" xfId="0" applyNumberFormat="1" applyFont="1" applyFill="1" applyBorder="1" applyAlignment="1">
      <alignment horizontal="right"/>
    </xf>
    <xf numFmtId="174" fontId="18" fillId="0" borderId="2" xfId="7" applyNumberFormat="1" applyFont="1" applyFill="1" applyBorder="1" applyAlignment="1">
      <alignment horizontal="right"/>
    </xf>
    <xf numFmtId="0" fontId="6" fillId="0" borderId="2" xfId="0" applyFont="1" applyFill="1" applyBorder="1"/>
    <xf numFmtId="173" fontId="8" fillId="0" borderId="3" xfId="7" applyNumberFormat="1" applyFont="1" applyFill="1" applyBorder="1"/>
    <xf numFmtId="173" fontId="0" fillId="0" borderId="3" xfId="7" applyNumberFormat="1" applyFont="1" applyFill="1" applyBorder="1"/>
    <xf numFmtId="171" fontId="6" fillId="0" borderId="3" xfId="7" applyNumberFormat="1" applyFont="1" applyFill="1" applyBorder="1" applyAlignment="1">
      <alignment horizontal="right" vertical="center" wrapText="1"/>
    </xf>
    <xf numFmtId="167" fontId="6" fillId="0" borderId="3" xfId="0" applyNumberFormat="1" applyFont="1" applyFill="1" applyBorder="1"/>
    <xf numFmtId="0" fontId="6" fillId="0" borderId="4" xfId="0" applyFont="1" applyFill="1" applyBorder="1"/>
    <xf numFmtId="0" fontId="9" fillId="0" borderId="0" xfId="0" applyFont="1" applyFill="1"/>
    <xf numFmtId="14" fontId="0" fillId="0" borderId="0" xfId="0" applyNumberFormat="1" applyFill="1"/>
    <xf numFmtId="0" fontId="18" fillId="0" borderId="1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42" fillId="0" borderId="7" xfId="0" applyFont="1" applyFill="1" applyBorder="1" applyAlignment="1">
      <alignment horizontal="center" vertical="center" wrapText="1"/>
    </xf>
    <xf numFmtId="3" fontId="38" fillId="0" borderId="12" xfId="2" applyNumberFormat="1" applyFont="1" applyFill="1" applyBorder="1"/>
    <xf numFmtId="164" fontId="0" fillId="0" borderId="1" xfId="0" applyNumberFormat="1" applyFill="1" applyBorder="1" applyAlignment="1"/>
    <xf numFmtId="3" fontId="18" fillId="0" borderId="12" xfId="7" applyNumberFormat="1" applyFont="1" applyFill="1" applyBorder="1"/>
    <xf numFmtId="164" fontId="18" fillId="0" borderId="1" xfId="0" applyNumberFormat="1" applyFont="1" applyFill="1" applyBorder="1" applyAlignment="1"/>
    <xf numFmtId="3" fontId="8" fillId="0" borderId="12" xfId="7" applyNumberFormat="1" applyFont="1" applyFill="1" applyBorder="1"/>
    <xf numFmtId="164" fontId="0" fillId="0" borderId="5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13" fillId="0" borderId="0" xfId="0" applyFont="1" applyFill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/>
    <xf numFmtId="168" fontId="0" fillId="0" borderId="0" xfId="0" applyNumberFormat="1" applyFill="1"/>
    <xf numFmtId="167" fontId="0" fillId="0" borderId="0" xfId="0" applyNumberFormat="1" applyFill="1"/>
    <xf numFmtId="14" fontId="2" fillId="0" borderId="0" xfId="0" applyNumberFormat="1" applyFont="1" applyFill="1"/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2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" xfId="0" applyFill="1" applyBorder="1"/>
    <xf numFmtId="164" fontId="0" fillId="0" borderId="2" xfId="0" applyNumberFormat="1" applyFill="1" applyBorder="1"/>
    <xf numFmtId="164" fontId="18" fillId="0" borderId="2" xfId="0" applyNumberFormat="1" applyFont="1" applyFill="1" applyBorder="1"/>
    <xf numFmtId="164" fontId="0" fillId="0" borderId="30" xfId="0" applyNumberFormat="1" applyFill="1" applyBorder="1" applyAlignment="1">
      <alignment horizontal="center"/>
    </xf>
    <xf numFmtId="3" fontId="8" fillId="0" borderId="3" xfId="7" applyNumberFormat="1" applyFont="1" applyFill="1" applyBorder="1"/>
    <xf numFmtId="0" fontId="12" fillId="0" borderId="3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164" fontId="1" fillId="0" borderId="3" xfId="0" applyNumberFormat="1" applyFont="1" applyFill="1" applyBorder="1" applyAlignment="1">
      <alignment wrapText="1"/>
    </xf>
    <xf numFmtId="3" fontId="19" fillId="0" borderId="3" xfId="0" applyNumberFormat="1" applyFont="1" applyFill="1" applyBorder="1" applyAlignment="1">
      <alignment wrapText="1"/>
    </xf>
    <xf numFmtId="164" fontId="0" fillId="0" borderId="3" xfId="0" applyNumberFormat="1" applyFill="1" applyBorder="1" applyAlignment="1"/>
    <xf numFmtId="164" fontId="13" fillId="0" borderId="3" xfId="0" applyNumberFormat="1" applyFont="1" applyFill="1" applyBorder="1" applyAlignment="1">
      <alignment wrapText="1"/>
    </xf>
    <xf numFmtId="164" fontId="0" fillId="0" borderId="31" xfId="0" applyNumberFormat="1" applyFont="1" applyFill="1" applyBorder="1" applyAlignment="1">
      <alignment horizontal="center" wrapText="1"/>
    </xf>
    <xf numFmtId="164" fontId="0" fillId="0" borderId="32" xfId="0" applyNumberFormat="1" applyFont="1" applyFill="1" applyBorder="1" applyAlignment="1">
      <alignment horizontal="center" wrapText="1"/>
    </xf>
    <xf numFmtId="165" fontId="40" fillId="0" borderId="1" xfId="1" applyNumberFormat="1" applyFont="1" applyFill="1" applyBorder="1"/>
  </cellXfs>
  <cellStyles count="8">
    <cellStyle name="Normal 2" xfId="1"/>
    <cellStyle name="Normal_own-reg-rev" xfId="2"/>
    <cellStyle name="Normal_Regional Data for IGR" xfId="3"/>
    <cellStyle name="Normal_ФФПМР_ИБР_Ставрополь_2006 4" xfId="4"/>
    <cellStyle name="Обычный" xfId="0" builtinId="0"/>
    <cellStyle name="Обычный_Рассчеты МБО ХМАО1" xfId="5"/>
    <cellStyle name="Процентный" xfId="6" builtinId="5"/>
    <cellStyle name="Финансовый" xfId="7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628650</xdr:colOff>
      <xdr:row>21</xdr:row>
      <xdr:rowOff>0</xdr:rowOff>
    </xdr:from>
    <xdr:ext cx="194455" cy="255111"/>
    <xdr:sp macro="" textlink="">
      <xdr:nvSpPr>
        <xdr:cNvPr id="2" name="TextBox 1"/>
        <xdr:cNvSpPr txBox="1"/>
      </xdr:nvSpPr>
      <xdr:spPr>
        <a:xfrm>
          <a:off x="6429375" y="6019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0</xdr:colOff>
      <xdr:row>24</xdr:row>
      <xdr:rowOff>19050</xdr:rowOff>
    </xdr:from>
    <xdr:to>
      <xdr:col>9</xdr:col>
      <xdr:colOff>114300</xdr:colOff>
      <xdr:row>25</xdr:row>
      <xdr:rowOff>95250</xdr:rowOff>
    </xdr:to>
    <xdr:sp macro="" textlink="">
      <xdr:nvSpPr>
        <xdr:cNvPr id="3" name="TextBox 2"/>
        <xdr:cNvSpPr txBox="1"/>
      </xdr:nvSpPr>
      <xdr:spPr>
        <a:xfrm>
          <a:off x="6372225" y="6086475"/>
          <a:ext cx="304800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  <xdr:oneCellAnchor>
    <xdr:from>
      <xdr:col>8</xdr:col>
      <xdr:colOff>628650</xdr:colOff>
      <xdr:row>21</xdr:row>
      <xdr:rowOff>0</xdr:rowOff>
    </xdr:from>
    <xdr:ext cx="192050" cy="255111"/>
    <xdr:sp macro="" textlink="">
      <xdr:nvSpPr>
        <xdr:cNvPr id="4" name="TextBox 3"/>
        <xdr:cNvSpPr txBox="1"/>
      </xdr:nvSpPr>
      <xdr:spPr>
        <a:xfrm>
          <a:off x="6343650" y="5562600"/>
          <a:ext cx="25927" cy="1984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9</xdr:col>
      <xdr:colOff>0</xdr:colOff>
      <xdr:row>21</xdr:row>
      <xdr:rowOff>0</xdr:rowOff>
    </xdr:from>
    <xdr:to>
      <xdr:col>9</xdr:col>
      <xdr:colOff>114300</xdr:colOff>
      <xdr:row>21</xdr:row>
      <xdr:rowOff>0</xdr:rowOff>
    </xdr:to>
    <xdr:sp macro="" textlink="">
      <xdr:nvSpPr>
        <xdr:cNvPr id="5" name="TextBox 4"/>
        <xdr:cNvSpPr txBox="1"/>
      </xdr:nvSpPr>
      <xdr:spPr>
        <a:xfrm>
          <a:off x="6353175" y="5562600"/>
          <a:ext cx="1143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workbookViewId="0">
      <selection activeCell="B11" sqref="B11"/>
    </sheetView>
  </sheetViews>
  <sheetFormatPr defaultColWidth="56.42578125" defaultRowHeight="12.75"/>
  <cols>
    <col min="1" max="1" width="58.42578125" style="45" customWidth="1"/>
    <col min="2" max="16384" width="56.42578125" style="45"/>
  </cols>
  <sheetData>
    <row r="1" spans="1:256" ht="18.75">
      <c r="A1" s="102" t="s">
        <v>84</v>
      </c>
      <c r="B1" s="102"/>
      <c r="C1" s="43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  <c r="DQ1" s="44"/>
      <c r="DR1" s="44"/>
      <c r="DS1" s="44"/>
      <c r="DT1" s="44"/>
      <c r="DU1" s="44"/>
      <c r="DV1" s="44"/>
      <c r="DW1" s="44"/>
      <c r="DX1" s="44"/>
      <c r="DY1" s="44"/>
      <c r="DZ1" s="44"/>
      <c r="EA1" s="44"/>
      <c r="EB1" s="44"/>
      <c r="EC1" s="44"/>
      <c r="ED1" s="44"/>
      <c r="EE1" s="44"/>
      <c r="EF1" s="44"/>
      <c r="EG1" s="44"/>
      <c r="EH1" s="44"/>
      <c r="EI1" s="44"/>
      <c r="EJ1" s="44"/>
      <c r="EK1" s="44"/>
      <c r="EL1" s="44"/>
      <c r="EM1" s="44"/>
      <c r="EN1" s="44"/>
      <c r="EO1" s="44"/>
      <c r="EP1" s="44"/>
      <c r="EQ1" s="44"/>
      <c r="ER1" s="44"/>
      <c r="ES1" s="44"/>
      <c r="ET1" s="44"/>
      <c r="EU1" s="44"/>
      <c r="EV1" s="44"/>
      <c r="EW1" s="44"/>
      <c r="EX1" s="44"/>
      <c r="EY1" s="44"/>
      <c r="EZ1" s="44"/>
      <c r="FA1" s="44"/>
      <c r="FB1" s="44"/>
      <c r="FC1" s="44"/>
      <c r="FD1" s="44"/>
      <c r="FE1" s="44"/>
      <c r="FF1" s="44"/>
      <c r="FG1" s="44"/>
      <c r="FH1" s="44"/>
      <c r="FI1" s="44"/>
      <c r="FJ1" s="44"/>
      <c r="FK1" s="44"/>
      <c r="FL1" s="44"/>
      <c r="FM1" s="44"/>
      <c r="FN1" s="44"/>
      <c r="FO1" s="44"/>
      <c r="FP1" s="44"/>
      <c r="FQ1" s="44"/>
      <c r="FR1" s="44"/>
      <c r="FS1" s="44"/>
      <c r="FT1" s="44"/>
      <c r="FU1" s="44"/>
      <c r="FV1" s="44"/>
      <c r="FW1" s="44"/>
      <c r="FX1" s="44"/>
      <c r="FY1" s="44"/>
      <c r="FZ1" s="44"/>
      <c r="GA1" s="44"/>
      <c r="GB1" s="44"/>
      <c r="GC1" s="44"/>
      <c r="GD1" s="44"/>
      <c r="GE1" s="44"/>
      <c r="GF1" s="44"/>
      <c r="GG1" s="44"/>
      <c r="GH1" s="44"/>
      <c r="GI1" s="44"/>
      <c r="GJ1" s="44"/>
      <c r="GK1" s="44"/>
      <c r="GL1" s="44"/>
      <c r="GM1" s="44"/>
      <c r="GN1" s="44"/>
      <c r="GO1" s="44"/>
      <c r="GP1" s="44"/>
      <c r="GQ1" s="44"/>
      <c r="GR1" s="44"/>
      <c r="GS1" s="44"/>
      <c r="GT1" s="44"/>
      <c r="GU1" s="44"/>
      <c r="GV1" s="44"/>
      <c r="GW1" s="44"/>
      <c r="GX1" s="44"/>
      <c r="GY1" s="44"/>
      <c r="GZ1" s="44"/>
      <c r="HA1" s="44"/>
      <c r="HB1" s="44"/>
      <c r="HC1" s="44"/>
      <c r="HD1" s="44"/>
      <c r="HE1" s="44"/>
      <c r="HF1" s="44"/>
      <c r="HG1" s="44"/>
      <c r="HH1" s="44"/>
      <c r="HI1" s="44"/>
      <c r="HJ1" s="44"/>
      <c r="HK1" s="44"/>
      <c r="HL1" s="44"/>
      <c r="HM1" s="44"/>
      <c r="HN1" s="44"/>
      <c r="HO1" s="44"/>
      <c r="HP1" s="44"/>
      <c r="HQ1" s="44"/>
      <c r="HR1" s="44"/>
      <c r="HS1" s="44"/>
      <c r="HT1" s="44"/>
      <c r="HU1" s="44"/>
      <c r="HV1" s="44"/>
      <c r="HW1" s="44"/>
      <c r="HX1" s="44"/>
      <c r="HY1" s="44"/>
      <c r="HZ1" s="44"/>
      <c r="IA1" s="44"/>
      <c r="IB1" s="44"/>
      <c r="IC1" s="44"/>
      <c r="ID1" s="44"/>
      <c r="IE1" s="44"/>
      <c r="IF1" s="44"/>
      <c r="IG1" s="44"/>
      <c r="IH1" s="44"/>
      <c r="II1" s="44"/>
      <c r="IJ1" s="44"/>
      <c r="IK1" s="44"/>
      <c r="IL1" s="44"/>
      <c r="IM1" s="44"/>
      <c r="IN1" s="44"/>
      <c r="IO1" s="44"/>
      <c r="IP1" s="44"/>
      <c r="IQ1" s="44"/>
      <c r="IR1" s="44"/>
      <c r="IS1" s="44"/>
      <c r="IT1" s="44"/>
      <c r="IU1" s="44"/>
      <c r="IV1" s="44"/>
    </row>
    <row r="2" spans="1:256">
      <c r="B2" s="46"/>
    </row>
    <row r="3" spans="1:256" ht="15.75">
      <c r="A3" s="103" t="s">
        <v>76</v>
      </c>
      <c r="B3" s="103"/>
    </row>
    <row r="4" spans="1:256" ht="15.75">
      <c r="A4" s="77" t="s">
        <v>80</v>
      </c>
      <c r="B4" s="83">
        <v>526440.5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</row>
    <row r="5" spans="1:256" ht="15">
      <c r="A5" s="77" t="s">
        <v>81</v>
      </c>
      <c r="B5" s="85">
        <v>107144</v>
      </c>
    </row>
    <row r="6" spans="1:256" ht="76.5" hidden="1">
      <c r="A6" s="68" t="str">
        <f>"Сокращение (+) / рост (-) объема налоговых доходов бюджетов поселений и ГО в " &amp;$B$3&amp;" году по сравнению с " &amp;$B$3-1&amp;" годом в связи с изменением налогового законодательства, а также нормативов отчислений от налогов в местные бюджеты по перечню налогов, а также нормативов отчислений, установленных в отношении поселений, тыс. руб."</f>
        <v>Сокращение (+) / рост (-) объема налоговых доходов бюджетов поселений и ГО в  году по сравнению с -1 годом в связи с изменением налогового законодательства, а также нормативов отчислений от налогов в местные бюджеты по перечню налогов, а также нормативов отчислений, установленных в отношении поселений, тыс. руб.</v>
      </c>
      <c r="B6" s="86">
        <v>0</v>
      </c>
    </row>
    <row r="7" spans="1:256" ht="51" hidden="1">
      <c r="A7" s="68" t="str">
        <f>"Сокращение (-) / рост (+) объема расходных обязательств поселений и ГО в " &amp;$B$3&amp;" году по сравнению с " &amp;$B$3-1&amp;" годом в связи с изменением перечня вопросов местного значения поселений, общего для поселений и городских округов, тыс. руб."</f>
        <v>Сокращение (-) / рост (+) объема расходных обязательств поселений и ГО в  году по сравнению с -1 годом в связи с изменением перечня вопросов местного значения поселений, общего для поселений и городских округов, тыс. руб.</v>
      </c>
      <c r="B7" s="87"/>
    </row>
    <row r="8" spans="1:256" ht="15">
      <c r="A8" s="77" t="s">
        <v>77</v>
      </c>
      <c r="B8" s="88">
        <v>419296.5</v>
      </c>
    </row>
    <row r="9" spans="1:256" ht="15">
      <c r="A9" s="79" t="s">
        <v>79</v>
      </c>
      <c r="B9" s="92">
        <v>25.909009180198641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14.25">
      <c r="A10" s="67" t="s">
        <v>78</v>
      </c>
      <c r="B10" s="84">
        <v>108635.56867725159</v>
      </c>
    </row>
    <row r="11" spans="1:256" ht="15">
      <c r="A11" s="69" t="s">
        <v>68</v>
      </c>
      <c r="B11" s="208">
        <v>91922</v>
      </c>
    </row>
    <row r="12" spans="1:256">
      <c r="A12" s="101" t="s">
        <v>64</v>
      </c>
      <c r="B12" s="101"/>
    </row>
    <row r="13" spans="1:256" ht="25.5" customHeight="1">
      <c r="A13" s="78" t="s">
        <v>53</v>
      </c>
      <c r="B13" s="80">
        <v>0.51</v>
      </c>
    </row>
    <row r="14" spans="1:256" ht="14.25">
      <c r="A14" s="78" t="s">
        <v>54</v>
      </c>
      <c r="B14" s="80">
        <v>0.06</v>
      </c>
    </row>
    <row r="15" spans="1:256">
      <c r="A15" s="101" t="s">
        <v>65</v>
      </c>
      <c r="B15" s="101"/>
    </row>
    <row r="16" spans="1:256" ht="25.5">
      <c r="A16" s="65" t="s">
        <v>42</v>
      </c>
      <c r="B16" s="81">
        <v>0.45426285202486155</v>
      </c>
    </row>
    <row r="17" spans="1:2" ht="14.25">
      <c r="A17" s="65" t="s">
        <v>45</v>
      </c>
      <c r="B17" s="81">
        <v>0.15107255646266618</v>
      </c>
    </row>
    <row r="18" spans="1:2" ht="14.25">
      <c r="A18" s="66" t="s">
        <v>46</v>
      </c>
      <c r="B18" s="81">
        <v>0.3946645915124723</v>
      </c>
    </row>
    <row r="19" spans="1:2" ht="14.25">
      <c r="A19" s="66" t="s">
        <v>73</v>
      </c>
      <c r="B19" s="81">
        <v>1</v>
      </c>
    </row>
    <row r="20" spans="1:2" ht="14.25">
      <c r="A20" s="69" t="s">
        <v>43</v>
      </c>
      <c r="B20" s="82">
        <v>0.8</v>
      </c>
    </row>
  </sheetData>
  <mergeCells count="4">
    <mergeCell ref="A12:B12"/>
    <mergeCell ref="A15:B15"/>
    <mergeCell ref="A1:B1"/>
    <mergeCell ref="A3:B3"/>
  </mergeCells>
  <dataValidations count="1">
    <dataValidation type="list" allowBlank="1" showInputMessage="1" showErrorMessage="1" sqref="B65480 IN65480">
      <formula1>Субсидии</formula1>
    </dataValidation>
  </dataValidations>
  <pageMargins left="0.7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2"/>
  <sheetViews>
    <sheetView workbookViewId="0">
      <selection activeCell="D49" sqref="D49"/>
    </sheetView>
  </sheetViews>
  <sheetFormatPr defaultColWidth="11.85546875" defaultRowHeight="12.75"/>
  <cols>
    <col min="1" max="1" width="20.85546875" style="1" customWidth="1"/>
    <col min="2" max="4" width="7.28515625" style="1" customWidth="1"/>
    <col min="5" max="5" width="10.85546875" style="1" customWidth="1"/>
    <col min="6" max="7" width="9.28515625" style="1" customWidth="1"/>
    <col min="8" max="8" width="12.7109375" style="1" customWidth="1"/>
    <col min="9" max="9" width="10.42578125" style="1" customWidth="1"/>
    <col min="10" max="10" width="12.7109375" style="1" customWidth="1"/>
    <col min="11" max="11" width="10.28515625" style="1" customWidth="1"/>
    <col min="12" max="12" width="13.5703125" style="1" customWidth="1"/>
    <col min="13" max="13" width="9.5703125" style="1" hidden="1" customWidth="1"/>
    <col min="14" max="14" width="11.85546875" style="1" hidden="1" customWidth="1"/>
    <col min="15" max="16" width="9.5703125" style="1" hidden="1" customWidth="1"/>
    <col min="17" max="17" width="6.85546875" style="1" customWidth="1"/>
    <col min="18" max="18" width="9.42578125" style="1" customWidth="1"/>
    <col min="19" max="19" width="11.5703125" style="1" customWidth="1"/>
    <col min="20" max="20" width="8.7109375" style="1" customWidth="1"/>
    <col min="21" max="21" width="9.28515625" style="1" customWidth="1"/>
    <col min="22" max="16384" width="11.85546875" style="1"/>
  </cols>
  <sheetData>
    <row r="2" spans="1:22" ht="15.75">
      <c r="B2" s="4" t="s">
        <v>87</v>
      </c>
      <c r="C2" s="3"/>
      <c r="D2" s="3"/>
      <c r="E2" s="4"/>
      <c r="F2" s="4"/>
      <c r="G2" s="4"/>
      <c r="H2" s="4"/>
      <c r="I2" s="4"/>
    </row>
    <row r="3" spans="1:22" ht="16.5" thickBot="1">
      <c r="B3" s="3"/>
      <c r="C3" s="3"/>
      <c r="D3" s="3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5" customFormat="1" ht="55.5" customHeight="1">
      <c r="A4" s="134" t="s">
        <v>0</v>
      </c>
      <c r="B4" s="135" t="s">
        <v>1</v>
      </c>
      <c r="C4" s="135" t="s">
        <v>66</v>
      </c>
      <c r="D4" s="136" t="s">
        <v>74</v>
      </c>
      <c r="E4" s="135" t="s">
        <v>49</v>
      </c>
      <c r="F4" s="135" t="s">
        <v>50</v>
      </c>
      <c r="G4" s="135" t="s">
        <v>41</v>
      </c>
      <c r="H4" s="135" t="s">
        <v>55</v>
      </c>
      <c r="I4" s="135" t="s">
        <v>37</v>
      </c>
      <c r="J4" s="135" t="s">
        <v>38</v>
      </c>
      <c r="K4" s="135" t="s">
        <v>39</v>
      </c>
      <c r="L4" s="135" t="s">
        <v>40</v>
      </c>
      <c r="M4" s="135" t="s">
        <v>42</v>
      </c>
      <c r="N4" s="135" t="s">
        <v>45</v>
      </c>
      <c r="O4" s="135" t="s">
        <v>46</v>
      </c>
      <c r="P4" s="135" t="s">
        <v>43</v>
      </c>
      <c r="Q4" s="135" t="s">
        <v>44</v>
      </c>
      <c r="R4" s="135" t="s">
        <v>47</v>
      </c>
      <c r="S4" s="135" t="s">
        <v>48</v>
      </c>
      <c r="T4" s="135" t="s">
        <v>51</v>
      </c>
      <c r="U4" s="137" t="s">
        <v>2</v>
      </c>
    </row>
    <row r="5" spans="1:22" ht="55.5" customHeight="1">
      <c r="A5" s="138"/>
      <c r="B5" s="122"/>
      <c r="C5" s="122"/>
      <c r="D5" s="109"/>
      <c r="E5" s="122"/>
      <c r="F5" s="122"/>
      <c r="G5" s="122"/>
      <c r="H5" s="122"/>
      <c r="I5" s="123"/>
      <c r="J5" s="123"/>
      <c r="K5" s="123"/>
      <c r="L5" s="122"/>
      <c r="M5" s="122"/>
      <c r="N5" s="122"/>
      <c r="O5" s="122"/>
      <c r="P5" s="122"/>
      <c r="Q5" s="122"/>
      <c r="R5" s="122"/>
      <c r="S5" s="122"/>
      <c r="T5" s="122"/>
      <c r="U5" s="139"/>
    </row>
    <row r="6" spans="1:22" s="5" customFormat="1" ht="99" customHeight="1">
      <c r="A6" s="138"/>
      <c r="B6" s="122"/>
      <c r="C6" s="122"/>
      <c r="D6" s="110"/>
      <c r="E6" s="122"/>
      <c r="F6" s="122"/>
      <c r="G6" s="122"/>
      <c r="H6" s="122"/>
      <c r="I6" s="123"/>
      <c r="J6" s="123"/>
      <c r="K6" s="123"/>
      <c r="L6" s="122"/>
      <c r="M6" s="122"/>
      <c r="N6" s="122"/>
      <c r="O6" s="122"/>
      <c r="P6" s="122"/>
      <c r="Q6" s="122"/>
      <c r="R6" s="122"/>
      <c r="S6" s="122"/>
      <c r="T6" s="122"/>
      <c r="U6" s="139"/>
    </row>
    <row r="7" spans="1:22" s="5" customFormat="1" ht="15" customHeight="1">
      <c r="A7" s="49" t="s">
        <v>70</v>
      </c>
      <c r="B7" s="99"/>
      <c r="C7" s="99"/>
      <c r="D7" s="99"/>
      <c r="E7" s="99"/>
      <c r="F7" s="99"/>
      <c r="G7" s="99"/>
      <c r="H7" s="99"/>
      <c r="I7" s="51">
        <v>0.2</v>
      </c>
      <c r="J7" s="51">
        <v>0.65</v>
      </c>
      <c r="K7" s="51">
        <v>0.15</v>
      </c>
      <c r="L7" s="99"/>
      <c r="M7" s="99"/>
      <c r="N7" s="99"/>
      <c r="O7" s="99"/>
      <c r="P7" s="99"/>
      <c r="Q7" s="98">
        <v>4465.125</v>
      </c>
      <c r="R7" s="99"/>
      <c r="S7" s="99"/>
      <c r="T7" s="99"/>
      <c r="U7" s="50"/>
    </row>
    <row r="8" spans="1:22">
      <c r="A8" s="140" t="s">
        <v>4</v>
      </c>
      <c r="B8" s="124">
        <v>18411</v>
      </c>
      <c r="C8" s="125">
        <v>453</v>
      </c>
      <c r="D8" s="89">
        <v>2.4604855792732607E-2</v>
      </c>
      <c r="E8" s="125">
        <v>453</v>
      </c>
      <c r="F8" s="16">
        <v>1.0018863445778161</v>
      </c>
      <c r="G8" s="16">
        <v>0.95567978497488681</v>
      </c>
      <c r="H8" s="7">
        <v>0.96947369657249527</v>
      </c>
      <c r="I8" s="10">
        <v>99.85</v>
      </c>
      <c r="J8" s="10">
        <v>1293.3699999999999</v>
      </c>
      <c r="K8" s="10">
        <v>4.4400000000000004</v>
      </c>
      <c r="L8" s="10">
        <v>0.86795010392171767</v>
      </c>
      <c r="M8" s="10"/>
      <c r="N8" s="10"/>
      <c r="O8" s="10"/>
      <c r="P8" s="10"/>
      <c r="Q8" s="6">
        <v>0.84850496985497803</v>
      </c>
      <c r="R8" s="126">
        <v>264.14999999999998</v>
      </c>
      <c r="S8" s="6">
        <v>0.88879092570226581</v>
      </c>
      <c r="T8" s="6">
        <v>0.91512526979498032</v>
      </c>
      <c r="U8" s="17">
        <v>0.87894819223386489</v>
      </c>
    </row>
    <row r="9" spans="1:22">
      <c r="A9" s="140" t="s">
        <v>5</v>
      </c>
      <c r="B9" s="124">
        <v>10883</v>
      </c>
      <c r="C9" s="125">
        <v>666</v>
      </c>
      <c r="D9" s="89">
        <v>6.1196361297436372E-2</v>
      </c>
      <c r="E9" s="125"/>
      <c r="F9" s="16">
        <v>0.97782705099778278</v>
      </c>
      <c r="G9" s="16">
        <v>0.96436877765010787</v>
      </c>
      <c r="H9" s="7">
        <v>0.98300926895508023</v>
      </c>
      <c r="I9" s="10">
        <v>130.93</v>
      </c>
      <c r="J9" s="10">
        <v>1524.8</v>
      </c>
      <c r="K9" s="10">
        <v>4.4400000000000004</v>
      </c>
      <c r="L9" s="10">
        <v>1.0196865392254237</v>
      </c>
      <c r="M9" s="10"/>
      <c r="N9" s="10"/>
      <c r="O9" s="10"/>
      <c r="P9" s="10"/>
      <c r="Q9" s="6">
        <v>0.88205687769916385</v>
      </c>
      <c r="R9" s="126">
        <v>163.41999999999999</v>
      </c>
      <c r="S9" s="6">
        <v>0.93021417224891889</v>
      </c>
      <c r="T9" s="6">
        <v>0.92712921962309913</v>
      </c>
      <c r="U9" s="17">
        <v>0.90291024410743126</v>
      </c>
    </row>
    <row r="10" spans="1:22">
      <c r="A10" s="140" t="s">
        <v>6</v>
      </c>
      <c r="B10" s="124">
        <v>507</v>
      </c>
      <c r="C10" s="125">
        <v>507</v>
      </c>
      <c r="D10" s="89">
        <v>1</v>
      </c>
      <c r="E10" s="125"/>
      <c r="F10" s="16">
        <v>0.97782705099778278</v>
      </c>
      <c r="G10" s="16">
        <v>1.1872964169381108</v>
      </c>
      <c r="H10" s="7">
        <v>1.1162175040245292</v>
      </c>
      <c r="I10" s="10">
        <v>123.46</v>
      </c>
      <c r="J10" s="10">
        <v>2332.1799999999998</v>
      </c>
      <c r="K10" s="10">
        <v>4.4400000000000004</v>
      </c>
      <c r="L10" s="10">
        <v>1.3449388564348799</v>
      </c>
      <c r="M10" s="10"/>
      <c r="N10" s="10"/>
      <c r="O10" s="10"/>
      <c r="P10" s="10"/>
      <c r="Q10" s="6">
        <v>2.5613905325443782</v>
      </c>
      <c r="R10" s="126">
        <v>13.34</v>
      </c>
      <c r="S10" s="6">
        <v>1.6299498606830733</v>
      </c>
      <c r="T10" s="6">
        <v>1.7956989744743321</v>
      </c>
      <c r="U10" s="17">
        <v>1.9857705343419152</v>
      </c>
    </row>
    <row r="11" spans="1:22">
      <c r="A11" s="140" t="s">
        <v>8</v>
      </c>
      <c r="B11" s="124">
        <v>667</v>
      </c>
      <c r="C11" s="125">
        <v>667</v>
      </c>
      <c r="D11" s="89">
        <v>1</v>
      </c>
      <c r="E11" s="125"/>
      <c r="F11" s="16">
        <v>0.97782705099778278</v>
      </c>
      <c r="G11" s="16">
        <v>1.1872964169381108</v>
      </c>
      <c r="H11" s="7">
        <v>1.1162175040245292</v>
      </c>
      <c r="I11" s="10">
        <v>123.46</v>
      </c>
      <c r="J11" s="10">
        <v>2332.1799999999998</v>
      </c>
      <c r="K11" s="10">
        <v>4.4400000000000004</v>
      </c>
      <c r="L11" s="10">
        <v>1.3449388564348799</v>
      </c>
      <c r="M11" s="10"/>
      <c r="N11" s="10"/>
      <c r="O11" s="10"/>
      <c r="P11" s="10"/>
      <c r="Q11" s="6">
        <v>2.1388680659670163</v>
      </c>
      <c r="R11" s="126">
        <v>13.86</v>
      </c>
      <c r="S11" s="6">
        <v>1.2872525809828035</v>
      </c>
      <c r="T11" s="6">
        <v>1.5519905596251993</v>
      </c>
      <c r="U11" s="17">
        <v>1.7162660148997002</v>
      </c>
    </row>
    <row r="12" spans="1:22">
      <c r="A12" s="140" t="s">
        <v>9</v>
      </c>
      <c r="B12" s="124">
        <v>507</v>
      </c>
      <c r="C12" s="125">
        <v>507</v>
      </c>
      <c r="D12" s="89">
        <v>1</v>
      </c>
      <c r="E12" s="125"/>
      <c r="F12" s="16">
        <v>0.97782705099778278</v>
      </c>
      <c r="G12" s="16">
        <v>1.1872964169381108</v>
      </c>
      <c r="H12" s="7">
        <v>1.1162175040245292</v>
      </c>
      <c r="I12" s="10">
        <v>123.46</v>
      </c>
      <c r="J12" s="10">
        <v>2332.1799999999998</v>
      </c>
      <c r="K12" s="10">
        <v>4.4400000000000004</v>
      </c>
      <c r="L12" s="10">
        <v>1.3449388564348799</v>
      </c>
      <c r="M12" s="10"/>
      <c r="N12" s="10"/>
      <c r="O12" s="10"/>
      <c r="P12" s="10"/>
      <c r="Q12" s="6">
        <v>2.5613905325443782</v>
      </c>
      <c r="R12" s="126">
        <v>10.52</v>
      </c>
      <c r="S12" s="6">
        <v>1.2853877462058418</v>
      </c>
      <c r="T12" s="6">
        <v>1.7436450949800748</v>
      </c>
      <c r="U12" s="17">
        <v>1.9282068437861859</v>
      </c>
    </row>
    <row r="13" spans="1:22">
      <c r="A13" s="140" t="s">
        <v>10</v>
      </c>
      <c r="B13" s="124">
        <v>676</v>
      </c>
      <c r="C13" s="125">
        <v>676</v>
      </c>
      <c r="D13" s="89">
        <v>1</v>
      </c>
      <c r="E13" s="125"/>
      <c r="F13" s="16">
        <v>0.97782705099778278</v>
      </c>
      <c r="G13" s="16">
        <v>1.1872964169381108</v>
      </c>
      <c r="H13" s="7">
        <v>1.1162175040245292</v>
      </c>
      <c r="I13" s="10">
        <v>123.46</v>
      </c>
      <c r="J13" s="10">
        <v>2332.1799999999998</v>
      </c>
      <c r="K13" s="10">
        <v>4.4400000000000004</v>
      </c>
      <c r="L13" s="10">
        <v>1.3449388564348799</v>
      </c>
      <c r="M13" s="10"/>
      <c r="N13" s="10"/>
      <c r="O13" s="10"/>
      <c r="P13" s="10"/>
      <c r="Q13" s="6">
        <v>2.1210428994082839</v>
      </c>
      <c r="R13" s="126">
        <v>14.3</v>
      </c>
      <c r="S13" s="6">
        <v>1.3104357013362791</v>
      </c>
      <c r="T13" s="6">
        <v>1.5473955818849925</v>
      </c>
      <c r="U13" s="17">
        <v>1.7111846668941801</v>
      </c>
    </row>
    <row r="14" spans="1:22">
      <c r="A14" s="140" t="s">
        <v>7</v>
      </c>
      <c r="B14" s="124">
        <v>1885</v>
      </c>
      <c r="C14" s="125">
        <v>1885</v>
      </c>
      <c r="D14" s="89">
        <v>1</v>
      </c>
      <c r="E14" s="125">
        <v>338</v>
      </c>
      <c r="F14" s="16">
        <v>1.1531615566939368</v>
      </c>
      <c r="G14" s="16">
        <v>1.1872964169381108</v>
      </c>
      <c r="H14" s="7">
        <v>1.1162175040245292</v>
      </c>
      <c r="I14" s="10">
        <v>123.46</v>
      </c>
      <c r="J14" s="10">
        <v>2332.1799999999998</v>
      </c>
      <c r="K14" s="10">
        <v>4.4400000000000004</v>
      </c>
      <c r="L14" s="10">
        <v>1.3449388564348799</v>
      </c>
      <c r="M14" s="10"/>
      <c r="N14" s="10"/>
      <c r="O14" s="10"/>
      <c r="P14" s="10"/>
      <c r="Q14" s="6">
        <v>1.2737533156498673</v>
      </c>
      <c r="R14" s="126">
        <v>43.21</v>
      </c>
      <c r="S14" s="6">
        <v>1.4200357781753132</v>
      </c>
      <c r="T14" s="6">
        <v>1.248259283941128</v>
      </c>
      <c r="U14" s="17">
        <v>1.3803853209832424</v>
      </c>
    </row>
    <row r="15" spans="1:22">
      <c r="A15" s="140" t="s">
        <v>11</v>
      </c>
      <c r="B15" s="124">
        <v>2185</v>
      </c>
      <c r="C15" s="125">
        <v>2185</v>
      </c>
      <c r="D15" s="89">
        <v>1</v>
      </c>
      <c r="E15" s="125">
        <v>19</v>
      </c>
      <c r="F15" s="16">
        <v>0.98632989491950251</v>
      </c>
      <c r="G15" s="16">
        <v>1.1872964169381108</v>
      </c>
      <c r="H15" s="7">
        <v>1.1162175040245292</v>
      </c>
      <c r="I15" s="10">
        <v>123.46</v>
      </c>
      <c r="J15" s="10">
        <v>2332.1799999999998</v>
      </c>
      <c r="K15" s="10">
        <v>4.4400000000000004</v>
      </c>
      <c r="L15" s="10">
        <v>1.3449388564348799</v>
      </c>
      <c r="M15" s="10"/>
      <c r="N15" s="10"/>
      <c r="O15" s="10"/>
      <c r="P15" s="10"/>
      <c r="Q15" s="6">
        <v>1.2087070938215101</v>
      </c>
      <c r="R15" s="126">
        <v>53.83</v>
      </c>
      <c r="S15" s="6">
        <v>1.5261573529238439</v>
      </c>
      <c r="T15" s="6">
        <v>1.1689007096474868</v>
      </c>
      <c r="U15" s="17">
        <v>1.2926267819854529</v>
      </c>
    </row>
    <row r="16" spans="1:22">
      <c r="A16" s="141" t="s">
        <v>13</v>
      </c>
      <c r="B16" s="127">
        <v>35721</v>
      </c>
      <c r="C16" s="127">
        <v>7546</v>
      </c>
      <c r="D16" s="90">
        <v>0.2112482853223594</v>
      </c>
      <c r="E16" s="128">
        <v>810</v>
      </c>
      <c r="F16" s="16"/>
      <c r="G16" s="16"/>
      <c r="H16" s="35"/>
      <c r="I16" s="36">
        <v>113.56700428319478</v>
      </c>
      <c r="J16" s="36">
        <v>1550.7839738529153</v>
      </c>
      <c r="K16" s="36">
        <v>4.4399999999999995</v>
      </c>
      <c r="L16" s="36"/>
      <c r="M16" s="36"/>
      <c r="N16" s="36"/>
      <c r="O16" s="36"/>
      <c r="P16" s="36"/>
      <c r="Q16" s="37"/>
      <c r="R16" s="36">
        <v>576.63</v>
      </c>
      <c r="S16" s="37"/>
      <c r="T16" s="37"/>
      <c r="U16" s="23"/>
    </row>
    <row r="17" spans="1:21">
      <c r="A17" s="140" t="s">
        <v>12</v>
      </c>
      <c r="B17" s="129">
        <v>620</v>
      </c>
      <c r="C17" s="129">
        <v>620</v>
      </c>
      <c r="D17" s="73"/>
      <c r="E17" s="130">
        <v>620</v>
      </c>
      <c r="F17" s="74"/>
      <c r="G17" s="16"/>
      <c r="H17" s="7"/>
      <c r="I17" s="6"/>
      <c r="J17" s="10"/>
      <c r="K17" s="10"/>
      <c r="L17" s="6"/>
      <c r="M17" s="6"/>
      <c r="N17" s="6"/>
      <c r="O17" s="6"/>
      <c r="P17" s="6"/>
      <c r="Q17" s="6"/>
      <c r="R17" s="38">
        <v>6</v>
      </c>
      <c r="S17" s="6"/>
      <c r="T17" s="6"/>
      <c r="U17" s="17"/>
    </row>
    <row r="18" spans="1:21" ht="13.5" thickBot="1">
      <c r="A18" s="142" t="s">
        <v>14</v>
      </c>
      <c r="B18" s="131">
        <v>36341</v>
      </c>
      <c r="C18" s="131">
        <v>8166</v>
      </c>
      <c r="D18" s="75"/>
      <c r="E18" s="131">
        <v>1430</v>
      </c>
      <c r="F18" s="76"/>
      <c r="G18" s="18"/>
      <c r="H18" s="19"/>
      <c r="I18" s="20"/>
      <c r="J18" s="132"/>
      <c r="K18" s="132"/>
      <c r="L18" s="20"/>
      <c r="M18" s="20"/>
      <c r="N18" s="20"/>
      <c r="O18" s="20"/>
      <c r="P18" s="20"/>
      <c r="Q18" s="20"/>
      <c r="R18" s="132">
        <v>582.63</v>
      </c>
      <c r="S18" s="20"/>
      <c r="T18" s="20"/>
      <c r="U18" s="21"/>
    </row>
    <row r="19" spans="1:21" ht="15" customHeight="1">
      <c r="I19" s="105"/>
      <c r="J19" s="105"/>
      <c r="K19" s="105"/>
      <c r="L19" s="105"/>
      <c r="M19" s="94"/>
      <c r="N19" s="94"/>
      <c r="O19" s="94"/>
      <c r="P19" s="94"/>
    </row>
    <row r="20" spans="1:21" ht="15" hidden="1">
      <c r="A20" s="31" t="s">
        <v>26</v>
      </c>
    </row>
    <row r="21" spans="1:21" ht="15.75">
      <c r="A21" s="28"/>
    </row>
    <row r="22" spans="1:21" hidden="1">
      <c r="B22" s="1" t="s">
        <v>27</v>
      </c>
    </row>
    <row r="23" spans="1:21" ht="12.75" hidden="1" customHeight="1">
      <c r="A23" s="8"/>
    </row>
    <row r="24" spans="1:21" hidden="1">
      <c r="B24" s="1" t="s">
        <v>28</v>
      </c>
    </row>
    <row r="25" spans="1:21" hidden="1"/>
    <row r="26" spans="1:21" ht="36.75" hidden="1" customHeight="1">
      <c r="B26" s="104" t="s">
        <v>29</v>
      </c>
      <c r="C26" s="104"/>
      <c r="D26" s="104"/>
      <c r="E26" s="104"/>
      <c r="F26" s="95"/>
      <c r="G26" s="95"/>
      <c r="H26" s="8"/>
    </row>
    <row r="27" spans="1:21" hidden="1"/>
    <row r="28" spans="1:21" hidden="1">
      <c r="B28" s="1" t="s">
        <v>30</v>
      </c>
    </row>
    <row r="29" spans="1:21" hidden="1"/>
    <row r="30" spans="1:21" hidden="1">
      <c r="B30" s="1" t="s">
        <v>31</v>
      </c>
    </row>
    <row r="31" spans="1:21" hidden="1"/>
    <row r="32" spans="1:21" hidden="1">
      <c r="B32" s="1" t="s">
        <v>32</v>
      </c>
    </row>
    <row r="33" spans="2:5" hidden="1"/>
    <row r="34" spans="2:5" hidden="1"/>
    <row r="35" spans="2:5" ht="39.75" hidden="1" customHeight="1">
      <c r="B35" s="104" t="s">
        <v>33</v>
      </c>
      <c r="C35" s="104"/>
      <c r="D35" s="104"/>
      <c r="E35" s="104"/>
    </row>
    <row r="36" spans="2:5" hidden="1"/>
    <row r="37" spans="2:5" ht="23.25" hidden="1">
      <c r="B37" s="133" t="s">
        <v>34</v>
      </c>
      <c r="C37" s="133"/>
      <c r="D37" s="133"/>
      <c r="E37" s="133"/>
    </row>
    <row r="38" spans="2:5" hidden="1"/>
    <row r="39" spans="2:5" hidden="1">
      <c r="B39" s="1" t="s">
        <v>35</v>
      </c>
    </row>
    <row r="40" spans="2:5" hidden="1"/>
    <row r="41" spans="2:5" hidden="1">
      <c r="B41" s="1" t="s">
        <v>36</v>
      </c>
    </row>
    <row r="42" spans="2:5" hidden="1"/>
  </sheetData>
  <mergeCells count="25">
    <mergeCell ref="U4:U6"/>
    <mergeCell ref="A4:A6"/>
    <mergeCell ref="E4:E6"/>
    <mergeCell ref="B4:B6"/>
    <mergeCell ref="Q4:Q6"/>
    <mergeCell ref="M4:M6"/>
    <mergeCell ref="R4:R6"/>
    <mergeCell ref="S4:S6"/>
    <mergeCell ref="T4:T6"/>
    <mergeCell ref="N4:N6"/>
    <mergeCell ref="O4:O6"/>
    <mergeCell ref="P4:P6"/>
    <mergeCell ref="C4:C6"/>
    <mergeCell ref="B37:E37"/>
    <mergeCell ref="G4:G6"/>
    <mergeCell ref="D4:D6"/>
    <mergeCell ref="I4:I6"/>
    <mergeCell ref="F4:F6"/>
    <mergeCell ref="H4:H6"/>
    <mergeCell ref="B26:E26"/>
    <mergeCell ref="I19:L19"/>
    <mergeCell ref="J4:J6"/>
    <mergeCell ref="K4:K6"/>
    <mergeCell ref="L4:L6"/>
    <mergeCell ref="B35:E35"/>
  </mergeCells>
  <phoneticPr fontId="0" type="noConversion"/>
  <pageMargins left="0.25" right="0.25" top="0.75" bottom="0.75" header="0.3" footer="0.3"/>
  <pageSetup paperSize="9" scale="85" fitToWidth="0" fitToHeight="0" orientation="landscape" r:id="rId1"/>
  <headerFooter alignWithMargins="0">
    <oddFooter>Страница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R24"/>
  <sheetViews>
    <sheetView workbookViewId="0">
      <selection activeCell="C31" sqref="C31"/>
    </sheetView>
  </sheetViews>
  <sheetFormatPr defaultColWidth="12.28515625" defaultRowHeight="12.75"/>
  <cols>
    <col min="1" max="1" width="21.28515625" style="11" customWidth="1"/>
    <col min="2" max="2" width="14.85546875" style="11" customWidth="1"/>
    <col min="3" max="5" width="12.85546875" style="11" customWidth="1"/>
    <col min="6" max="6" width="13.7109375" style="11" customWidth="1"/>
    <col min="7" max="7" width="16" style="11" customWidth="1"/>
    <col min="8" max="8" width="13.7109375" style="11" customWidth="1"/>
    <col min="9" max="9" width="15.5703125" style="11" customWidth="1"/>
    <col min="10" max="12" width="13.7109375" style="11" customWidth="1"/>
    <col min="13" max="13" width="13.28515625" style="11" customWidth="1"/>
    <col min="14" max="16384" width="12.28515625" style="11"/>
  </cols>
  <sheetData>
    <row r="1" spans="1:226">
      <c r="L1" s="2"/>
    </row>
    <row r="2" spans="1:226" ht="15.75">
      <c r="B2" s="112" t="s">
        <v>86</v>
      </c>
      <c r="L2" s="2"/>
    </row>
    <row r="3" spans="1:226" ht="12.75" customHeight="1">
      <c r="B3" s="11" t="s">
        <v>52</v>
      </c>
    </row>
    <row r="4" spans="1:226" ht="13.5" thickBot="1"/>
    <row r="5" spans="1:226" ht="89.25" customHeight="1">
      <c r="A5" s="143" t="s">
        <v>0</v>
      </c>
      <c r="B5" s="144" t="s">
        <v>67</v>
      </c>
      <c r="C5" s="145" t="s">
        <v>15</v>
      </c>
      <c r="D5" s="145" t="s">
        <v>16</v>
      </c>
      <c r="E5" s="145" t="s">
        <v>20</v>
      </c>
      <c r="F5" s="146" t="s">
        <v>56</v>
      </c>
      <c r="G5" s="147" t="s">
        <v>59</v>
      </c>
      <c r="H5" s="147" t="s">
        <v>58</v>
      </c>
      <c r="I5" s="147" t="s">
        <v>60</v>
      </c>
      <c r="J5" s="147" t="s">
        <v>57</v>
      </c>
      <c r="K5" s="147" t="s">
        <v>61</v>
      </c>
      <c r="L5" s="148" t="s">
        <v>1</v>
      </c>
      <c r="M5" s="149" t="s">
        <v>21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</row>
    <row r="6" spans="1:226" ht="34.5" customHeight="1">
      <c r="A6" s="150"/>
      <c r="B6" s="113"/>
      <c r="C6" s="114"/>
      <c r="D6" s="114"/>
      <c r="E6" s="114"/>
      <c r="F6" s="106"/>
      <c r="G6" s="115"/>
      <c r="H6" s="115"/>
      <c r="I6" s="115"/>
      <c r="J6" s="115"/>
      <c r="K6" s="115"/>
      <c r="L6" s="108"/>
      <c r="M6" s="15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</row>
    <row r="7" spans="1:226" ht="34.5" customHeight="1">
      <c r="A7" s="152"/>
      <c r="B7" s="53"/>
      <c r="C7" s="54"/>
      <c r="D7" s="54"/>
      <c r="E7" s="54"/>
      <c r="F7" s="96"/>
      <c r="G7" s="96"/>
      <c r="H7" s="55"/>
      <c r="I7" s="96"/>
      <c r="J7" s="55"/>
      <c r="K7" s="96"/>
      <c r="L7" s="97"/>
      <c r="M7" s="15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</row>
    <row r="8" spans="1:226" ht="34.5" customHeight="1">
      <c r="A8" s="152" t="s">
        <v>69</v>
      </c>
      <c r="B8" s="56">
        <v>0.1</v>
      </c>
      <c r="C8" s="57">
        <v>1</v>
      </c>
      <c r="D8" s="57">
        <v>1</v>
      </c>
      <c r="E8" s="54"/>
      <c r="F8" s="96"/>
      <c r="G8" s="96"/>
      <c r="H8" s="55"/>
      <c r="I8" s="96"/>
      <c r="J8" s="55"/>
      <c r="K8" s="96"/>
      <c r="L8" s="97"/>
      <c r="M8" s="15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</row>
    <row r="9" spans="1:226" ht="15">
      <c r="A9" s="140" t="s">
        <v>4</v>
      </c>
      <c r="B9" s="116">
        <v>485000</v>
      </c>
      <c r="C9" s="116">
        <v>6500</v>
      </c>
      <c r="D9" s="116">
        <v>5400</v>
      </c>
      <c r="E9" s="58">
        <v>60122.411781597628</v>
      </c>
      <c r="F9" s="71">
        <v>49261.249288046609</v>
      </c>
      <c r="G9" s="117">
        <v>490412.1</v>
      </c>
      <c r="H9" s="71">
        <v>5474.9391560353288</v>
      </c>
      <c r="I9" s="71">
        <v>7113</v>
      </c>
      <c r="J9" s="71">
        <v>5386.2233375156839</v>
      </c>
      <c r="K9" s="71">
        <v>6814</v>
      </c>
      <c r="L9" s="118">
        <v>18411</v>
      </c>
      <c r="M9" s="154">
        <v>1.2718408892898661</v>
      </c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</row>
    <row r="10" spans="1:226" ht="15">
      <c r="A10" s="140" t="s">
        <v>5</v>
      </c>
      <c r="B10" s="116">
        <v>128000</v>
      </c>
      <c r="C10" s="116">
        <v>450</v>
      </c>
      <c r="D10" s="116">
        <v>1500</v>
      </c>
      <c r="E10" s="58">
        <v>17258.981044386761</v>
      </c>
      <c r="F10" s="71">
        <v>14695.682417584996</v>
      </c>
      <c r="G10" s="117">
        <v>146300.4</v>
      </c>
      <c r="H10" s="71">
        <v>1208.4429178933594</v>
      </c>
      <c r="I10" s="119">
        <v>1570</v>
      </c>
      <c r="J10" s="71">
        <v>1354.8557089084065</v>
      </c>
      <c r="K10" s="119">
        <v>1714</v>
      </c>
      <c r="L10" s="118">
        <v>10883</v>
      </c>
      <c r="M10" s="154">
        <v>0.61764693427453177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</row>
    <row r="11" spans="1:226" ht="15">
      <c r="A11" s="140" t="s">
        <v>6</v>
      </c>
      <c r="B11" s="116">
        <v>9000</v>
      </c>
      <c r="C11" s="116">
        <v>1</v>
      </c>
      <c r="D11" s="116">
        <v>32</v>
      </c>
      <c r="E11" s="58">
        <v>863.39340514885475</v>
      </c>
      <c r="F11" s="71">
        <v>755.61516863960287</v>
      </c>
      <c r="G11" s="71">
        <v>7522.4</v>
      </c>
      <c r="H11" s="71">
        <v>77.74059535492313</v>
      </c>
      <c r="I11" s="71">
        <v>101</v>
      </c>
      <c r="J11" s="71">
        <v>30.037641154328735</v>
      </c>
      <c r="K11" s="71">
        <v>38</v>
      </c>
      <c r="L11" s="118">
        <v>507</v>
      </c>
      <c r="M11" s="154">
        <v>0.66324584087593152</v>
      </c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</row>
    <row r="12" spans="1:226" ht="15">
      <c r="A12" s="140" t="s">
        <v>8</v>
      </c>
      <c r="B12" s="116">
        <v>7200</v>
      </c>
      <c r="C12" s="116">
        <v>5</v>
      </c>
      <c r="D12" s="116">
        <v>65</v>
      </c>
      <c r="E12" s="58">
        <v>646.11081953052621</v>
      </c>
      <c r="F12" s="71">
        <v>559.72014818323885</v>
      </c>
      <c r="G12" s="71">
        <v>5572.2</v>
      </c>
      <c r="H12" s="71">
        <v>20.782139352306181</v>
      </c>
      <c r="I12" s="71">
        <v>27</v>
      </c>
      <c r="J12" s="71">
        <v>65.608531994981178</v>
      </c>
      <c r="K12" s="71">
        <v>83</v>
      </c>
      <c r="L12" s="118">
        <v>667</v>
      </c>
      <c r="M12" s="154">
        <v>0.37727232392912957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</row>
    <row r="13" spans="1:226" ht="15">
      <c r="A13" s="140" t="s">
        <v>9</v>
      </c>
      <c r="B13" s="116">
        <v>71400</v>
      </c>
      <c r="C13" s="116">
        <v>11</v>
      </c>
      <c r="D13" s="116">
        <v>70</v>
      </c>
      <c r="E13" s="58">
        <v>6468.4227279840425</v>
      </c>
      <c r="F13" s="71">
        <v>6361.3346987412451</v>
      </c>
      <c r="G13" s="71">
        <v>63329.2</v>
      </c>
      <c r="H13" s="71">
        <v>15.394177298004578</v>
      </c>
      <c r="I13" s="71">
        <v>20</v>
      </c>
      <c r="J13" s="71">
        <v>91.693851944792968</v>
      </c>
      <c r="K13" s="71">
        <v>116</v>
      </c>
      <c r="L13" s="118">
        <v>507</v>
      </c>
      <c r="M13" s="154">
        <v>4.9689451480384106</v>
      </c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</row>
    <row r="14" spans="1:226" ht="15">
      <c r="A14" s="140" t="s">
        <v>10</v>
      </c>
      <c r="B14" s="116">
        <v>18360</v>
      </c>
      <c r="C14" s="116">
        <v>15</v>
      </c>
      <c r="D14" s="116">
        <v>57</v>
      </c>
      <c r="E14" s="58">
        <v>1678.9150747785443</v>
      </c>
      <c r="F14" s="71">
        <v>1546.5079145452685</v>
      </c>
      <c r="G14" s="71">
        <v>15396</v>
      </c>
      <c r="H14" s="71">
        <v>73.122342165521744</v>
      </c>
      <c r="I14" s="71">
        <v>95</v>
      </c>
      <c r="J14" s="71">
        <v>59.284818067754081</v>
      </c>
      <c r="K14" s="71">
        <v>75</v>
      </c>
      <c r="L14" s="118">
        <v>676</v>
      </c>
      <c r="M14" s="154">
        <v>0.96728800036884044</v>
      </c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</row>
    <row r="15" spans="1:226" ht="15">
      <c r="A15" s="140" t="s">
        <v>7</v>
      </c>
      <c r="B15" s="116">
        <v>26520</v>
      </c>
      <c r="C15" s="116">
        <v>17</v>
      </c>
      <c r="D15" s="116">
        <v>186</v>
      </c>
      <c r="E15" s="58">
        <v>2310.3156842788126</v>
      </c>
      <c r="F15" s="71">
        <v>1939.0412757079082</v>
      </c>
      <c r="G15" s="71">
        <v>19303.8</v>
      </c>
      <c r="H15" s="71">
        <v>96.983316977428842</v>
      </c>
      <c r="I15" s="71">
        <v>126</v>
      </c>
      <c r="J15" s="71">
        <v>274.29109159347553</v>
      </c>
      <c r="K15" s="71">
        <v>347</v>
      </c>
      <c r="L15" s="118">
        <v>1885</v>
      </c>
      <c r="M15" s="154">
        <v>0.47734649656006162</v>
      </c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</row>
    <row r="16" spans="1:226" ht="15">
      <c r="A16" s="140" t="s">
        <v>11</v>
      </c>
      <c r="B16" s="116">
        <v>25500</v>
      </c>
      <c r="C16" s="116">
        <v>60</v>
      </c>
      <c r="D16" s="116">
        <v>250</v>
      </c>
      <c r="E16" s="58">
        <v>2368.4494622948373</v>
      </c>
      <c r="F16" s="71">
        <v>1978.8490885511328</v>
      </c>
      <c r="G16" s="71">
        <v>19700.099999999999</v>
      </c>
      <c r="H16" s="71">
        <v>91.595354923127246</v>
      </c>
      <c r="I16" s="71">
        <v>119</v>
      </c>
      <c r="J16" s="71">
        <v>298.00501882057716</v>
      </c>
      <c r="K16" s="71">
        <v>377</v>
      </c>
      <c r="L16" s="118">
        <v>2185</v>
      </c>
      <c r="M16" s="154">
        <v>0.42216910566095334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</row>
    <row r="17" spans="1:226">
      <c r="A17" s="141" t="s">
        <v>13</v>
      </c>
      <c r="B17" s="91">
        <v>770980</v>
      </c>
      <c r="C17" s="91">
        <v>7059</v>
      </c>
      <c r="D17" s="91">
        <v>7560</v>
      </c>
      <c r="E17" s="91">
        <v>91717.000000000029</v>
      </c>
      <c r="F17" s="91">
        <v>77097.999999999985</v>
      </c>
      <c r="G17" s="91">
        <v>767536.2</v>
      </c>
      <c r="H17" s="91">
        <v>7059</v>
      </c>
      <c r="I17" s="91">
        <v>9171</v>
      </c>
      <c r="J17" s="91">
        <v>7560</v>
      </c>
      <c r="K17" s="91">
        <v>9564</v>
      </c>
      <c r="L17" s="91">
        <v>35721</v>
      </c>
      <c r="M17" s="155">
        <v>1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</row>
    <row r="18" spans="1:226">
      <c r="A18" s="140" t="s">
        <v>12</v>
      </c>
      <c r="B18" s="120"/>
      <c r="C18" s="120"/>
      <c r="D18" s="120"/>
      <c r="E18" s="9"/>
      <c r="F18" s="14"/>
      <c r="G18" s="14"/>
      <c r="H18" s="14"/>
      <c r="I18" s="14"/>
      <c r="J18" s="14"/>
      <c r="K18" s="14"/>
      <c r="L18" s="121"/>
      <c r="M18" s="15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</row>
    <row r="19" spans="1:226" ht="13.5" thickBot="1">
      <c r="A19" s="142" t="s">
        <v>14</v>
      </c>
      <c r="B19" s="157"/>
      <c r="C19" s="157"/>
      <c r="D19" s="157"/>
      <c r="E19" s="158"/>
      <c r="F19" s="159"/>
      <c r="G19" s="159"/>
      <c r="H19" s="159"/>
      <c r="I19" s="159"/>
      <c r="J19" s="159"/>
      <c r="K19" s="159"/>
      <c r="L19" s="160"/>
      <c r="M19" s="161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</row>
    <row r="21" spans="1:226" ht="15.75" hidden="1">
      <c r="A21" s="27" t="s">
        <v>23</v>
      </c>
      <c r="B21" s="24"/>
    </row>
    <row r="22" spans="1:226" ht="15.75" hidden="1">
      <c r="A22" s="26" t="s">
        <v>24</v>
      </c>
    </row>
    <row r="23" spans="1:226" ht="15.75">
      <c r="B23" s="25"/>
    </row>
    <row r="24" spans="1:226">
      <c r="B24" s="70"/>
      <c r="F24" s="72"/>
    </row>
  </sheetData>
  <mergeCells count="13">
    <mergeCell ref="G5:G6"/>
    <mergeCell ref="A5:A6"/>
    <mergeCell ref="F5:F6"/>
    <mergeCell ref="B5:B6"/>
    <mergeCell ref="C5:C6"/>
    <mergeCell ref="D5:D6"/>
    <mergeCell ref="E5:E6"/>
    <mergeCell ref="J5:J6"/>
    <mergeCell ref="I5:I6"/>
    <mergeCell ref="H5:H6"/>
    <mergeCell ref="M5:M6"/>
    <mergeCell ref="L5:L6"/>
    <mergeCell ref="K5:K6"/>
  </mergeCells>
  <phoneticPr fontId="0" type="noConversion"/>
  <pageMargins left="0.39370078740157483" right="0.19685039370078741" top="0.59055118110236227" bottom="0.70866141732283472" header="0.51181102362204722" footer="0.51181102362204722"/>
  <pageSetup paperSize="9" scale="69" fitToHeight="0" orientation="landscape" r:id="rId1"/>
  <headerFooter alignWithMargins="0">
    <oddFooter>Страница &amp;P</oddFooter>
  </headerFooter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44"/>
  <sheetViews>
    <sheetView tabSelected="1" topLeftCell="B1" workbookViewId="0">
      <selection activeCell="K52" sqref="K52"/>
    </sheetView>
  </sheetViews>
  <sheetFormatPr defaultRowHeight="12.75"/>
  <cols>
    <col min="1" max="1" width="6.5703125" style="11" hidden="1" customWidth="1"/>
    <col min="2" max="2" width="21.7109375" style="1" customWidth="1"/>
    <col min="3" max="3" width="9" style="1" customWidth="1"/>
    <col min="4" max="4" width="9.42578125" style="1" customWidth="1"/>
    <col min="5" max="5" width="8.5703125" style="1" customWidth="1"/>
    <col min="6" max="6" width="9.28515625" style="11" customWidth="1"/>
    <col min="7" max="7" width="11.7109375" style="11" customWidth="1"/>
    <col min="8" max="8" width="12.28515625" style="11" customWidth="1"/>
    <col min="9" max="9" width="10.85546875" style="11" customWidth="1"/>
    <col min="10" max="10" width="12" style="11" customWidth="1"/>
    <col min="11" max="11" width="11.85546875" style="11" customWidth="1"/>
    <col min="12" max="16384" width="9.140625" style="11"/>
  </cols>
  <sheetData>
    <row r="1" spans="1:21" ht="15.75">
      <c r="B1" s="5"/>
      <c r="C1" s="112" t="s">
        <v>88</v>
      </c>
      <c r="D1" s="5"/>
    </row>
    <row r="2" spans="1:21" ht="15">
      <c r="B2" s="5"/>
      <c r="C2" s="162"/>
      <c r="D2" s="5"/>
      <c r="H2" s="163"/>
    </row>
    <row r="3" spans="1:21" ht="15.75" thickBot="1">
      <c r="B3" s="5"/>
      <c r="C3" s="162"/>
      <c r="D3" s="5"/>
    </row>
    <row r="4" spans="1:21" ht="43.9" customHeight="1">
      <c r="A4" s="111"/>
      <c r="B4" s="186" t="s">
        <v>0</v>
      </c>
      <c r="C4" s="136" t="s">
        <v>1</v>
      </c>
      <c r="D4" s="148" t="s">
        <v>2</v>
      </c>
      <c r="E4" s="148" t="s">
        <v>3</v>
      </c>
      <c r="F4" s="136" t="s">
        <v>17</v>
      </c>
      <c r="G4" s="148" t="s">
        <v>19</v>
      </c>
      <c r="H4" s="136" t="s">
        <v>63</v>
      </c>
      <c r="I4" s="136" t="s">
        <v>62</v>
      </c>
      <c r="J4" s="148" t="s">
        <v>22</v>
      </c>
      <c r="K4" s="187" t="s">
        <v>90</v>
      </c>
      <c r="L4" s="187" t="s">
        <v>91</v>
      </c>
      <c r="M4" s="187" t="s">
        <v>92</v>
      </c>
      <c r="N4" s="187" t="s">
        <v>93</v>
      </c>
      <c r="O4" s="187" t="s">
        <v>94</v>
      </c>
      <c r="P4" s="188" t="s">
        <v>89</v>
      </c>
      <c r="Q4" s="189"/>
      <c r="R4" s="189"/>
      <c r="S4" s="189"/>
      <c r="T4" s="190"/>
    </row>
    <row r="5" spans="1:21" ht="60" customHeight="1">
      <c r="A5" s="183"/>
      <c r="B5" s="191"/>
      <c r="C5" s="109"/>
      <c r="D5" s="107"/>
      <c r="E5" s="107"/>
      <c r="F5" s="109"/>
      <c r="G5" s="107"/>
      <c r="H5" s="109"/>
      <c r="I5" s="109"/>
      <c r="J5" s="107"/>
      <c r="K5" s="165"/>
      <c r="L5" s="165"/>
      <c r="M5" s="165"/>
      <c r="N5" s="165"/>
      <c r="O5" s="165"/>
      <c r="P5" s="164" t="s">
        <v>71</v>
      </c>
      <c r="Q5" s="164" t="s">
        <v>72</v>
      </c>
      <c r="R5" s="164" t="s">
        <v>18</v>
      </c>
      <c r="S5" s="166" t="s">
        <v>83</v>
      </c>
      <c r="T5" s="192" t="s">
        <v>85</v>
      </c>
    </row>
    <row r="6" spans="1:21" ht="123" customHeight="1">
      <c r="A6" s="184"/>
      <c r="B6" s="191"/>
      <c r="C6" s="110"/>
      <c r="D6" s="108"/>
      <c r="E6" s="108"/>
      <c r="F6" s="110"/>
      <c r="G6" s="108"/>
      <c r="H6" s="110"/>
      <c r="I6" s="110"/>
      <c r="J6" s="108"/>
      <c r="K6" s="167"/>
      <c r="L6" s="167"/>
      <c r="M6" s="167"/>
      <c r="N6" s="167"/>
      <c r="O6" s="167"/>
      <c r="P6" s="167"/>
      <c r="Q6" s="167"/>
      <c r="R6" s="167"/>
      <c r="S6" s="168"/>
      <c r="T6" s="193"/>
    </row>
    <row r="7" spans="1:21" ht="20.25" customHeight="1">
      <c r="A7" s="61"/>
      <c r="B7" s="194"/>
      <c r="C7" s="62"/>
      <c r="D7" s="97"/>
      <c r="E7" s="97"/>
      <c r="F7" s="100"/>
      <c r="G7" s="97"/>
      <c r="H7" s="64"/>
      <c r="I7" s="100"/>
      <c r="J7" s="97"/>
      <c r="K7" s="63"/>
      <c r="L7" s="22"/>
      <c r="M7" s="22"/>
      <c r="N7" s="22"/>
      <c r="O7" s="22"/>
      <c r="P7" s="22"/>
      <c r="Q7" s="22"/>
      <c r="R7" s="22"/>
      <c r="S7" s="22"/>
      <c r="T7" s="195"/>
    </row>
    <row r="8" spans="1:21" ht="15">
      <c r="A8" s="33"/>
      <c r="B8" s="140" t="s">
        <v>4</v>
      </c>
      <c r="C8" s="169">
        <v>18411</v>
      </c>
      <c r="D8" s="7">
        <v>0.87894819223386489</v>
      </c>
      <c r="E8" s="29">
        <v>1.2718408892898661</v>
      </c>
      <c r="F8" s="7">
        <v>1.4470032483455666</v>
      </c>
      <c r="G8" s="38">
        <v>28321.205456646763</v>
      </c>
      <c r="H8" s="7"/>
      <c r="I8" s="39">
        <v>5706.8550610092589</v>
      </c>
      <c r="J8" s="32">
        <v>5453.1350302610263</v>
      </c>
      <c r="K8" s="170">
        <v>33774.340486907793</v>
      </c>
      <c r="L8" s="40">
        <v>69624</v>
      </c>
      <c r="M8" s="40">
        <v>166731.20000000001</v>
      </c>
      <c r="N8" s="40">
        <v>6962.4000000000005</v>
      </c>
      <c r="O8" s="40">
        <v>90144.800000000017</v>
      </c>
      <c r="P8" s="40">
        <v>28321.205456646763</v>
      </c>
      <c r="Q8" s="40">
        <v>5453.1350302610263</v>
      </c>
      <c r="R8" s="40">
        <v>-4.0486907778358727E-2</v>
      </c>
      <c r="S8" s="40">
        <v>51866.3</v>
      </c>
      <c r="T8" s="196">
        <v>4504.2</v>
      </c>
      <c r="U8" s="93"/>
    </row>
    <row r="9" spans="1:21" ht="15">
      <c r="A9" s="33"/>
      <c r="B9" s="140" t="s">
        <v>5</v>
      </c>
      <c r="C9" s="169">
        <v>10883</v>
      </c>
      <c r="D9" s="7">
        <v>0.90291024410743126</v>
      </c>
      <c r="E9" s="29">
        <v>0.61764693427453177</v>
      </c>
      <c r="F9" s="7">
        <v>0.68406238416876586</v>
      </c>
      <c r="G9" s="38">
        <v>16741.061266888639</v>
      </c>
      <c r="H9" s="7"/>
      <c r="I9" s="39">
        <v>22757.487779896292</v>
      </c>
      <c r="J9" s="32">
        <v>21745.716771601808</v>
      </c>
      <c r="K9" s="170">
        <v>38486.778038490447</v>
      </c>
      <c r="L9" s="40">
        <v>18540</v>
      </c>
      <c r="M9" s="40">
        <v>96693.1</v>
      </c>
      <c r="N9" s="40">
        <v>927</v>
      </c>
      <c r="O9" s="40">
        <v>77226.100000000006</v>
      </c>
      <c r="P9" s="40">
        <v>16741.061266888639</v>
      </c>
      <c r="Q9" s="40">
        <v>21745.716771601808</v>
      </c>
      <c r="R9" s="40">
        <v>24955.321961509559</v>
      </c>
      <c r="S9" s="40">
        <v>8177.8</v>
      </c>
      <c r="T9" s="196">
        <v>5606.2</v>
      </c>
      <c r="U9" s="93"/>
    </row>
    <row r="10" spans="1:21" ht="15">
      <c r="A10" s="33"/>
      <c r="B10" s="140" t="s">
        <v>6</v>
      </c>
      <c r="C10" s="169">
        <v>507</v>
      </c>
      <c r="D10" s="7">
        <v>1.9857705343419152</v>
      </c>
      <c r="E10" s="29">
        <v>0.66324584087593152</v>
      </c>
      <c r="F10" s="7">
        <v>0.33399923576554191</v>
      </c>
      <c r="G10" s="38">
        <v>779.90609779587794</v>
      </c>
      <c r="H10" s="7"/>
      <c r="I10" s="39">
        <v>3238.6171064840023</v>
      </c>
      <c r="J10" s="32">
        <v>3094.6320178398282</v>
      </c>
      <c r="K10" s="170">
        <v>3874.5381156357062</v>
      </c>
      <c r="L10" s="40">
        <v>1213</v>
      </c>
      <c r="M10" s="40">
        <v>27183.200000000001</v>
      </c>
      <c r="N10" s="40">
        <v>60.650000000000006</v>
      </c>
      <c r="O10" s="40">
        <v>25909.45</v>
      </c>
      <c r="P10" s="40">
        <v>779.90609779587794</v>
      </c>
      <c r="Q10" s="40">
        <v>3094.6320178398282</v>
      </c>
      <c r="R10" s="40">
        <v>18163.011884364296</v>
      </c>
      <c r="S10" s="40">
        <v>2785.1</v>
      </c>
      <c r="T10" s="196">
        <v>1086.9000000000001</v>
      </c>
      <c r="U10" s="93"/>
    </row>
    <row r="11" spans="1:21" ht="15">
      <c r="A11" s="33"/>
      <c r="B11" s="140" t="s">
        <v>8</v>
      </c>
      <c r="C11" s="169">
        <v>667</v>
      </c>
      <c r="D11" s="7">
        <v>1.7162660148997002</v>
      </c>
      <c r="E11" s="29">
        <v>0.37727232392912957</v>
      </c>
      <c r="F11" s="7">
        <v>0.21982158980825453</v>
      </c>
      <c r="G11" s="38">
        <v>1026.0303101180484</v>
      </c>
      <c r="H11" s="7"/>
      <c r="I11" s="39">
        <v>4018.7643170551228</v>
      </c>
      <c r="J11" s="32">
        <v>3840.0948055303634</v>
      </c>
      <c r="K11" s="170">
        <v>4866.1251156484122</v>
      </c>
      <c r="L11" s="40">
        <v>1204</v>
      </c>
      <c r="M11" s="40">
        <v>24841.8</v>
      </c>
      <c r="N11" s="40">
        <v>60.2</v>
      </c>
      <c r="O11" s="40">
        <v>23577.599999999999</v>
      </c>
      <c r="P11" s="40">
        <v>1026.0303101180484</v>
      </c>
      <c r="Q11" s="40">
        <v>3840.0948055303634</v>
      </c>
      <c r="R11" s="40">
        <v>14331.474884351588</v>
      </c>
      <c r="S11" s="40">
        <v>3032.9</v>
      </c>
      <c r="T11" s="196">
        <v>1347.1</v>
      </c>
      <c r="U11" s="93"/>
    </row>
    <row r="12" spans="1:21" ht="15">
      <c r="A12" s="33"/>
      <c r="B12" s="140" t="s">
        <v>9</v>
      </c>
      <c r="C12" s="169">
        <v>507</v>
      </c>
      <c r="D12" s="7">
        <v>1.9282068437861859</v>
      </c>
      <c r="E12" s="29">
        <v>4.9689451480384106</v>
      </c>
      <c r="F12" s="7">
        <v>2.5769772387497056</v>
      </c>
      <c r="G12" s="38">
        <v>779.90609779587794</v>
      </c>
      <c r="H12" s="7"/>
      <c r="I12" s="39"/>
      <c r="J12" s="32">
        <v>0</v>
      </c>
      <c r="K12" s="170">
        <v>779.90609779587794</v>
      </c>
      <c r="L12" s="40">
        <v>7690</v>
      </c>
      <c r="M12" s="40">
        <v>24861</v>
      </c>
      <c r="N12" s="40">
        <v>384.5</v>
      </c>
      <c r="O12" s="40">
        <v>16786.5</v>
      </c>
      <c r="P12" s="40">
        <v>779.90609779587794</v>
      </c>
      <c r="Q12" s="40">
        <v>0</v>
      </c>
      <c r="R12" s="40">
        <v>14395.593902204122</v>
      </c>
      <c r="S12" s="40">
        <v>785.9</v>
      </c>
      <c r="T12" s="196">
        <v>825.1</v>
      </c>
      <c r="U12" s="93"/>
    </row>
    <row r="13" spans="1:21" ht="15">
      <c r="A13" s="33"/>
      <c r="B13" s="140" t="s">
        <v>10</v>
      </c>
      <c r="C13" s="169">
        <v>676</v>
      </c>
      <c r="D13" s="7">
        <v>1.7111846668941801</v>
      </c>
      <c r="E13" s="29">
        <v>0.96728800036884044</v>
      </c>
      <c r="F13" s="7">
        <v>0.56527388252284849</v>
      </c>
      <c r="G13" s="38">
        <v>1039.8747970611705</v>
      </c>
      <c r="H13" s="7"/>
      <c r="I13" s="39">
        <v>3032.6134455348601</v>
      </c>
      <c r="J13" s="32">
        <v>2897.7870361687646</v>
      </c>
      <c r="K13" s="170">
        <v>3937.6618332299349</v>
      </c>
      <c r="L13" s="40">
        <v>2275</v>
      </c>
      <c r="M13" s="40">
        <v>24475.8</v>
      </c>
      <c r="N13" s="40">
        <v>113.7</v>
      </c>
      <c r="O13" s="40">
        <v>22087.05</v>
      </c>
      <c r="P13" s="40">
        <v>1039.8747970611705</v>
      </c>
      <c r="Q13" s="40">
        <v>2897.7870361687646</v>
      </c>
      <c r="R13" s="40">
        <v>15538.388166770066</v>
      </c>
      <c r="S13" s="40">
        <v>1273.7</v>
      </c>
      <c r="T13" s="196">
        <v>1337.3</v>
      </c>
      <c r="U13" s="93"/>
    </row>
    <row r="14" spans="1:21" ht="15">
      <c r="A14" s="33"/>
      <c r="B14" s="140" t="s">
        <v>7</v>
      </c>
      <c r="C14" s="169">
        <v>1885</v>
      </c>
      <c r="D14" s="7">
        <v>1.3803853209832424</v>
      </c>
      <c r="E14" s="29">
        <v>0.47734649656006162</v>
      </c>
      <c r="F14" s="7">
        <v>0.34580670288499576</v>
      </c>
      <c r="G14" s="38">
        <v>2899.6508764205719</v>
      </c>
      <c r="H14" s="7"/>
      <c r="I14" s="39">
        <v>8291.1084882680934</v>
      </c>
      <c r="J14" s="32">
        <v>7922.4956046235093</v>
      </c>
      <c r="K14" s="170">
        <v>10822.146481044081</v>
      </c>
      <c r="L14" s="40">
        <v>3430</v>
      </c>
      <c r="M14" s="40">
        <v>75975.600000000006</v>
      </c>
      <c r="N14" s="40">
        <v>171.5</v>
      </c>
      <c r="O14" s="40">
        <v>72374.100000000006</v>
      </c>
      <c r="P14" s="40">
        <v>2899.6508764205719</v>
      </c>
      <c r="Q14" s="40">
        <v>7922.4956046235093</v>
      </c>
      <c r="R14" s="40">
        <v>38403.853518955919</v>
      </c>
      <c r="S14" s="40">
        <v>7796.6</v>
      </c>
      <c r="T14" s="196">
        <v>15351.4</v>
      </c>
      <c r="U14" s="93"/>
    </row>
    <row r="15" spans="1:21" ht="15">
      <c r="A15" s="33"/>
      <c r="B15" s="140" t="s">
        <v>11</v>
      </c>
      <c r="C15" s="169">
        <v>2185</v>
      </c>
      <c r="D15" s="7">
        <v>1.2926267819854529</v>
      </c>
      <c r="E15" s="29">
        <v>0.42216910566095334</v>
      </c>
      <c r="F15" s="7">
        <v>0.32659783283501886</v>
      </c>
      <c r="G15" s="38">
        <v>3361.1337745246415</v>
      </c>
      <c r="H15" s="7"/>
      <c r="I15" s="39">
        <v>9139.2594048935061</v>
      </c>
      <c r="J15" s="32">
        <v>8733.0387339747031</v>
      </c>
      <c r="K15" s="170">
        <v>12094.172508499345</v>
      </c>
      <c r="L15" s="40">
        <v>3168</v>
      </c>
      <c r="M15" s="40">
        <v>85678.799999999988</v>
      </c>
      <c r="N15" s="40">
        <v>158.4</v>
      </c>
      <c r="O15" s="40">
        <v>82352.399999999994</v>
      </c>
      <c r="P15" s="40">
        <v>3361.1337745246415</v>
      </c>
      <c r="Q15" s="40">
        <v>8733.0387339747031</v>
      </c>
      <c r="R15" s="40">
        <v>31698.327491500644</v>
      </c>
      <c r="S15" s="40">
        <v>8351.2000000000007</v>
      </c>
      <c r="T15" s="196">
        <v>30208.799999999999</v>
      </c>
      <c r="U15" s="93"/>
    </row>
    <row r="16" spans="1:21">
      <c r="A16" s="33"/>
      <c r="B16" s="141" t="s">
        <v>13</v>
      </c>
      <c r="C16" s="171">
        <v>35721</v>
      </c>
      <c r="D16" s="35"/>
      <c r="E16" s="35"/>
      <c r="F16" s="35"/>
      <c r="G16" s="52">
        <v>54948.768677251588</v>
      </c>
      <c r="H16" s="35">
        <v>1.5840473444877177</v>
      </c>
      <c r="I16" s="59">
        <v>56184.705603141134</v>
      </c>
      <c r="J16" s="60">
        <v>53686.8</v>
      </c>
      <c r="K16" s="172">
        <v>108635.56867725159</v>
      </c>
      <c r="L16" s="60">
        <v>107144</v>
      </c>
      <c r="M16" s="60">
        <v>526440.5</v>
      </c>
      <c r="N16" s="60">
        <v>8838.35</v>
      </c>
      <c r="O16" s="60">
        <v>410458.1</v>
      </c>
      <c r="P16" s="60">
        <v>54948.768677251595</v>
      </c>
      <c r="Q16" s="60">
        <v>53686.80000000001</v>
      </c>
      <c r="R16" s="60">
        <v>157486.03132274843</v>
      </c>
      <c r="S16" s="60">
        <v>84069.5</v>
      </c>
      <c r="T16" s="197">
        <v>60267</v>
      </c>
      <c r="U16" s="93"/>
    </row>
    <row r="17" spans="1:20">
      <c r="A17" s="33"/>
      <c r="B17" s="140" t="s">
        <v>12</v>
      </c>
      <c r="C17" s="173">
        <v>620</v>
      </c>
      <c r="D17" s="7"/>
      <c r="E17" s="7"/>
      <c r="F17" s="7"/>
      <c r="G17" s="38">
        <v>953.73132274841089</v>
      </c>
      <c r="H17" s="41"/>
      <c r="I17" s="42"/>
      <c r="J17" s="34"/>
      <c r="K17" s="170"/>
      <c r="L17" s="40"/>
      <c r="M17" s="40"/>
      <c r="N17" s="40"/>
      <c r="O17" s="40"/>
      <c r="P17" s="174"/>
      <c r="Q17" s="175"/>
      <c r="R17" s="174"/>
      <c r="S17" s="175"/>
      <c r="T17" s="198"/>
    </row>
    <row r="18" spans="1:20" s="176" customFormat="1" ht="13.5" thickBot="1">
      <c r="A18" s="185"/>
      <c r="B18" s="142" t="s">
        <v>14</v>
      </c>
      <c r="C18" s="199">
        <v>36341</v>
      </c>
      <c r="D18" s="19"/>
      <c r="E18" s="200"/>
      <c r="F18" s="201"/>
      <c r="G18" s="202">
        <v>55902.5</v>
      </c>
      <c r="H18" s="201"/>
      <c r="I18" s="202"/>
      <c r="J18" s="203"/>
      <c r="K18" s="204"/>
      <c r="L18" s="205"/>
      <c r="M18" s="205"/>
      <c r="N18" s="205"/>
      <c r="O18" s="205"/>
      <c r="P18" s="205"/>
      <c r="Q18" s="205"/>
      <c r="R18" s="205"/>
      <c r="S18" s="206"/>
      <c r="T18" s="207"/>
    </row>
    <row r="19" spans="1:20" s="179" customFormat="1" ht="15.75" hidden="1" customHeight="1">
      <c r="A19" s="177"/>
      <c r="B19" s="177"/>
      <c r="C19" s="178"/>
      <c r="D19" s="178"/>
      <c r="E19" s="178"/>
      <c r="F19" s="178"/>
      <c r="G19" s="178"/>
      <c r="H19" s="178"/>
      <c r="I19" s="178"/>
      <c r="J19" s="178"/>
      <c r="L19" s="179">
        <v>91581</v>
      </c>
      <c r="M19" s="179">
        <v>466961.6</v>
      </c>
      <c r="N19" s="179">
        <v>9158</v>
      </c>
      <c r="O19" s="179">
        <v>366222.5</v>
      </c>
      <c r="P19" s="179">
        <v>10445.299999999999</v>
      </c>
      <c r="Q19" s="179">
        <v>101985</v>
      </c>
      <c r="R19" s="179">
        <v>110043</v>
      </c>
      <c r="S19" s="179">
        <v>143749.6</v>
      </c>
    </row>
    <row r="20" spans="1:20" ht="15" hidden="1">
      <c r="A20" s="30" t="s">
        <v>25</v>
      </c>
    </row>
    <row r="21" spans="1:20" ht="12.75" hidden="1" customHeight="1"/>
    <row r="22" spans="1:20" ht="12.75" hidden="1" customHeight="1"/>
    <row r="23" spans="1:20" ht="12.75" hidden="1" customHeight="1"/>
    <row r="24" spans="1:20" hidden="1"/>
    <row r="25" spans="1:20" hidden="1"/>
    <row r="26" spans="1:20" hidden="1"/>
    <row r="27" spans="1:20" hidden="1"/>
    <row r="28" spans="1:20" hidden="1"/>
    <row r="29" spans="1:20" hidden="1"/>
    <row r="30" spans="1:20" hidden="1"/>
    <row r="31" spans="1:20" hidden="1"/>
    <row r="32" spans="1:20" hidden="1"/>
    <row r="33" spans="3:20" hidden="1"/>
    <row r="34" spans="3:20" hidden="1"/>
    <row r="35" spans="3:20" hidden="1"/>
    <row r="36" spans="3:20" hidden="1">
      <c r="L36" s="93">
        <f t="shared" ref="L36:S36" si="0">L16-L19</f>
        <v>15563</v>
      </c>
      <c r="M36" s="93">
        <f t="shared" si="0"/>
        <v>59478.900000000023</v>
      </c>
      <c r="N36" s="93">
        <f t="shared" si="0"/>
        <v>-319.64999999999964</v>
      </c>
      <c r="O36" s="93">
        <f t="shared" si="0"/>
        <v>44235.599999999977</v>
      </c>
      <c r="P36" s="93">
        <f t="shared" si="0"/>
        <v>44503.4686772516</v>
      </c>
      <c r="Q36" s="93">
        <f t="shared" si="0"/>
        <v>-48298.19999999999</v>
      </c>
      <c r="R36" s="93">
        <f t="shared" si="0"/>
        <v>47443.031322748429</v>
      </c>
      <c r="S36" s="93">
        <f t="shared" si="0"/>
        <v>-59680.100000000006</v>
      </c>
      <c r="T36" s="93"/>
    </row>
    <row r="37" spans="3:20" hidden="1">
      <c r="G37" s="180"/>
      <c r="I37" s="181"/>
    </row>
    <row r="38" spans="3:20" hidden="1">
      <c r="C38" s="182"/>
      <c r="G38" s="180"/>
      <c r="I38" s="181"/>
    </row>
    <row r="39" spans="3:20" hidden="1">
      <c r="G39" s="180"/>
      <c r="I39" s="181"/>
    </row>
    <row r="40" spans="3:20" hidden="1">
      <c r="G40" s="180"/>
      <c r="I40" s="181"/>
      <c r="K40" s="11" t="s">
        <v>82</v>
      </c>
      <c r="S40" s="11">
        <v>1226.7</v>
      </c>
    </row>
    <row r="41" spans="3:20" hidden="1">
      <c r="G41" s="180"/>
      <c r="I41" s="181"/>
      <c r="Q41" s="11" t="s">
        <v>75</v>
      </c>
      <c r="S41" s="93">
        <f>S16+S40</f>
        <v>85296.2</v>
      </c>
      <c r="T41" s="93"/>
    </row>
    <row r="42" spans="3:20" hidden="1">
      <c r="G42" s="180"/>
      <c r="I42" s="181"/>
    </row>
    <row r="43" spans="3:20" hidden="1">
      <c r="G43" s="180"/>
      <c r="I43" s="181"/>
    </row>
    <row r="44" spans="3:20">
      <c r="G44" s="180"/>
      <c r="I44" s="181"/>
    </row>
  </sheetData>
  <mergeCells count="25">
    <mergeCell ref="A4:A6"/>
    <mergeCell ref="B4:B6"/>
    <mergeCell ref="C4:C6"/>
    <mergeCell ref="D4:D6"/>
    <mergeCell ref="H4:H6"/>
    <mergeCell ref="C19:J19"/>
    <mergeCell ref="F4:F6"/>
    <mergeCell ref="G4:G6"/>
    <mergeCell ref="J4:J6"/>
    <mergeCell ref="E4:E6"/>
    <mergeCell ref="L4:L6"/>
    <mergeCell ref="I4:I6"/>
    <mergeCell ref="M4:M6"/>
    <mergeCell ref="K4:K6"/>
    <mergeCell ref="P4:T4"/>
    <mergeCell ref="R5:R6"/>
    <mergeCell ref="S5:S6"/>
    <mergeCell ref="Q5:Q6"/>
    <mergeCell ref="T5:T6"/>
    <mergeCell ref="N4:N6"/>
    <mergeCell ref="S18:T18"/>
    <mergeCell ref="R17:S17"/>
    <mergeCell ref="O4:O6"/>
    <mergeCell ref="P5:P6"/>
    <mergeCell ref="P17:Q17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Параметры</vt:lpstr>
      <vt:lpstr>ИБР</vt:lpstr>
      <vt:lpstr>ИНП</vt:lpstr>
      <vt:lpstr>Итоговая</vt:lpstr>
      <vt:lpstr>ИБР!Заголовки_для_печати</vt:lpstr>
      <vt:lpstr>ИНП!Заголовки_для_печати</vt:lpstr>
      <vt:lpstr>ИБР!Область_печати</vt:lpstr>
      <vt:lpstr>Итоговая!Область_печати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Михаил</dc:creator>
  <cp:lastModifiedBy>Gadgibekovanv</cp:lastModifiedBy>
  <cp:lastPrinted>2012-10-25T04:17:43Z</cp:lastPrinted>
  <dcterms:created xsi:type="dcterms:W3CDTF">2004-06-18T05:29:07Z</dcterms:created>
  <dcterms:modified xsi:type="dcterms:W3CDTF">2013-02-19T10:33:25Z</dcterms:modified>
</cp:coreProperties>
</file>