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8975" windowHeight="11955" activeTab="1"/>
  </bookViews>
  <sheets>
    <sheet name="Титул" sheetId="1" r:id="rId1"/>
    <sheet name="финансирование мероприятий" sheetId="2" r:id="rId2"/>
    <sheet name="Показатели" sheetId="5" r:id="rId3"/>
  </sheets>
  <definedNames>
    <definedName name="_xlnm.Print_Titles" localSheetId="2">Показатели!$A:$D,Показатели!$4:$7</definedName>
    <definedName name="_xlnm.Print_Titles" localSheetId="1">'финансирование мероприятий'!$A:$D,'финансирование мероприятий'!$1:$4</definedName>
    <definedName name="_xlnm.Print_Area" localSheetId="2">Показатели!$A$2:$G$41</definedName>
    <definedName name="_xlnm.Print_Area" localSheetId="0">Титул!$A$1:$J$44</definedName>
    <definedName name="_xlnm.Print_Area" localSheetId="1">'финансирование мероприятий'!$A$1:$AO$261</definedName>
  </definedNames>
  <calcPr calcId="125725"/>
</workbook>
</file>

<file path=xl/calcChain.xml><?xml version="1.0" encoding="utf-8"?>
<calcChain xmlns="http://schemas.openxmlformats.org/spreadsheetml/2006/main">
  <c r="W82" i="2"/>
  <c r="AJ204" l="1"/>
  <c r="AJ210" s="1"/>
  <c r="AJ9" s="1"/>
  <c r="AJ203"/>
  <c r="AJ209" s="1"/>
  <c r="AJ176"/>
  <c r="AJ173" s="1"/>
  <c r="AJ161"/>
  <c r="AJ148"/>
  <c r="AJ146" s="1"/>
  <c r="AJ107"/>
  <c r="AJ113" s="1"/>
  <c r="AJ106"/>
  <c r="AJ112" s="1"/>
  <c r="AJ80"/>
  <c r="AJ68"/>
  <c r="AJ74" s="1"/>
  <c r="AJ67"/>
  <c r="AJ73" s="1"/>
  <c r="AJ41"/>
  <c r="AJ35"/>
  <c r="AJ22"/>
  <c r="AJ20" s="1"/>
  <c r="AJ14"/>
  <c r="Z204"/>
  <c r="Z210" s="1"/>
  <c r="Z9" s="1"/>
  <c r="Z203"/>
  <c r="Z209" s="1"/>
  <c r="V204"/>
  <c r="V210" s="1"/>
  <c r="V9" s="1"/>
  <c r="V203"/>
  <c r="V209" s="1"/>
  <c r="AG204"/>
  <c r="AH204"/>
  <c r="AH210" s="1"/>
  <c r="AH9" s="1"/>
  <c r="AH203"/>
  <c r="AH209" s="1"/>
  <c r="AH194"/>
  <c r="AH188"/>
  <c r="AH148"/>
  <c r="AH146" s="1"/>
  <c r="AH140"/>
  <c r="AH127"/>
  <c r="AH125" s="1"/>
  <c r="AH119"/>
  <c r="AH107"/>
  <c r="AH113" s="1"/>
  <c r="AH106"/>
  <c r="AH112" s="1"/>
  <c r="AH68"/>
  <c r="AH74" s="1"/>
  <c r="AH67"/>
  <c r="AH73" s="1"/>
  <c r="F62"/>
  <c r="F59" s="1"/>
  <c r="F56"/>
  <c r="F53" s="1"/>
  <c r="F50"/>
  <c r="F47" s="1"/>
  <c r="AK68"/>
  <c r="AI68"/>
  <c r="AG68"/>
  <c r="AD68"/>
  <c r="AD74" s="1"/>
  <c r="AC68"/>
  <c r="AB68"/>
  <c r="AB74" s="1"/>
  <c r="AA68"/>
  <c r="Z68"/>
  <c r="Z74" s="1"/>
  <c r="Y68"/>
  <c r="V68"/>
  <c r="U68"/>
  <c r="T68"/>
  <c r="S68"/>
  <c r="R68"/>
  <c r="Q68"/>
  <c r="N68"/>
  <c r="M68"/>
  <c r="L68"/>
  <c r="K68"/>
  <c r="J68"/>
  <c r="I68"/>
  <c r="F68"/>
  <c r="P68"/>
  <c r="X68"/>
  <c r="AF68"/>
  <c r="O56"/>
  <c r="W56" s="1"/>
  <c r="AK53"/>
  <c r="AI53"/>
  <c r="AG53"/>
  <c r="AC53"/>
  <c r="AA53"/>
  <c r="Y53"/>
  <c r="U53"/>
  <c r="S53"/>
  <c r="Q53"/>
  <c r="M53"/>
  <c r="K53"/>
  <c r="I53"/>
  <c r="AH41"/>
  <c r="AH35"/>
  <c r="AH22"/>
  <c r="AH20" s="1"/>
  <c r="AH14"/>
  <c r="AD204"/>
  <c r="AD210" s="1"/>
  <c r="AD9" s="1"/>
  <c r="AD203"/>
  <c r="AD209" s="1"/>
  <c r="AD188"/>
  <c r="AD176"/>
  <c r="AD173" s="1"/>
  <c r="AD161"/>
  <c r="AD148"/>
  <c r="AD146" s="1"/>
  <c r="AD140"/>
  <c r="AD127"/>
  <c r="AD125" s="1"/>
  <c r="AD119"/>
  <c r="AD107"/>
  <c r="AD113" s="1"/>
  <c r="AD106"/>
  <c r="AD112" s="1"/>
  <c r="AD67"/>
  <c r="AD41"/>
  <c r="AD35"/>
  <c r="AB204"/>
  <c r="AB210" s="1"/>
  <c r="AB9" s="1"/>
  <c r="AB203"/>
  <c r="AB209" s="1"/>
  <c r="AB188"/>
  <c r="AB148"/>
  <c r="AB146" s="1"/>
  <c r="AB140"/>
  <c r="AB127"/>
  <c r="AB125" s="1"/>
  <c r="AB67"/>
  <c r="AB73" s="1"/>
  <c r="AB22"/>
  <c r="AB20" s="1"/>
  <c r="AB14"/>
  <c r="AB119"/>
  <c r="AA47"/>
  <c r="AB41"/>
  <c r="AB35"/>
  <c r="Z148"/>
  <c r="Z154" s="1"/>
  <c r="Z152" s="1"/>
  <c r="Z140"/>
  <c r="Z127"/>
  <c r="Z125" s="1"/>
  <c r="Z119"/>
  <c r="Z67"/>
  <c r="Z73" s="1"/>
  <c r="Z41"/>
  <c r="AD104" l="1"/>
  <c r="AD206"/>
  <c r="AJ206"/>
  <c r="Z206"/>
  <c r="AB8"/>
  <c r="AH206"/>
  <c r="AD65"/>
  <c r="AH104"/>
  <c r="AD200"/>
  <c r="O53"/>
  <c r="AH8"/>
  <c r="Z146"/>
  <c r="AJ104"/>
  <c r="Z65"/>
  <c r="AD73"/>
  <c r="AD71" s="1"/>
  <c r="AJ200"/>
  <c r="AJ182"/>
  <c r="AJ154"/>
  <c r="AJ152" s="1"/>
  <c r="AJ110"/>
  <c r="AJ71"/>
  <c r="AJ65"/>
  <c r="AJ28"/>
  <c r="Z8"/>
  <c r="Z200"/>
  <c r="V206"/>
  <c r="V200"/>
  <c r="AH200"/>
  <c r="AH154"/>
  <c r="AH152" s="1"/>
  <c r="AH133"/>
  <c r="AH131" s="1"/>
  <c r="AH110"/>
  <c r="AH71"/>
  <c r="AH65"/>
  <c r="AB71"/>
  <c r="W53"/>
  <c r="AE56"/>
  <c r="AH28"/>
  <c r="AD182"/>
  <c r="AD179" s="1"/>
  <c r="AD154"/>
  <c r="AD152" s="1"/>
  <c r="AD133"/>
  <c r="AD131" s="1"/>
  <c r="AD110"/>
  <c r="AD7"/>
  <c r="AB206"/>
  <c r="AB200"/>
  <c r="AB154"/>
  <c r="AB152" s="1"/>
  <c r="AB133"/>
  <c r="AB131" s="1"/>
  <c r="AB65"/>
  <c r="AB28"/>
  <c r="AB26" s="1"/>
  <c r="Z133"/>
  <c r="Z131" s="1"/>
  <c r="Z71"/>
  <c r="O37"/>
  <c r="W37" s="1"/>
  <c r="AE37" s="1"/>
  <c r="E37" s="1"/>
  <c r="Z35"/>
  <c r="Z22"/>
  <c r="Z28" s="1"/>
  <c r="Z26" s="1"/>
  <c r="Z20"/>
  <c r="Z14"/>
  <c r="V148"/>
  <c r="V146" s="1"/>
  <c r="V140"/>
  <c r="V127"/>
  <c r="V125" s="1"/>
  <c r="V119"/>
  <c r="V107"/>
  <c r="V113" s="1"/>
  <c r="V106"/>
  <c r="V112" s="1"/>
  <c r="V86"/>
  <c r="V80"/>
  <c r="V74"/>
  <c r="V8" s="1"/>
  <c r="V67"/>
  <c r="V73" s="1"/>
  <c r="V35"/>
  <c r="AD8" l="1"/>
  <c r="AD5" s="1"/>
  <c r="AJ179"/>
  <c r="AJ8"/>
  <c r="AB7"/>
  <c r="AB5" s="1"/>
  <c r="Z7"/>
  <c r="Z5" s="1"/>
  <c r="V71"/>
  <c r="AH26"/>
  <c r="AH7"/>
  <c r="AH5" s="1"/>
  <c r="AJ26"/>
  <c r="AJ7"/>
  <c r="E56"/>
  <c r="AE53"/>
  <c r="V154"/>
  <c r="V152" s="1"/>
  <c r="V133"/>
  <c r="V131" s="1"/>
  <c r="V110"/>
  <c r="V104"/>
  <c r="V65"/>
  <c r="AJ5" l="1"/>
  <c r="G56"/>
  <c r="G53" s="1"/>
  <c r="H56"/>
  <c r="H53" s="1"/>
  <c r="E53"/>
  <c r="V22"/>
  <c r="V20" s="1"/>
  <c r="V14"/>
  <c r="T204"/>
  <c r="T210" s="1"/>
  <c r="T9" s="1"/>
  <c r="T203"/>
  <c r="T209" s="1"/>
  <c r="T194"/>
  <c r="T188"/>
  <c r="T176"/>
  <c r="T173" s="1"/>
  <c r="T161"/>
  <c r="T148"/>
  <c r="T146" s="1"/>
  <c r="T140"/>
  <c r="T127"/>
  <c r="T125" s="1"/>
  <c r="T119"/>
  <c r="T107"/>
  <c r="T113" s="1"/>
  <c r="T106"/>
  <c r="T112" s="1"/>
  <c r="T104"/>
  <c r="T86"/>
  <c r="T80"/>
  <c r="T74"/>
  <c r="T67"/>
  <c r="T73" s="1"/>
  <c r="T35"/>
  <c r="T22"/>
  <c r="T20" s="1"/>
  <c r="T14"/>
  <c r="R204"/>
  <c r="R210" s="1"/>
  <c r="R9" s="1"/>
  <c r="R203"/>
  <c r="R209" s="1"/>
  <c r="R194"/>
  <c r="R188"/>
  <c r="R167"/>
  <c r="R176"/>
  <c r="R173" s="1"/>
  <c r="R161"/>
  <c r="R148"/>
  <c r="R146" s="1"/>
  <c r="R140"/>
  <c r="R127"/>
  <c r="R125" s="1"/>
  <c r="R119"/>
  <c r="R74"/>
  <c r="R67"/>
  <c r="R73" s="1"/>
  <c r="R35"/>
  <c r="R22"/>
  <c r="R20" s="1"/>
  <c r="R14"/>
  <c r="N148"/>
  <c r="N146" s="1"/>
  <c r="N140"/>
  <c r="N127"/>
  <c r="N125" s="1"/>
  <c r="N119"/>
  <c r="N107"/>
  <c r="N113" s="1"/>
  <c r="N106"/>
  <c r="N112" s="1"/>
  <c r="N104"/>
  <c r="N86"/>
  <c r="N80"/>
  <c r="N74"/>
  <c r="N67"/>
  <c r="N73" s="1"/>
  <c r="N35"/>
  <c r="N22"/>
  <c r="N28" s="1"/>
  <c r="N14"/>
  <c r="N176"/>
  <c r="N173" s="1"/>
  <c r="N167"/>
  <c r="N161"/>
  <c r="AK203"/>
  <c r="AI203"/>
  <c r="AG203"/>
  <c r="AC203"/>
  <c r="AA203"/>
  <c r="Y203"/>
  <c r="U203"/>
  <c r="S203"/>
  <c r="Q203"/>
  <c r="N194"/>
  <c r="N204"/>
  <c r="N203"/>
  <c r="N209" s="1"/>
  <c r="M203"/>
  <c r="L203"/>
  <c r="L209" s="1"/>
  <c r="K203"/>
  <c r="J203"/>
  <c r="J209" s="1"/>
  <c r="I203"/>
  <c r="N188"/>
  <c r="P197"/>
  <c r="X197" s="1"/>
  <c r="O197"/>
  <c r="W197" s="1"/>
  <c r="AK194"/>
  <c r="AI194"/>
  <c r="AG194"/>
  <c r="AC194"/>
  <c r="AA194"/>
  <c r="Y194"/>
  <c r="U194"/>
  <c r="S194"/>
  <c r="Q194"/>
  <c r="P194"/>
  <c r="M194"/>
  <c r="L194"/>
  <c r="K194"/>
  <c r="J194"/>
  <c r="I194"/>
  <c r="AK176"/>
  <c r="AI176"/>
  <c r="AG176"/>
  <c r="AC176"/>
  <c r="AA176"/>
  <c r="Y176"/>
  <c r="U176"/>
  <c r="S176"/>
  <c r="Q176"/>
  <c r="M176"/>
  <c r="L176"/>
  <c r="L173" s="1"/>
  <c r="K176"/>
  <c r="J176"/>
  <c r="J173" s="1"/>
  <c r="I176"/>
  <c r="P170"/>
  <c r="X170" s="1"/>
  <c r="O170"/>
  <c r="W170" s="1"/>
  <c r="AK167"/>
  <c r="AI167"/>
  <c r="AG167"/>
  <c r="AC167"/>
  <c r="AA167"/>
  <c r="Y167"/>
  <c r="U167"/>
  <c r="S167"/>
  <c r="Q167"/>
  <c r="M167"/>
  <c r="L167"/>
  <c r="K167"/>
  <c r="J167"/>
  <c r="I167"/>
  <c r="L204"/>
  <c r="L210" s="1"/>
  <c r="L188"/>
  <c r="L182"/>
  <c r="L161"/>
  <c r="L148"/>
  <c r="L146" s="1"/>
  <c r="L140"/>
  <c r="L86"/>
  <c r="L127"/>
  <c r="L125" s="1"/>
  <c r="L119"/>
  <c r="L107"/>
  <c r="L113" s="1"/>
  <c r="L106"/>
  <c r="L112" s="1"/>
  <c r="L80"/>
  <c r="L74"/>
  <c r="L67"/>
  <c r="L73" s="1"/>
  <c r="L35"/>
  <c r="L22"/>
  <c r="L20" s="1"/>
  <c r="L14"/>
  <c r="J204"/>
  <c r="J210" s="1"/>
  <c r="J9" s="1"/>
  <c r="P192"/>
  <c r="P204" s="1"/>
  <c r="P210" s="1"/>
  <c r="P9" s="1"/>
  <c r="P191"/>
  <c r="P203" s="1"/>
  <c r="J188"/>
  <c r="P164"/>
  <c r="P161" s="1"/>
  <c r="J161"/>
  <c r="J148"/>
  <c r="J146" s="1"/>
  <c r="P142"/>
  <c r="P140" s="1"/>
  <c r="J140"/>
  <c r="J127"/>
  <c r="J125" s="1"/>
  <c r="P121"/>
  <c r="P119" s="1"/>
  <c r="J119"/>
  <c r="J107"/>
  <c r="J113" s="1"/>
  <c r="J106"/>
  <c r="J112" s="1"/>
  <c r="P89"/>
  <c r="P86" s="1"/>
  <c r="J86"/>
  <c r="J182" l="1"/>
  <c r="J179" s="1"/>
  <c r="L200"/>
  <c r="O194"/>
  <c r="T110"/>
  <c r="L65"/>
  <c r="L28"/>
  <c r="L26" s="1"/>
  <c r="R71"/>
  <c r="L71"/>
  <c r="T71"/>
  <c r="V28"/>
  <c r="T206"/>
  <c r="T200"/>
  <c r="T182"/>
  <c r="T179" s="1"/>
  <c r="T154"/>
  <c r="T152" s="1"/>
  <c r="T133"/>
  <c r="T131" s="1"/>
  <c r="L9"/>
  <c r="L206"/>
  <c r="J110"/>
  <c r="J133"/>
  <c r="J131" s="1"/>
  <c r="J154"/>
  <c r="J152" s="1"/>
  <c r="J200"/>
  <c r="R133"/>
  <c r="R131" s="1"/>
  <c r="N200"/>
  <c r="J104"/>
  <c r="L104"/>
  <c r="L110"/>
  <c r="L133"/>
  <c r="L131" s="1"/>
  <c r="L154"/>
  <c r="L152" s="1"/>
  <c r="N20"/>
  <c r="N110"/>
  <c r="R154"/>
  <c r="R152" s="1"/>
  <c r="J206"/>
  <c r="L8"/>
  <c r="N210"/>
  <c r="N9" s="1"/>
  <c r="T65"/>
  <c r="T28"/>
  <c r="T26" s="1"/>
  <c r="R206"/>
  <c r="R200"/>
  <c r="R182"/>
  <c r="R179" s="1"/>
  <c r="R65"/>
  <c r="R28"/>
  <c r="N154"/>
  <c r="N152" s="1"/>
  <c r="N133"/>
  <c r="N131" s="1"/>
  <c r="N71"/>
  <c r="N65"/>
  <c r="N26"/>
  <c r="N182"/>
  <c r="N179" s="1"/>
  <c r="P167"/>
  <c r="P176"/>
  <c r="AF197"/>
  <c r="X194"/>
  <c r="AE197"/>
  <c r="W194"/>
  <c r="L179"/>
  <c r="O167"/>
  <c r="AF170"/>
  <c r="X167"/>
  <c r="AE170"/>
  <c r="W167"/>
  <c r="X192"/>
  <c r="AF192" s="1"/>
  <c r="AF204" s="1"/>
  <c r="P209"/>
  <c r="P206" s="1"/>
  <c r="P200"/>
  <c r="P188"/>
  <c r="X191"/>
  <c r="X203" s="1"/>
  <c r="X164"/>
  <c r="X176" s="1"/>
  <c r="X142"/>
  <c r="P148"/>
  <c r="X89"/>
  <c r="P107"/>
  <c r="P113" s="1"/>
  <c r="X121"/>
  <c r="P127"/>
  <c r="P82"/>
  <c r="J80"/>
  <c r="I67"/>
  <c r="AF74"/>
  <c r="X74"/>
  <c r="P74"/>
  <c r="J74"/>
  <c r="J67"/>
  <c r="J73" s="1"/>
  <c r="F74"/>
  <c r="P43"/>
  <c r="X43" s="1"/>
  <c r="P37"/>
  <c r="J35"/>
  <c r="J8" l="1"/>
  <c r="L7"/>
  <c r="L5" s="1"/>
  <c r="V26"/>
  <c r="V7"/>
  <c r="V5" s="1"/>
  <c r="T8"/>
  <c r="P67"/>
  <c r="P65" s="1"/>
  <c r="T7"/>
  <c r="J71"/>
  <c r="X41"/>
  <c r="AF43"/>
  <c r="P41"/>
  <c r="N7"/>
  <c r="N8"/>
  <c r="N206"/>
  <c r="R26"/>
  <c r="R7"/>
  <c r="R8"/>
  <c r="E197"/>
  <c r="AE194"/>
  <c r="AF194"/>
  <c r="F197"/>
  <c r="E170"/>
  <c r="AE167"/>
  <c r="AF167"/>
  <c r="F170"/>
  <c r="F167" s="1"/>
  <c r="X204"/>
  <c r="X210" s="1"/>
  <c r="X9" s="1"/>
  <c r="AF191"/>
  <c r="AF203" s="1"/>
  <c r="X188"/>
  <c r="P173"/>
  <c r="P182"/>
  <c r="P179" s="1"/>
  <c r="X161"/>
  <c r="AF164"/>
  <c r="AF176" s="1"/>
  <c r="AF142"/>
  <c r="X140"/>
  <c r="X148"/>
  <c r="P146"/>
  <c r="P154"/>
  <c r="P152" s="1"/>
  <c r="X86"/>
  <c r="X107"/>
  <c r="X113" s="1"/>
  <c r="AF89"/>
  <c r="X119"/>
  <c r="AF121"/>
  <c r="X127"/>
  <c r="P125"/>
  <c r="P133"/>
  <c r="P131" s="1"/>
  <c r="P80"/>
  <c r="P106"/>
  <c r="X82"/>
  <c r="P35"/>
  <c r="X37"/>
  <c r="J65"/>
  <c r="J22"/>
  <c r="J28" s="1"/>
  <c r="J14"/>
  <c r="P16"/>
  <c r="P22" s="1"/>
  <c r="P73" l="1"/>
  <c r="P71" s="1"/>
  <c r="P8"/>
  <c r="T5"/>
  <c r="R5"/>
  <c r="AF41"/>
  <c r="F43"/>
  <c r="F41" s="1"/>
  <c r="N5"/>
  <c r="J26"/>
  <c r="J7"/>
  <c r="J5" s="1"/>
  <c r="F194"/>
  <c r="G197"/>
  <c r="E194"/>
  <c r="H197"/>
  <c r="G170"/>
  <c r="E167"/>
  <c r="H170"/>
  <c r="AF210"/>
  <c r="AF9" s="1"/>
  <c r="F192"/>
  <c r="X209"/>
  <c r="X206" s="1"/>
  <c r="X200"/>
  <c r="F191"/>
  <c r="F203" s="1"/>
  <c r="AF188"/>
  <c r="AF161"/>
  <c r="F164"/>
  <c r="F176" s="1"/>
  <c r="X173"/>
  <c r="X182"/>
  <c r="X179" s="1"/>
  <c r="X146"/>
  <c r="X154"/>
  <c r="X152" s="1"/>
  <c r="AF140"/>
  <c r="AF148"/>
  <c r="F142"/>
  <c r="AF86"/>
  <c r="AF107"/>
  <c r="AF113" s="1"/>
  <c r="F89"/>
  <c r="X125"/>
  <c r="X133"/>
  <c r="X131" s="1"/>
  <c r="AF119"/>
  <c r="AF127"/>
  <c r="F121"/>
  <c r="X80"/>
  <c r="X106"/>
  <c r="AF82"/>
  <c r="P112"/>
  <c r="P110" s="1"/>
  <c r="P104"/>
  <c r="AF37"/>
  <c r="X67"/>
  <c r="X35"/>
  <c r="P20"/>
  <c r="P28"/>
  <c r="X16"/>
  <c r="AF16" s="1"/>
  <c r="P14"/>
  <c r="J20"/>
  <c r="AK204"/>
  <c r="AK210" s="1"/>
  <c r="AK9" s="1"/>
  <c r="AI204"/>
  <c r="AI210" s="1"/>
  <c r="AI9" s="1"/>
  <c r="AG210"/>
  <c r="AG9" s="1"/>
  <c r="AC204"/>
  <c r="AC210" s="1"/>
  <c r="AC9" s="1"/>
  <c r="AA204"/>
  <c r="AA210" s="1"/>
  <c r="AA9" s="1"/>
  <c r="Y204"/>
  <c r="Y210" s="1"/>
  <c r="Y9" s="1"/>
  <c r="U204"/>
  <c r="U210" s="1"/>
  <c r="U9" s="1"/>
  <c r="S204"/>
  <c r="S210" s="1"/>
  <c r="S9" s="1"/>
  <c r="Q204"/>
  <c r="Q210" s="1"/>
  <c r="Q9" s="1"/>
  <c r="M204"/>
  <c r="M210" s="1"/>
  <c r="M9" s="1"/>
  <c r="K204"/>
  <c r="K210" s="1"/>
  <c r="K9" s="1"/>
  <c r="I204"/>
  <c r="I210" s="1"/>
  <c r="I9" s="1"/>
  <c r="AK188"/>
  <c r="AI188"/>
  <c r="AG188"/>
  <c r="AC188"/>
  <c r="AA188"/>
  <c r="Y188"/>
  <c r="U188"/>
  <c r="S188"/>
  <c r="Q188"/>
  <c r="M188"/>
  <c r="K188"/>
  <c r="I188"/>
  <c r="O192"/>
  <c r="W192" s="1"/>
  <c r="AE192" s="1"/>
  <c r="AK209"/>
  <c r="AI209"/>
  <c r="AG209"/>
  <c r="AC209"/>
  <c r="AA209"/>
  <c r="Y209"/>
  <c r="U209"/>
  <c r="S209"/>
  <c r="Q209"/>
  <c r="M209"/>
  <c r="K209"/>
  <c r="I209"/>
  <c r="O191"/>
  <c r="O203" s="1"/>
  <c r="AK179"/>
  <c r="AI179"/>
  <c r="AG182"/>
  <c r="AG179" s="1"/>
  <c r="AC179"/>
  <c r="AA179"/>
  <c r="Y182"/>
  <c r="Y179" s="1"/>
  <c r="U179"/>
  <c r="S173"/>
  <c r="Q182"/>
  <c r="Q179" s="1"/>
  <c r="M179"/>
  <c r="K182"/>
  <c r="K179" s="1"/>
  <c r="I182"/>
  <c r="I179" s="1"/>
  <c r="AK161"/>
  <c r="AI161"/>
  <c r="AG161"/>
  <c r="AC161"/>
  <c r="AA161"/>
  <c r="Y161"/>
  <c r="U161"/>
  <c r="S161"/>
  <c r="Q161"/>
  <c r="M161"/>
  <c r="K161"/>
  <c r="I161"/>
  <c r="O164"/>
  <c r="O176" s="1"/>
  <c r="AK148"/>
  <c r="AK154" s="1"/>
  <c r="AK152" s="1"/>
  <c r="AI148"/>
  <c r="AI154" s="1"/>
  <c r="AI152" s="1"/>
  <c r="AG148"/>
  <c r="AG154" s="1"/>
  <c r="AG152" s="1"/>
  <c r="AC148"/>
  <c r="AC154" s="1"/>
  <c r="AC152" s="1"/>
  <c r="AA148"/>
  <c r="AA154" s="1"/>
  <c r="AA152" s="1"/>
  <c r="Y148"/>
  <c r="Y154" s="1"/>
  <c r="Y152" s="1"/>
  <c r="U148"/>
  <c r="U154" s="1"/>
  <c r="U152" s="1"/>
  <c r="S148"/>
  <c r="S154" s="1"/>
  <c r="S152" s="1"/>
  <c r="Q148"/>
  <c r="Q154" s="1"/>
  <c r="Q152" s="1"/>
  <c r="M148"/>
  <c r="M154" s="1"/>
  <c r="M152" s="1"/>
  <c r="K148"/>
  <c r="K154" s="1"/>
  <c r="K152" s="1"/>
  <c r="I148"/>
  <c r="I154" s="1"/>
  <c r="I152" s="1"/>
  <c r="AK146"/>
  <c r="AI146"/>
  <c r="AG146"/>
  <c r="AC146"/>
  <c r="AA146"/>
  <c r="Y146"/>
  <c r="U146"/>
  <c r="S146"/>
  <c r="Q146"/>
  <c r="M146"/>
  <c r="K146"/>
  <c r="I146"/>
  <c r="O142"/>
  <c r="O148" s="1"/>
  <c r="AK140"/>
  <c r="AI140"/>
  <c r="AG140"/>
  <c r="AC140"/>
  <c r="AA140"/>
  <c r="Y140"/>
  <c r="U140"/>
  <c r="S140"/>
  <c r="Q140"/>
  <c r="M140"/>
  <c r="K140"/>
  <c r="I140"/>
  <c r="AK127"/>
  <c r="AK133" s="1"/>
  <c r="AK131" s="1"/>
  <c r="AI127"/>
  <c r="AI133" s="1"/>
  <c r="AI131" s="1"/>
  <c r="AG127"/>
  <c r="AG133" s="1"/>
  <c r="AG131" s="1"/>
  <c r="AC127"/>
  <c r="AC133" s="1"/>
  <c r="AC131" s="1"/>
  <c r="AA127"/>
  <c r="AA133" s="1"/>
  <c r="AA131" s="1"/>
  <c r="Y127"/>
  <c r="Y133" s="1"/>
  <c r="Y131" s="1"/>
  <c r="U127"/>
  <c r="U133" s="1"/>
  <c r="U131" s="1"/>
  <c r="S127"/>
  <c r="S133" s="1"/>
  <c r="S131" s="1"/>
  <c r="Q127"/>
  <c r="Q133" s="1"/>
  <c r="Q131" s="1"/>
  <c r="M127"/>
  <c r="M133" s="1"/>
  <c r="M131" s="1"/>
  <c r="K127"/>
  <c r="K133" s="1"/>
  <c r="K131" s="1"/>
  <c r="I127"/>
  <c r="I133" s="1"/>
  <c r="I131" s="1"/>
  <c r="AK125"/>
  <c r="AI125"/>
  <c r="AG125"/>
  <c r="AC125"/>
  <c r="AA125"/>
  <c r="Y125"/>
  <c r="U125"/>
  <c r="S125"/>
  <c r="O121"/>
  <c r="O127" s="1"/>
  <c r="AK119"/>
  <c r="AI119"/>
  <c r="AG119"/>
  <c r="AC119"/>
  <c r="AA119"/>
  <c r="Y119"/>
  <c r="U119"/>
  <c r="S119"/>
  <c r="Q119"/>
  <c r="M119"/>
  <c r="K119"/>
  <c r="I119"/>
  <c r="Q125" l="1"/>
  <c r="I206"/>
  <c r="M206"/>
  <c r="S206"/>
  <c r="Q206"/>
  <c r="AA206"/>
  <c r="K125"/>
  <c r="K206"/>
  <c r="M125"/>
  <c r="I125"/>
  <c r="AK206"/>
  <c r="AI206"/>
  <c r="AG206"/>
  <c r="AC206"/>
  <c r="Y206"/>
  <c r="O140"/>
  <c r="W142"/>
  <c r="W121"/>
  <c r="U206"/>
  <c r="W204"/>
  <c r="W210" s="1"/>
  <c r="W9" s="1"/>
  <c r="W191"/>
  <c r="W203" s="1"/>
  <c r="G194"/>
  <c r="H194"/>
  <c r="W164"/>
  <c r="W176" s="1"/>
  <c r="G167"/>
  <c r="H167"/>
  <c r="F204"/>
  <c r="AF209"/>
  <c r="AF206" s="1"/>
  <c r="AF200"/>
  <c r="F188"/>
  <c r="AF173"/>
  <c r="AF182"/>
  <c r="AF179" s="1"/>
  <c r="F161"/>
  <c r="AF8"/>
  <c r="X8"/>
  <c r="F140"/>
  <c r="F148"/>
  <c r="AF154"/>
  <c r="AF152" s="1"/>
  <c r="AF146"/>
  <c r="F86"/>
  <c r="F107"/>
  <c r="F119"/>
  <c r="F127"/>
  <c r="AF125"/>
  <c r="AF133"/>
  <c r="AF131" s="1"/>
  <c r="AF80"/>
  <c r="AF106"/>
  <c r="F82"/>
  <c r="X104"/>
  <c r="X112"/>
  <c r="X110" s="1"/>
  <c r="AF67"/>
  <c r="F37"/>
  <c r="AF35"/>
  <c r="X73"/>
  <c r="X71" s="1"/>
  <c r="X65"/>
  <c r="P26"/>
  <c r="P7"/>
  <c r="P5" s="1"/>
  <c r="X14"/>
  <c r="F16"/>
  <c r="F14" s="1"/>
  <c r="X22"/>
  <c r="K173"/>
  <c r="I200"/>
  <c r="M200"/>
  <c r="Q200"/>
  <c r="U200"/>
  <c r="Y200"/>
  <c r="AC200"/>
  <c r="AG200"/>
  <c r="AK200"/>
  <c r="I173"/>
  <c r="O188"/>
  <c r="O204"/>
  <c r="O210" s="1"/>
  <c r="O9" s="1"/>
  <c r="K200"/>
  <c r="S200"/>
  <c r="AA200"/>
  <c r="AI200"/>
  <c r="O209"/>
  <c r="AK173"/>
  <c r="AI173"/>
  <c r="AG173"/>
  <c r="AC173"/>
  <c r="AA173"/>
  <c r="Y173"/>
  <c r="U173"/>
  <c r="Q173"/>
  <c r="O182"/>
  <c r="O179" s="1"/>
  <c r="O173"/>
  <c r="M173"/>
  <c r="O161"/>
  <c r="W140"/>
  <c r="O154"/>
  <c r="O152" s="1"/>
  <c r="O146"/>
  <c r="W119"/>
  <c r="O119"/>
  <c r="O133"/>
  <c r="O131" s="1"/>
  <c r="O125"/>
  <c r="AK107"/>
  <c r="AK113" s="1"/>
  <c r="AI107"/>
  <c r="AI113" s="1"/>
  <c r="AG107"/>
  <c r="AG113" s="1"/>
  <c r="AC107"/>
  <c r="AC113" s="1"/>
  <c r="AA107"/>
  <c r="AA113" s="1"/>
  <c r="Y107"/>
  <c r="Y113" s="1"/>
  <c r="U107"/>
  <c r="U113" s="1"/>
  <c r="S107"/>
  <c r="S113" s="1"/>
  <c r="Q107"/>
  <c r="Q113" s="1"/>
  <c r="M107"/>
  <c r="M113" s="1"/>
  <c r="K107"/>
  <c r="K113" s="1"/>
  <c r="I107"/>
  <c r="I113" s="1"/>
  <c r="AK106"/>
  <c r="AK112" s="1"/>
  <c r="AI106"/>
  <c r="AI112" s="1"/>
  <c r="AG106"/>
  <c r="AG112" s="1"/>
  <c r="AC106"/>
  <c r="AC112" s="1"/>
  <c r="AA106"/>
  <c r="AA112" s="1"/>
  <c r="Y106"/>
  <c r="Y112" s="1"/>
  <c r="U106"/>
  <c r="U112" s="1"/>
  <c r="S106"/>
  <c r="S112" s="1"/>
  <c r="Q106"/>
  <c r="Q112" s="1"/>
  <c r="M106"/>
  <c r="M112" s="1"/>
  <c r="K106"/>
  <c r="K112" s="1"/>
  <c r="I106"/>
  <c r="I112" s="1"/>
  <c r="AK104"/>
  <c r="AI104"/>
  <c r="AG104"/>
  <c r="AC104"/>
  <c r="AA104"/>
  <c r="Y104"/>
  <c r="U104"/>
  <c r="S104"/>
  <c r="Q104"/>
  <c r="M104"/>
  <c r="K104"/>
  <c r="I104"/>
  <c r="O101"/>
  <c r="AK98"/>
  <c r="AI98"/>
  <c r="AG98"/>
  <c r="AC98"/>
  <c r="AA98"/>
  <c r="Y98"/>
  <c r="U98"/>
  <c r="S98"/>
  <c r="Q98"/>
  <c r="O98"/>
  <c r="M98"/>
  <c r="K98"/>
  <c r="I98"/>
  <c r="O95"/>
  <c r="AK92"/>
  <c r="AI92"/>
  <c r="AG92"/>
  <c r="AC92"/>
  <c r="AA92"/>
  <c r="Y92"/>
  <c r="U92"/>
  <c r="S92"/>
  <c r="Q92"/>
  <c r="O92"/>
  <c r="M92"/>
  <c r="K92"/>
  <c r="I92"/>
  <c r="O89"/>
  <c r="AK86"/>
  <c r="AI86"/>
  <c r="AG86"/>
  <c r="AC86"/>
  <c r="AA86"/>
  <c r="Y86"/>
  <c r="U86"/>
  <c r="S86"/>
  <c r="Q86"/>
  <c r="M86"/>
  <c r="K86"/>
  <c r="I86"/>
  <c r="O82"/>
  <c r="O80" s="1"/>
  <c r="AK80"/>
  <c r="AI80"/>
  <c r="AG80"/>
  <c r="AC80"/>
  <c r="AA80"/>
  <c r="Y80"/>
  <c r="U80"/>
  <c r="S80"/>
  <c r="Q80"/>
  <c r="M80"/>
  <c r="K80"/>
  <c r="I80"/>
  <c r="AK74"/>
  <c r="AK8" s="1"/>
  <c r="AI74"/>
  <c r="AI8" s="1"/>
  <c r="AG74"/>
  <c r="AG8" s="1"/>
  <c r="AC74"/>
  <c r="AC8" s="1"/>
  <c r="AA74"/>
  <c r="AA8" s="1"/>
  <c r="Y74"/>
  <c r="Y8" s="1"/>
  <c r="U74"/>
  <c r="S74"/>
  <c r="Q74"/>
  <c r="M74"/>
  <c r="K74"/>
  <c r="K8" s="1"/>
  <c r="I74"/>
  <c r="I8" s="1"/>
  <c r="AK67"/>
  <c r="AK73" s="1"/>
  <c r="AI67"/>
  <c r="AI73" s="1"/>
  <c r="AG67"/>
  <c r="AG73" s="1"/>
  <c r="AC67"/>
  <c r="AC73" s="1"/>
  <c r="AA67"/>
  <c r="AA73" s="1"/>
  <c r="Y67"/>
  <c r="Y73" s="1"/>
  <c r="U67"/>
  <c r="U73" s="1"/>
  <c r="S67"/>
  <c r="S73" s="1"/>
  <c r="Q67"/>
  <c r="Q73" s="1"/>
  <c r="Q71" s="1"/>
  <c r="M67"/>
  <c r="M73" s="1"/>
  <c r="M71" s="1"/>
  <c r="K67"/>
  <c r="K73" s="1"/>
  <c r="K71" s="1"/>
  <c r="I73"/>
  <c r="O62"/>
  <c r="AK59"/>
  <c r="AI59"/>
  <c r="AG59"/>
  <c r="AC59"/>
  <c r="AA59"/>
  <c r="Y59"/>
  <c r="U59"/>
  <c r="S59"/>
  <c r="Q59"/>
  <c r="O59"/>
  <c r="M59"/>
  <c r="K59"/>
  <c r="I59"/>
  <c r="AK47"/>
  <c r="AI47"/>
  <c r="AG47"/>
  <c r="AC47"/>
  <c r="U47"/>
  <c r="S47"/>
  <c r="Q47"/>
  <c r="M47"/>
  <c r="K47"/>
  <c r="I47"/>
  <c r="O50"/>
  <c r="O68" s="1"/>
  <c r="O43"/>
  <c r="AK41"/>
  <c r="AI41"/>
  <c r="AG41"/>
  <c r="AC41"/>
  <c r="AA41"/>
  <c r="Y41"/>
  <c r="U41"/>
  <c r="S41"/>
  <c r="Q41"/>
  <c r="M41"/>
  <c r="K41"/>
  <c r="I41"/>
  <c r="AK35"/>
  <c r="AI35"/>
  <c r="AG35"/>
  <c r="AC35"/>
  <c r="AA35"/>
  <c r="Y35"/>
  <c r="U35"/>
  <c r="S35"/>
  <c r="Q35"/>
  <c r="M35"/>
  <c r="K35"/>
  <c r="I35"/>
  <c r="AK22"/>
  <c r="AK28" s="1"/>
  <c r="AK26" s="1"/>
  <c r="AI22"/>
  <c r="AI28" s="1"/>
  <c r="AI26" s="1"/>
  <c r="AG22"/>
  <c r="AG28" s="1"/>
  <c r="AG26" s="1"/>
  <c r="AC22"/>
  <c r="AC28" s="1"/>
  <c r="AC26" s="1"/>
  <c r="AA22"/>
  <c r="AA28" s="1"/>
  <c r="AA26" s="1"/>
  <c r="Y22"/>
  <c r="Y28" s="1"/>
  <c r="Y26" s="1"/>
  <c r="U22"/>
  <c r="U28" s="1"/>
  <c r="U26" s="1"/>
  <c r="S22"/>
  <c r="S28" s="1"/>
  <c r="S26" s="1"/>
  <c r="Q22"/>
  <c r="Q28" s="1"/>
  <c r="M22"/>
  <c r="M28" s="1"/>
  <c r="K22"/>
  <c r="K28" s="1"/>
  <c r="I22"/>
  <c r="I28" s="1"/>
  <c r="I26" s="1"/>
  <c r="AK14"/>
  <c r="AI14"/>
  <c r="AG14"/>
  <c r="AC14"/>
  <c r="AA14"/>
  <c r="Y14"/>
  <c r="U14"/>
  <c r="S14"/>
  <c r="Q14"/>
  <c r="M14"/>
  <c r="K14"/>
  <c r="I14"/>
  <c r="O16"/>
  <c r="W161" l="1"/>
  <c r="W188"/>
  <c r="M8"/>
  <c r="O41"/>
  <c r="W43"/>
  <c r="O47"/>
  <c r="W50"/>
  <c r="W62"/>
  <c r="W95"/>
  <c r="W101"/>
  <c r="Q8"/>
  <c r="AE142"/>
  <c r="E142" s="1"/>
  <c r="W148"/>
  <c r="AE121"/>
  <c r="W127"/>
  <c r="O106"/>
  <c r="U8"/>
  <c r="AI71"/>
  <c r="AI7"/>
  <c r="AI5" s="1"/>
  <c r="AC71"/>
  <c r="AC7"/>
  <c r="AC5" s="1"/>
  <c r="AA71"/>
  <c r="AA7"/>
  <c r="AA5" s="1"/>
  <c r="Y71"/>
  <c r="Y7"/>
  <c r="Y5" s="1"/>
  <c r="U71"/>
  <c r="U7"/>
  <c r="S71"/>
  <c r="S7"/>
  <c r="O67"/>
  <c r="W67"/>
  <c r="Q26"/>
  <c r="Q7"/>
  <c r="Q5" s="1"/>
  <c r="M26"/>
  <c r="M7"/>
  <c r="K26"/>
  <c r="K7"/>
  <c r="K5" s="1"/>
  <c r="O22"/>
  <c r="W16"/>
  <c r="AE16" s="1"/>
  <c r="E192"/>
  <c r="AE204"/>
  <c r="AE210" s="1"/>
  <c r="AE9" s="1"/>
  <c r="O206"/>
  <c r="AE191"/>
  <c r="AE203" s="1"/>
  <c r="S179"/>
  <c r="S8"/>
  <c r="S5" s="1"/>
  <c r="AE164"/>
  <c r="W89"/>
  <c r="F210"/>
  <c r="F209"/>
  <c r="F200"/>
  <c r="F173"/>
  <c r="F182"/>
  <c r="F146"/>
  <c r="F154"/>
  <c r="F113"/>
  <c r="F125"/>
  <c r="F133"/>
  <c r="F80"/>
  <c r="F106"/>
  <c r="AF112"/>
  <c r="AF110" s="1"/>
  <c r="AF104"/>
  <c r="AF73"/>
  <c r="AF71" s="1"/>
  <c r="AF65"/>
  <c r="F67"/>
  <c r="F35"/>
  <c r="I71"/>
  <c r="I7"/>
  <c r="I5" s="1"/>
  <c r="X20"/>
  <c r="X28"/>
  <c r="AF22"/>
  <c r="AF14"/>
  <c r="AK71"/>
  <c r="AK7"/>
  <c r="AK5" s="1"/>
  <c r="AG71"/>
  <c r="AG7"/>
  <c r="O73"/>
  <c r="O112"/>
  <c r="O74"/>
  <c r="K65"/>
  <c r="S65"/>
  <c r="AA65"/>
  <c r="AI65"/>
  <c r="W106"/>
  <c r="O200"/>
  <c r="I65"/>
  <c r="M65"/>
  <c r="Q65"/>
  <c r="U65"/>
  <c r="Y65"/>
  <c r="AC65"/>
  <c r="AG65"/>
  <c r="AK65"/>
  <c r="O107"/>
  <c r="O113" s="1"/>
  <c r="O8" s="1"/>
  <c r="AK110"/>
  <c r="AI110"/>
  <c r="AG110"/>
  <c r="AC110"/>
  <c r="AA110"/>
  <c r="Y110"/>
  <c r="U110"/>
  <c r="S110"/>
  <c r="Q110"/>
  <c r="M110"/>
  <c r="K110"/>
  <c r="I110"/>
  <c r="O86"/>
  <c r="O35"/>
  <c r="O28"/>
  <c r="O20"/>
  <c r="I20"/>
  <c r="M20"/>
  <c r="Q20"/>
  <c r="U20"/>
  <c r="Y20"/>
  <c r="AC20"/>
  <c r="AG20"/>
  <c r="AK20"/>
  <c r="O14"/>
  <c r="W14"/>
  <c r="K20"/>
  <c r="S20"/>
  <c r="AA20"/>
  <c r="AI20"/>
  <c r="AE176" l="1"/>
  <c r="E164"/>
  <c r="E176" s="1"/>
  <c r="U5"/>
  <c r="W68"/>
  <c r="W74" s="1"/>
  <c r="M5"/>
  <c r="O110"/>
  <c r="AE101"/>
  <c r="W98"/>
  <c r="AE95"/>
  <c r="W92"/>
  <c r="AE62"/>
  <c r="W59"/>
  <c r="AE50"/>
  <c r="AE68" s="1"/>
  <c r="W47"/>
  <c r="AE43"/>
  <c r="W41"/>
  <c r="AE148"/>
  <c r="AE140"/>
  <c r="W146"/>
  <c r="W154"/>
  <c r="W152" s="1"/>
  <c r="E121"/>
  <c r="AE127"/>
  <c r="AE119"/>
  <c r="W133"/>
  <c r="W131" s="1"/>
  <c r="W125"/>
  <c r="AE82"/>
  <c r="W80"/>
  <c r="W35"/>
  <c r="W22"/>
  <c r="G192"/>
  <c r="E204"/>
  <c r="H192"/>
  <c r="E191"/>
  <c r="E203" s="1"/>
  <c r="AE188"/>
  <c r="W200"/>
  <c r="W209"/>
  <c r="W206" s="1"/>
  <c r="W173"/>
  <c r="W182"/>
  <c r="W179" s="1"/>
  <c r="AE161"/>
  <c r="AE89"/>
  <c r="W86"/>
  <c r="W107"/>
  <c r="W113" s="1"/>
  <c r="W8" s="1"/>
  <c r="F9"/>
  <c r="F206"/>
  <c r="F179"/>
  <c r="F152"/>
  <c r="F8"/>
  <c r="F131"/>
  <c r="F112"/>
  <c r="F104"/>
  <c r="F73"/>
  <c r="F65"/>
  <c r="X26"/>
  <c r="X7"/>
  <c r="X5" s="1"/>
  <c r="F22"/>
  <c r="AF20"/>
  <c r="AF28"/>
  <c r="O26"/>
  <c r="O7"/>
  <c r="O5" s="1"/>
  <c r="AG5"/>
  <c r="W73"/>
  <c r="W65"/>
  <c r="W112"/>
  <c r="W104"/>
  <c r="O71"/>
  <c r="O104"/>
  <c r="O65"/>
  <c r="H176" l="1"/>
  <c r="G176"/>
  <c r="W71"/>
  <c r="E43"/>
  <c r="E67" s="1"/>
  <c r="AE41"/>
  <c r="E50"/>
  <c r="AE47"/>
  <c r="AE74"/>
  <c r="E62"/>
  <c r="AE59"/>
  <c r="E95"/>
  <c r="E92" s="1"/>
  <c r="AE92"/>
  <c r="E101"/>
  <c r="E98" s="1"/>
  <c r="AE98"/>
  <c r="G142"/>
  <c r="E148"/>
  <c r="E154" s="1"/>
  <c r="H142"/>
  <c r="E140"/>
  <c r="AE146"/>
  <c r="AE154"/>
  <c r="AE152" s="1"/>
  <c r="G121"/>
  <c r="H121"/>
  <c r="E119"/>
  <c r="E127"/>
  <c r="AE133"/>
  <c r="AE131" s="1"/>
  <c r="AE125"/>
  <c r="E82"/>
  <c r="AE106"/>
  <c r="AE112" s="1"/>
  <c r="AE80"/>
  <c r="AE67"/>
  <c r="AE35"/>
  <c r="E16"/>
  <c r="AE22"/>
  <c r="AE14"/>
  <c r="W20"/>
  <c r="W28"/>
  <c r="E210"/>
  <c r="G204"/>
  <c r="H204"/>
  <c r="AE200"/>
  <c r="AE209"/>
  <c r="AE206" s="1"/>
  <c r="G191"/>
  <c r="H191"/>
  <c r="E188"/>
  <c r="AE182"/>
  <c r="AE179" s="1"/>
  <c r="AE173"/>
  <c r="H164"/>
  <c r="G164"/>
  <c r="E161"/>
  <c r="W110"/>
  <c r="E89"/>
  <c r="AE107"/>
  <c r="AE86"/>
  <c r="F110"/>
  <c r="F71"/>
  <c r="AF26"/>
  <c r="AF7"/>
  <c r="AF5" s="1"/>
  <c r="F28"/>
  <c r="F7" s="1"/>
  <c r="F20"/>
  <c r="H50" l="1"/>
  <c r="H47" s="1"/>
  <c r="G50"/>
  <c r="G47" s="1"/>
  <c r="E59"/>
  <c r="G62"/>
  <c r="G59" s="1"/>
  <c r="H62"/>
  <c r="H59" s="1"/>
  <c r="E68"/>
  <c r="E47"/>
  <c r="H43"/>
  <c r="G43"/>
  <c r="E41"/>
  <c r="H140"/>
  <c r="G140"/>
  <c r="E146"/>
  <c r="H148"/>
  <c r="G148"/>
  <c r="G119"/>
  <c r="H119"/>
  <c r="H127"/>
  <c r="G127"/>
  <c r="E133"/>
  <c r="E125"/>
  <c r="G82"/>
  <c r="H82"/>
  <c r="E106"/>
  <c r="E80"/>
  <c r="G37"/>
  <c r="H37"/>
  <c r="E35"/>
  <c r="AE73"/>
  <c r="AE71" s="1"/>
  <c r="AE65"/>
  <c r="W26"/>
  <c r="W7"/>
  <c r="W5" s="1"/>
  <c r="G16"/>
  <c r="E22"/>
  <c r="E14"/>
  <c r="H16"/>
  <c r="AE20"/>
  <c r="AE28"/>
  <c r="E9"/>
  <c r="G210"/>
  <c r="H210"/>
  <c r="G188"/>
  <c r="H188"/>
  <c r="E200"/>
  <c r="G203"/>
  <c r="H203"/>
  <c r="E209"/>
  <c r="E182"/>
  <c r="E173"/>
  <c r="G161"/>
  <c r="H161"/>
  <c r="G89"/>
  <c r="H89"/>
  <c r="E107"/>
  <c r="E86"/>
  <c r="AE113"/>
  <c r="AE104"/>
  <c r="F5"/>
  <c r="F26"/>
  <c r="G68" l="1"/>
  <c r="H68"/>
  <c r="H41"/>
  <c r="G41"/>
  <c r="E74"/>
  <c r="G146"/>
  <c r="H146"/>
  <c r="E152"/>
  <c r="G154"/>
  <c r="H154"/>
  <c r="E131"/>
  <c r="G133"/>
  <c r="H133"/>
  <c r="H125"/>
  <c r="G125"/>
  <c r="G106"/>
  <c r="H106"/>
  <c r="E112"/>
  <c r="H80"/>
  <c r="G80"/>
  <c r="H67"/>
  <c r="G67"/>
  <c r="E65"/>
  <c r="E73"/>
  <c r="H35"/>
  <c r="G35"/>
  <c r="H14"/>
  <c r="G14"/>
  <c r="AE26"/>
  <c r="AE7"/>
  <c r="G22"/>
  <c r="E20"/>
  <c r="H22"/>
  <c r="E28"/>
  <c r="H9"/>
  <c r="G9"/>
  <c r="H200"/>
  <c r="G200"/>
  <c r="E206"/>
  <c r="G209"/>
  <c r="H209"/>
  <c r="G173"/>
  <c r="H173"/>
  <c r="E179"/>
  <c r="H182"/>
  <c r="G182"/>
  <c r="AE8"/>
  <c r="AE110"/>
  <c r="E113"/>
  <c r="G107"/>
  <c r="H107"/>
  <c r="E104"/>
  <c r="H86"/>
  <c r="G86"/>
  <c r="G74" l="1"/>
  <c r="H74"/>
  <c r="E7"/>
  <c r="E8"/>
  <c r="H152"/>
  <c r="G152"/>
  <c r="G131"/>
  <c r="H131"/>
  <c r="G112"/>
  <c r="H112"/>
  <c r="G65"/>
  <c r="H65"/>
  <c r="AE5"/>
  <c r="E71"/>
  <c r="G73"/>
  <c r="H73"/>
  <c r="E26"/>
  <c r="H28"/>
  <c r="G28"/>
  <c r="G20"/>
  <c r="H20"/>
  <c r="G206"/>
  <c r="H206"/>
  <c r="H179"/>
  <c r="G179"/>
  <c r="E110"/>
  <c r="G113"/>
  <c r="H113"/>
  <c r="G104"/>
  <c r="H104"/>
  <c r="E5" l="1"/>
  <c r="H71"/>
  <c r="G71"/>
  <c r="H26"/>
  <c r="G26"/>
  <c r="G7"/>
  <c r="H7"/>
  <c r="G110"/>
  <c r="H110"/>
  <c r="G8"/>
  <c r="H8"/>
  <c r="H5" l="1"/>
  <c r="G5"/>
</calcChain>
</file>

<file path=xl/comments1.xml><?xml version="1.0" encoding="utf-8"?>
<comments xmlns="http://schemas.openxmlformats.org/spreadsheetml/2006/main">
  <authors>
    <author>TureyskayEE</author>
  </authors>
  <commentList>
    <comment ref="K11" authorId="0">
      <text>
        <r>
          <rPr>
            <b/>
            <sz val="14"/>
            <color indexed="81"/>
            <rFont val="Times New Roman"/>
            <family val="1"/>
            <charset val="204"/>
          </rPr>
          <t>при заполнении таблиц формы Графика, необходимо обратить внимание на примечания.</t>
        </r>
      </text>
    </comment>
  </commentList>
</comments>
</file>

<file path=xl/sharedStrings.xml><?xml version="1.0" encoding="utf-8"?>
<sst xmlns="http://schemas.openxmlformats.org/spreadsheetml/2006/main" count="482" uniqueCount="182">
  <si>
    <t>№ п/п</t>
  </si>
  <si>
    <t>Наименование мероприятий программы</t>
  </si>
  <si>
    <t>январь</t>
  </si>
  <si>
    <t>февраль</t>
  </si>
  <si>
    <t>март</t>
  </si>
  <si>
    <t>апрель</t>
  </si>
  <si>
    <t>май</t>
  </si>
  <si>
    <t>июнь</t>
  </si>
  <si>
    <t>июль</t>
  </si>
  <si>
    <t>август</t>
  </si>
  <si>
    <t>сентябрь</t>
  </si>
  <si>
    <t>октябрь</t>
  </si>
  <si>
    <t>ноябрь</t>
  </si>
  <si>
    <t>декабрь</t>
  </si>
  <si>
    <t>%</t>
  </si>
  <si>
    <t>план</t>
  </si>
  <si>
    <t>факт</t>
  </si>
  <si>
    <t>1.1.</t>
  </si>
  <si>
    <t>всего:</t>
  </si>
  <si>
    <t>федеральный бюджет</t>
  </si>
  <si>
    <t>бюджет автономного округа</t>
  </si>
  <si>
    <t>внебюджетные источники</t>
  </si>
  <si>
    <t>ИТОГО по задаче 1:</t>
  </si>
  <si>
    <t>2.1.</t>
  </si>
  <si>
    <t>2.2.</t>
  </si>
  <si>
    <t>В том числе:</t>
  </si>
  <si>
    <t>прочие расходы</t>
  </si>
  <si>
    <t>Всего:</t>
  </si>
  <si>
    <t>Исполнитель</t>
  </si>
  <si>
    <t>программы Нижневартовского района</t>
  </si>
  <si>
    <t xml:space="preserve"> ГРАФИК </t>
  </si>
  <si>
    <t>наименование программы</t>
  </si>
  <si>
    <t>бюджет района</t>
  </si>
  <si>
    <t>бюджеты поселений района</t>
  </si>
  <si>
    <t>тел.</t>
  </si>
  <si>
    <t>Наименование показателей результатов</t>
  </si>
  <si>
    <t>1.</t>
  </si>
  <si>
    <t>2.</t>
  </si>
  <si>
    <t>3.</t>
  </si>
  <si>
    <t>Специалист департамента финансов администрации района</t>
  </si>
  <si>
    <t xml:space="preserve">Лимиты бюджетных ассигнований и финансирование сверены: </t>
  </si>
  <si>
    <t>Руководитель программы</t>
  </si>
  <si>
    <t>Ф.И.О. (подпись)</t>
  </si>
  <si>
    <t>отклонение, тыс. руб.</t>
  </si>
  <si>
    <t>Единица измерения</t>
  </si>
  <si>
    <t xml:space="preserve">Руководитель программы </t>
  </si>
  <si>
    <t>Примечание:</t>
  </si>
  <si>
    <t>Базовый показатель на начало реализации программы (подпрограммы)</t>
  </si>
  <si>
    <t>Примечание (факторы, обусловившие неисполнение/ перевыполнение показателей)</t>
  </si>
  <si>
    <t>Показатели непосредственных результатов</t>
  </si>
  <si>
    <t xml:space="preserve">Показатели конечных результатов </t>
  </si>
  <si>
    <t>утвержденный план</t>
  </si>
  <si>
    <t>иные внебюджетные источники</t>
  </si>
  <si>
    <t>ИТОГО по подпрограмме I:</t>
  </si>
  <si>
    <t>ВСЕГО по муниципальной программе:</t>
  </si>
  <si>
    <t>инвестиции в объекты государственной и муниципальной собственности</t>
  </si>
  <si>
    <t xml:space="preserve">Ответственный исполнитель </t>
  </si>
  <si>
    <t>в разрезе соисполнителей</t>
  </si>
  <si>
    <t>Соисполнитель 1 . . .</t>
  </si>
  <si>
    <t>и  т.д.</t>
  </si>
  <si>
    <t>Источник финанси-рования</t>
  </si>
  <si>
    <t>Результат реализации программы **</t>
  </si>
  <si>
    <t>январь-март</t>
  </si>
  <si>
    <t>январь-июнь</t>
  </si>
  <si>
    <t>январь-сентябрь</t>
  </si>
  <si>
    <t>Ответ ственный испол нитель</t>
  </si>
  <si>
    <t>Информация о размещении муниципальных заказов, заключении договоров, соглашений *</t>
  </si>
  <si>
    <t>Причины невыпол нения  мероприятий</t>
  </si>
  <si>
    <t xml:space="preserve">** указывается, что достигнуто в результате реализации мероприятия </t>
  </si>
  <si>
    <t>* ход размещения заказов (в том числе о сложившейся экономии и возврате ее в бюджет с указание реквизитов документов), указывается даты подачи заявки, размещения заказа, заключения контракта, договора, реквизиты контракта, протокола торгов, сроки завершения работ по контракту, договору (причины несоблюдения сроков)</t>
  </si>
  <si>
    <t>* Графа 6 - заполняется по результатам реализации  при наличии промежуточных значений показателя в течение года, при расчете только годового значения- заполняется за год</t>
  </si>
  <si>
    <t>факт*</t>
  </si>
  <si>
    <t>С.А. Щелкунова_(Ф.И.О.)</t>
  </si>
  <si>
    <t>начальник отдела местной промышленности и сельского хозяйства</t>
  </si>
  <si>
    <t>"Развитие агропромышленного комплекса и рынков сельскохозяйственной  продукции, сырья и продовольствия в Нижневартовском районе в 2014 - 2020 годах"</t>
  </si>
  <si>
    <r>
      <t xml:space="preserve">Цель 1 : </t>
    </r>
    <r>
      <rPr>
        <u/>
        <sz val="18"/>
        <rFont val="Times New Roman"/>
        <family val="1"/>
        <charset val="204"/>
      </rPr>
      <t>Повышение конкурентоспособности районной продукции растениеводства на внутреннем рынке</t>
    </r>
  </si>
  <si>
    <t>Подпрограмма I. Развитие растениеводства, переработки и реализации продукции растениеводства</t>
  </si>
  <si>
    <r>
      <t xml:space="preserve">Задача 1.  </t>
    </r>
    <r>
      <rPr>
        <u/>
        <sz val="18"/>
        <rFont val="Times New Roman"/>
        <family val="1"/>
        <charset val="204"/>
      </rPr>
      <t>Увеличение объемов производства и переработки основных видов продукции растениеводства</t>
    </r>
  </si>
  <si>
    <t>отдел местной промышленности и сельского хозяйства</t>
  </si>
  <si>
    <r>
      <t xml:space="preserve">Цель 2 : </t>
    </r>
    <r>
      <rPr>
        <u/>
        <sz val="18"/>
        <rFont val="Times New Roman"/>
        <family val="1"/>
        <charset val="204"/>
      </rPr>
      <t xml:space="preserve">Комплексное развитие и повышение эффективности производства животноводческой продукции и продуктов 
ее переработки
Комплексное развитие и повышение эффективности производства животноводческой продукции и продуктов 
ее переработки
</t>
    </r>
  </si>
  <si>
    <t>Подпрограмма 2. Развитие животноводства, переработки и реализации продукции животноводства</t>
  </si>
  <si>
    <r>
      <t xml:space="preserve">Задача 1.  </t>
    </r>
    <r>
      <rPr>
        <u/>
        <sz val="18"/>
        <rFont val="Times New Roman"/>
        <family val="1"/>
        <charset val="204"/>
      </rPr>
      <t>Увеличение объемов производства продукции мясного и молочного животноводства</t>
    </r>
  </si>
  <si>
    <t>Субсидирование части затрат на производство и реализацию продукции животноводства</t>
  </si>
  <si>
    <t>Субсидии на со-держание маточного поголовья животных (личные подсобные хозяйства)</t>
  </si>
  <si>
    <t>2.3.</t>
  </si>
  <si>
    <t>Компенсация части затрат сельскохозяйственным товаропроизводителям на приобретение репродуктивных сельскохозяйственных животных за пределами района</t>
  </si>
  <si>
    <t>2.4.</t>
  </si>
  <si>
    <t>Компенсация части затрат на воспроизводство сельскохозяйственных животных в личных подсобных хозяйствах жителей района</t>
  </si>
  <si>
    <t>ИТОГО по подпрограмме 2:</t>
  </si>
  <si>
    <r>
      <t xml:space="preserve">Цель 3 : </t>
    </r>
    <r>
      <rPr>
        <u/>
        <sz val="18"/>
        <rFont val="Times New Roman"/>
        <family val="1"/>
        <charset val="204"/>
      </rPr>
      <t xml:space="preserve">Поддержка и дальнейшее развитие сельскохозяйственной деятельности малых форм хозяйствования
ее переработки
Комплексное развитие и повышение эффективности производства животноводческой продукции и продуктов 
ее переработки
</t>
    </r>
  </si>
  <si>
    <t>Подпрограмма 3. Поддержка малых форм хозяйствования</t>
  </si>
  <si>
    <r>
      <t xml:space="preserve">Задача 1.  </t>
    </r>
    <r>
      <rPr>
        <u/>
        <sz val="18"/>
        <rFont val="Times New Roman"/>
        <family val="1"/>
        <charset val="204"/>
      </rPr>
      <t xml:space="preserve">Создание условий для увеличения количества субъектов малого предпринимательства, занимающихся сельскохозяйственным производством
</t>
    </r>
  </si>
  <si>
    <t>3.1.</t>
  </si>
  <si>
    <t>Субсидии на возмещение части затрат на развитие материально-технической базы (за исключением личных подсобных хозяйств)</t>
  </si>
  <si>
    <t>3.2.</t>
  </si>
  <si>
    <t>3.3.</t>
  </si>
  <si>
    <t>3.4.</t>
  </si>
  <si>
    <t>Субсидии на возмещение части затрат (расходов) на уплату за пользование электроэнергией</t>
  </si>
  <si>
    <t>Компенсация части затрат сельскохозяйственным организациям и крестьянским (фермерским) хозяйствам, индивидуальным предпринимателям – главам крестьянских (фермерских) хозяйств на разработку проектно-сметной документации на строительство животноводческих помещений и цехов по переработке сельскохозяйственной продукции</t>
  </si>
  <si>
    <t>Поддержка сельскохозяйственных организаций, предприятий и крестьянских (фермерских) хозяйств, индивидуальных предпринимателей, глав крестьянских (фермерских) хозяйств и сельскохозяйственных потребительских кооперативов – компенсация части затрат на строительство и приобретение дорог, электролиний, водоснабжение, теплоснабжение и энергоснабжение, газификацию, капитальное строительство, модернизацию производства, приобретение перерабатывающего оборудования, сельскохозяйственной техники</t>
  </si>
  <si>
    <t>ИТОГО по подпрограмме 3:</t>
  </si>
  <si>
    <r>
      <t xml:space="preserve">Цель 4 : </t>
    </r>
    <r>
      <rPr>
        <u/>
        <sz val="18"/>
        <rFont val="Times New Roman"/>
        <family val="1"/>
        <charset val="204"/>
      </rPr>
      <t>Обеспечение устойчивого развития рыбохозяйственного комплекса в Нижневартовском районе</t>
    </r>
  </si>
  <si>
    <t xml:space="preserve">Подпрограмма 4. Повышение эффективности использования и развития ресурсного потенциала рыбозхозяйственного 
комплекса
</t>
  </si>
  <si>
    <r>
      <t xml:space="preserve">Задача 1.  </t>
    </r>
    <r>
      <rPr>
        <u/>
        <sz val="18"/>
        <rFont val="Times New Roman"/>
        <family val="1"/>
        <charset val="204"/>
      </rPr>
      <t>Обеспечение режима стабильной рентабельной работы организаций рыбохозяйственного комплекса</t>
    </r>
  </si>
  <si>
    <t>Субсидирование вылова и реализации товарной пищевой рыбы (в том числе искусственно выращенной), товарной пищевой рыбопродукции</t>
  </si>
  <si>
    <t>ИТОГО по подпрограмме 4:</t>
  </si>
  <si>
    <t>Субсидирование части затрат на производство и реализацию продукции растениеводства в защищенном грунте;                                           в открытом грунте</t>
  </si>
  <si>
    <r>
      <t xml:space="preserve">Цель 5 : </t>
    </r>
    <r>
      <rPr>
        <u/>
        <sz val="18"/>
        <rFont val="Times New Roman"/>
        <family val="1"/>
        <charset val="204"/>
      </rPr>
      <t>Повышение конкурентоспособности заготовки и переработки дикоросов на территории Нижневартовского района</t>
    </r>
  </si>
  <si>
    <t xml:space="preserve">Подпрограмма 5. Развитие системы заготовки и переработки дикоросов
комплекса
</t>
  </si>
  <si>
    <r>
      <t xml:space="preserve">Задача 1.  </t>
    </r>
    <r>
      <rPr>
        <u/>
        <sz val="18"/>
        <rFont val="Times New Roman"/>
        <family val="1"/>
        <charset val="204"/>
      </rPr>
      <t xml:space="preserve">Создание благоприятных организационных, правовых и экономических условий для заготовки и переработки дикоросов в районе
</t>
    </r>
  </si>
  <si>
    <t>4.1.</t>
  </si>
  <si>
    <t>5.1.</t>
  </si>
  <si>
    <t xml:space="preserve">Субсидирование продукции дикоросов, заготовленной на территории автономного округа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
субсидирование переработки продукции дикоросов, заготовленных в Ханты-Мансийском автономном округе – Югре;
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компенсация части затрат на организацию презентации продукции из дикоросов, участие в выставках-ярмарках, форумах
</t>
  </si>
  <si>
    <t>ИТОГО по подпрограмме 5:</t>
  </si>
  <si>
    <r>
      <t xml:space="preserve">Цель 6 : </t>
    </r>
    <r>
      <rPr>
        <u/>
        <sz val="18"/>
        <rFont val="Times New Roman"/>
        <family val="1"/>
        <charset val="204"/>
      </rPr>
      <t>Создание комфортных условий жизнедеятельности в сельской местности</t>
    </r>
  </si>
  <si>
    <t xml:space="preserve">Подпрограмма 6. Устойчивое развитие сельских территорий
комплекса
</t>
  </si>
  <si>
    <r>
      <t xml:space="preserve">Задача 1.  </t>
    </r>
    <r>
      <rPr>
        <u/>
        <sz val="18"/>
        <rFont val="Times New Roman"/>
        <family val="1"/>
        <charset val="204"/>
      </rPr>
      <t xml:space="preserve">Реализация мероприятий по развитию торгового и бытового обслуживания в сельской местности
</t>
    </r>
  </si>
  <si>
    <t>6.1.</t>
  </si>
  <si>
    <t>ИТОГО по подпрограмме 6:</t>
  </si>
  <si>
    <t>Развитие рыночной инфраструктуры обслуживания сельского населения, организация эффективных схем торгового и бытового обслуживания жителей удаленных населенных пунктов, расположенных в сельской местности</t>
  </si>
  <si>
    <r>
      <t xml:space="preserve">Цель 7 : </t>
    </r>
    <r>
      <rPr>
        <u/>
        <sz val="18"/>
        <rFont val="Times New Roman"/>
        <family val="1"/>
        <charset val="204"/>
      </rPr>
      <t>Поддержка подотраслей агропромышленного комплекса</t>
    </r>
  </si>
  <si>
    <t xml:space="preserve">Подпрограмма 7. Развитие звероводства
комплекса
</t>
  </si>
  <si>
    <r>
      <t xml:space="preserve">Задача 1.  </t>
    </r>
    <r>
      <rPr>
        <u/>
        <sz val="18"/>
        <rFont val="Times New Roman"/>
        <family val="1"/>
        <charset val="204"/>
      </rPr>
      <t xml:space="preserve">Развитие социально значимых отраслей агропромышленного комплекса Нижневартовского района
</t>
    </r>
  </si>
  <si>
    <t>7.1.</t>
  </si>
  <si>
    <t>Предоставление субсидий местным бюджетам на софинансирование возмещения нормативных затрат на содержание зверофермы</t>
  </si>
  <si>
    <t>ИТОГО по подпрограмме 7:</t>
  </si>
  <si>
    <t>С.А. Щелкунова</t>
  </si>
  <si>
    <t xml:space="preserve">Картофеля </t>
  </si>
  <si>
    <t>1.2.</t>
  </si>
  <si>
    <t xml:space="preserve">Овощей открытого грунта </t>
  </si>
  <si>
    <t>Скота и птицы на убой (в живом весе</t>
  </si>
  <si>
    <t xml:space="preserve">Молока </t>
  </si>
  <si>
    <t>4.</t>
  </si>
  <si>
    <t>5.2.</t>
  </si>
  <si>
    <t>6.</t>
  </si>
  <si>
    <t>7.</t>
  </si>
  <si>
    <t>Рост производства продукции растениеводства в крестьянских (фермерских) хозяйствах:</t>
  </si>
  <si>
    <t>тонн</t>
  </si>
  <si>
    <t>Рост производства продукции животноводства в крестьянских (фермерских) хозяйствах</t>
  </si>
  <si>
    <t>Рост количества крестьянских (фермерских) хозяйств</t>
  </si>
  <si>
    <t>ед.</t>
  </si>
  <si>
    <t xml:space="preserve">Рост добычи (вылова) рыбы          </t>
  </si>
  <si>
    <t>Рост объема заготовки дикоросов</t>
  </si>
  <si>
    <t xml:space="preserve">Рост объема переработки дикоросов     </t>
  </si>
  <si>
    <t>Рост производства продукции хлебопечения в удаленных труднодоступных сельских территориях</t>
  </si>
  <si>
    <t>Рост выхода делового молодняка клеточных пушных зверей на одну штатную самку</t>
  </si>
  <si>
    <t>голов</t>
  </si>
  <si>
    <t>картофель</t>
  </si>
  <si>
    <t>овощи</t>
  </si>
  <si>
    <t>мясо и мясопродукты (в пересчете на мясо)</t>
  </si>
  <si>
    <t xml:space="preserve">молоко и молокопродукты (в пересчете на молоко) </t>
  </si>
  <si>
    <t>Увеличение уровня обеспеченности собственной продукцией растениеводства населения района от норматива потребления продукции</t>
  </si>
  <si>
    <t xml:space="preserve">Увеличение уровня обеспеченности собственной продукцией населения района от норматива потребления продукции животноводства      </t>
  </si>
  <si>
    <t>Увеличение количества работников, трудозанятых в фермерских хозяйствах</t>
  </si>
  <si>
    <t>чел.</t>
  </si>
  <si>
    <t>Увеличение производства товарной пищевой рыбы и пищевой рыбной продукции</t>
  </si>
  <si>
    <t>Увеличение количества хозяйствующих субъектов в заготовке и переработке дикоросов</t>
  </si>
  <si>
    <t xml:space="preserve">Увеличение количества рабочих мест в заготовке и переработке дикоросов </t>
  </si>
  <si>
    <t>Увеличение товарооборота в удаленных труднодоступных сельских территориях</t>
  </si>
  <si>
    <t>тыс.руб.</t>
  </si>
  <si>
    <t>Создание предпосылок на улучшение социально-экономического положения сельского коренного населения, занятого в отрасли звероводства, увеличение числа звероводов</t>
  </si>
  <si>
    <t>49-47-08</t>
  </si>
  <si>
    <t>6.2.</t>
  </si>
  <si>
    <t>Софинансирование заявки на грантовую поддержку местных инициатив граждан, проживающих в сельской местности</t>
  </si>
  <si>
    <t>7.2.</t>
  </si>
  <si>
    <t>Предоставление иных межбюджетных трансфертов, бюджетам поселений из бюджета района на софинансирование затрат на ремонт шедов</t>
  </si>
  <si>
    <t>2.5.</t>
  </si>
  <si>
    <t>Субсидии крестьянским (фермерским) хозяйствам на возмещение затрат за приобретение грубых кормов (сена)</t>
  </si>
  <si>
    <t xml:space="preserve">Сведения об объемах финансирования мероприятий  муниципальной программы "Развитие агропромышленного комплекса и рынков сельскохозяйственной  продукции, сырья и продовольствия в Нижневартовском районе в 2014 - 2020 годах" в  2015 году </t>
  </si>
  <si>
    <t>Т.А. Колесова</t>
  </si>
  <si>
    <t xml:space="preserve"> реализации в  2015 году муниципальной </t>
  </si>
  <si>
    <t>2015 год</t>
  </si>
  <si>
    <r>
      <t xml:space="preserve">Информация о целевых показателях реализации муниципальной программы  </t>
    </r>
    <r>
      <rPr>
        <b/>
        <u/>
        <sz val="10"/>
        <color indexed="8"/>
        <rFont val="Times New Roman"/>
        <family val="1"/>
        <charset val="204"/>
      </rPr>
      <t>"Развитие агропромышленного комплекса и рынков сельскохозяйственной продукции, сырья и продовольствия  в Нижневартовском районе в 2014–2020 годах"</t>
    </r>
    <r>
      <rPr>
        <b/>
        <sz val="10"/>
        <color indexed="8"/>
        <rFont val="Times New Roman"/>
        <family val="1"/>
        <charset val="204"/>
      </rPr>
      <t xml:space="preserve"> на 2015 год  </t>
    </r>
  </si>
  <si>
    <t>Значение показателя в 2015 году</t>
  </si>
  <si>
    <t>49-47-70</t>
  </si>
  <si>
    <t>финансовые затраты  в 2015 году (тыс.рублей)</t>
  </si>
  <si>
    <t>СОГЛАСОВАНО:</t>
  </si>
  <si>
    <t xml:space="preserve">Заместитель Главы администрации района </t>
  </si>
  <si>
    <t>по потребительскому рынку, местной промышленности, транспорту и связи</t>
  </si>
  <si>
    <t>___(Ф.И.О.)</t>
  </si>
  <si>
    <t>_________________________(подпись)</t>
  </si>
  <si>
    <t>Х.Ж. Абдуллин</t>
  </si>
</sst>
</file>

<file path=xl/styles.xml><?xml version="1.0" encoding="utf-8"?>
<styleSheet xmlns="http://schemas.openxmlformats.org/spreadsheetml/2006/main">
  <numFmts count="9">
    <numFmt numFmtId="43" formatCode="_-* #,##0.00_р_._-;\-* #,##0.00_р_._-;_-* &quot;-&quot;??_р_._-;_-@_-"/>
    <numFmt numFmtId="164" formatCode="0.0"/>
    <numFmt numFmtId="165" formatCode="#,##0.0"/>
    <numFmt numFmtId="166" formatCode="#,##0.0_ ;\-#,##0.0\ "/>
    <numFmt numFmtId="167" formatCode="#,##0_ ;\-#,##0\ "/>
    <numFmt numFmtId="168" formatCode="#,##0.00_ ;\-#,##0.00\ "/>
    <numFmt numFmtId="169" formatCode="#,##0.000"/>
    <numFmt numFmtId="170" formatCode="#,##0.000_ ;\-#,##0.000\ "/>
    <numFmt numFmtId="171" formatCode="0.000"/>
  </numFmts>
  <fonts count="24">
    <font>
      <sz val="11"/>
      <color theme="1"/>
      <name val="Calibri"/>
      <family val="2"/>
      <charset val="204"/>
      <scheme val="minor"/>
    </font>
    <font>
      <sz val="11"/>
      <color theme="1"/>
      <name val="Calibri"/>
      <family val="2"/>
      <charset val="204"/>
      <scheme val="minor"/>
    </font>
    <font>
      <sz val="10"/>
      <name val="Times New Roman"/>
      <family val="1"/>
      <charset val="204"/>
    </font>
    <font>
      <sz val="10"/>
      <color indexed="8"/>
      <name val="Times New Roman"/>
      <family val="1"/>
      <charset val="204"/>
    </font>
    <font>
      <sz val="11"/>
      <color indexed="8"/>
      <name val="Times New Roman"/>
      <family val="1"/>
      <charset val="204"/>
    </font>
    <font>
      <b/>
      <sz val="12"/>
      <color indexed="8"/>
      <name val="Times New Roman"/>
      <family val="1"/>
      <charset val="204"/>
    </font>
    <font>
      <b/>
      <sz val="18"/>
      <color indexed="8"/>
      <name val="Times New Roman"/>
      <family val="1"/>
      <charset val="204"/>
    </font>
    <font>
      <sz val="14"/>
      <color indexed="8"/>
      <name val="Times New Roman"/>
      <family val="1"/>
      <charset val="204"/>
    </font>
    <font>
      <sz val="12"/>
      <color indexed="8"/>
      <name val="Times New Roman"/>
      <family val="1"/>
      <charset val="204"/>
    </font>
    <font>
      <b/>
      <sz val="10"/>
      <color indexed="8"/>
      <name val="Times New Roman"/>
      <family val="1"/>
      <charset val="204"/>
    </font>
    <font>
      <sz val="18"/>
      <name val="Times New Roman"/>
      <family val="1"/>
      <charset val="204"/>
    </font>
    <font>
      <b/>
      <sz val="18"/>
      <name val="Times New Roman"/>
      <family val="1"/>
      <charset val="204"/>
    </font>
    <font>
      <sz val="18"/>
      <color theme="1"/>
      <name val="Calibri"/>
      <family val="2"/>
      <charset val="204"/>
      <scheme val="minor"/>
    </font>
    <font>
      <sz val="11"/>
      <color rgb="FFFF0000"/>
      <name val="Calibri"/>
      <family val="2"/>
      <charset val="204"/>
      <scheme val="minor"/>
    </font>
    <font>
      <b/>
      <sz val="14"/>
      <color indexed="81"/>
      <name val="Times New Roman"/>
      <family val="1"/>
      <charset val="204"/>
    </font>
    <font>
      <sz val="18"/>
      <color rgb="FFFF0000"/>
      <name val="Times New Roman"/>
      <family val="1"/>
      <charset val="204"/>
    </font>
    <font>
      <sz val="10"/>
      <color rgb="FFFF0000"/>
      <name val="Times New Roman"/>
      <family val="1"/>
      <charset val="204"/>
    </font>
    <font>
      <sz val="18"/>
      <color indexed="8"/>
      <name val="Times New Roman"/>
      <family val="1"/>
      <charset val="204"/>
    </font>
    <font>
      <u/>
      <sz val="10"/>
      <color indexed="8"/>
      <name val="Times New Roman"/>
      <family val="1"/>
      <charset val="204"/>
    </font>
    <font>
      <u/>
      <sz val="16"/>
      <color indexed="8"/>
      <name val="Times New Roman"/>
      <family val="1"/>
      <charset val="204"/>
    </font>
    <font>
      <u/>
      <sz val="18"/>
      <name val="Times New Roman"/>
      <family val="1"/>
      <charset val="204"/>
    </font>
    <font>
      <b/>
      <u/>
      <sz val="10"/>
      <color indexed="8"/>
      <name val="Times New Roman"/>
      <family val="1"/>
      <charset val="204"/>
    </font>
    <font>
      <sz val="12"/>
      <color theme="1"/>
      <name val="Times New Roman"/>
      <family val="1"/>
      <charset val="204"/>
    </font>
    <font>
      <sz val="10"/>
      <color theme="1"/>
      <name val="Times New Roman"/>
      <family val="1"/>
      <charset val="204"/>
    </font>
  </fonts>
  <fills count="8">
    <fill>
      <patternFill patternType="none"/>
    </fill>
    <fill>
      <patternFill patternType="gray125"/>
    </fill>
    <fill>
      <patternFill patternType="solid">
        <fgColor theme="8" tint="0.39997558519241921"/>
        <bgColor indexed="64"/>
      </patternFill>
    </fill>
    <fill>
      <patternFill patternType="solid">
        <fgColor rgb="FF92D05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3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vertical="center"/>
    </xf>
    <xf numFmtId="0" fontId="3" fillId="0" borderId="0" xfId="0" applyFont="1"/>
    <xf numFmtId="0" fontId="4" fillId="0" borderId="0" xfId="0" applyFont="1"/>
    <xf numFmtId="0" fontId="3" fillId="0" borderId="0" xfId="0" applyFont="1" applyAlignment="1">
      <alignment horizontal="right"/>
    </xf>
    <xf numFmtId="0" fontId="5" fillId="0" borderId="0" xfId="0" applyFont="1" applyAlignment="1">
      <alignment vertical="top" wrapText="1"/>
    </xf>
    <xf numFmtId="0" fontId="3" fillId="0" borderId="0" xfId="0" applyFont="1" applyAlignment="1">
      <alignment horizontal="justify"/>
    </xf>
    <xf numFmtId="0" fontId="3" fillId="0" borderId="1" xfId="0" applyFont="1" applyBorder="1" applyAlignment="1">
      <alignment horizontal="center" vertical="top" wrapText="1"/>
    </xf>
    <xf numFmtId="0" fontId="3" fillId="0" borderId="1" xfId="0" applyFont="1" applyBorder="1"/>
    <xf numFmtId="0" fontId="3" fillId="0" borderId="1" xfId="0" applyFont="1" applyBorder="1" applyAlignment="1">
      <alignment horizontal="justify" vertical="top" wrapText="1"/>
    </xf>
    <xf numFmtId="167" fontId="3" fillId="0" borderId="1" xfId="1" applyNumberFormat="1" applyFont="1" applyBorder="1" applyAlignment="1">
      <alignment horizontal="center" vertical="top" wrapText="1"/>
    </xf>
    <xf numFmtId="0" fontId="4" fillId="0" borderId="0" xfId="0" applyFont="1" applyAlignment="1">
      <alignment vertical="center"/>
    </xf>
    <xf numFmtId="0" fontId="3" fillId="0" borderId="0" xfId="0" applyFont="1" applyBorder="1" applyAlignment="1">
      <alignment horizontal="center" vertical="top" wrapText="1"/>
    </xf>
    <xf numFmtId="0" fontId="2" fillId="0" borderId="0" xfId="0" applyFont="1" applyFill="1" applyAlignment="1">
      <alignment horizontal="center" vertical="center"/>
    </xf>
    <xf numFmtId="0" fontId="2" fillId="0" borderId="0" xfId="0" applyFont="1" applyFill="1" applyAlignment="1">
      <alignment horizontal="center" vertical="center" textRotation="90"/>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164" fontId="10" fillId="0" borderId="4" xfId="0" applyNumberFormat="1" applyFont="1" applyFill="1" applyBorder="1" applyAlignment="1">
      <alignment horizontal="center" vertical="center" wrapText="1"/>
    </xf>
    <xf numFmtId="0" fontId="10" fillId="0" borderId="4" xfId="0" applyFont="1" applyFill="1" applyBorder="1" applyAlignment="1">
      <alignment vertical="center"/>
    </xf>
    <xf numFmtId="0" fontId="10" fillId="0" borderId="0" xfId="0" applyFont="1" applyFill="1" applyAlignment="1">
      <alignment vertical="center" wrapText="1"/>
    </xf>
    <xf numFmtId="164" fontId="10" fillId="0" borderId="1" xfId="0" applyNumberFormat="1" applyFont="1" applyFill="1" applyBorder="1" applyAlignment="1" applyProtection="1">
      <alignment horizontal="center" vertical="center" textRotation="90" wrapText="1"/>
      <protection locked="0"/>
    </xf>
    <xf numFmtId="164" fontId="10" fillId="0" borderId="8" xfId="0" applyNumberFormat="1" applyFont="1" applyFill="1" applyBorder="1" applyAlignment="1" applyProtection="1">
      <alignment horizontal="center" vertical="center" textRotation="90" wrapText="1"/>
      <protection hidden="1"/>
    </xf>
    <xf numFmtId="164" fontId="10" fillId="0" borderId="1" xfId="0" applyNumberFormat="1" applyFont="1" applyFill="1" applyBorder="1" applyAlignment="1">
      <alignment horizontal="center" vertical="center" textRotation="90" wrapText="1"/>
    </xf>
    <xf numFmtId="164" fontId="10" fillId="2" borderId="1" xfId="0" applyNumberFormat="1" applyFont="1" applyFill="1" applyBorder="1" applyAlignment="1">
      <alignment horizontal="center" vertical="center" textRotation="90" wrapText="1"/>
    </xf>
    <xf numFmtId="164" fontId="10" fillId="0" borderId="10" xfId="1" applyNumberFormat="1" applyFont="1" applyFill="1" applyBorder="1" applyAlignment="1">
      <alignment vertical="center"/>
    </xf>
    <xf numFmtId="164" fontId="10" fillId="0" borderId="10" xfId="1" applyNumberFormat="1" applyFont="1" applyFill="1" applyBorder="1" applyAlignment="1">
      <alignment horizontal="center" vertical="center" wrapText="1"/>
    </xf>
    <xf numFmtId="164" fontId="10" fillId="0" borderId="10" xfId="0" applyNumberFormat="1" applyFont="1" applyFill="1" applyBorder="1" applyAlignment="1">
      <alignment horizontal="left" vertical="center"/>
    </xf>
    <xf numFmtId="164" fontId="10" fillId="0" borderId="10" xfId="1" applyNumberFormat="1" applyFont="1" applyFill="1" applyBorder="1" applyAlignment="1">
      <alignment horizontal="left" vertical="center"/>
    </xf>
    <xf numFmtId="164" fontId="10" fillId="0" borderId="0" xfId="1" applyNumberFormat="1" applyFont="1" applyFill="1" applyBorder="1" applyAlignment="1">
      <alignment horizontal="center" vertical="center" wrapText="1"/>
    </xf>
    <xf numFmtId="164" fontId="10" fillId="0" borderId="0" xfId="1" applyNumberFormat="1" applyFont="1" applyFill="1" applyBorder="1" applyAlignment="1">
      <alignment vertical="center"/>
    </xf>
    <xf numFmtId="164" fontId="10" fillId="0" borderId="0" xfId="0" applyNumberFormat="1" applyFont="1" applyFill="1" applyBorder="1" applyAlignment="1">
      <alignment horizontal="left" vertical="center"/>
    </xf>
    <xf numFmtId="164" fontId="10" fillId="0" borderId="0" xfId="1" applyNumberFormat="1" applyFont="1" applyFill="1" applyBorder="1" applyAlignment="1">
      <alignment horizontal="left" vertical="center"/>
    </xf>
    <xf numFmtId="0" fontId="10" fillId="0" borderId="0" xfId="0" applyFont="1" applyFill="1" applyBorder="1" applyAlignment="1">
      <alignment horizontal="left" vertical="center"/>
    </xf>
    <xf numFmtId="164" fontId="10" fillId="0" borderId="14" xfId="0" applyNumberFormat="1" applyFont="1" applyFill="1" applyBorder="1" applyAlignment="1">
      <alignment horizontal="left" vertical="center"/>
    </xf>
    <xf numFmtId="164" fontId="10" fillId="0" borderId="15" xfId="0" applyNumberFormat="1" applyFont="1" applyFill="1" applyBorder="1" applyAlignment="1">
      <alignment horizontal="left" vertical="center"/>
    </xf>
    <xf numFmtId="164" fontId="10" fillId="0" borderId="15" xfId="0" applyNumberFormat="1" applyFont="1" applyFill="1" applyBorder="1" applyAlignment="1">
      <alignment horizontal="center" vertical="center"/>
    </xf>
    <xf numFmtId="0" fontId="10" fillId="0" borderId="15" xfId="0" applyFont="1" applyFill="1" applyBorder="1" applyAlignment="1">
      <alignment horizontal="left" vertical="center"/>
    </xf>
    <xf numFmtId="0" fontId="10" fillId="0" borderId="1" xfId="0" applyFont="1" applyFill="1" applyBorder="1" applyAlignment="1">
      <alignment horizontal="left" vertical="center" wrapText="1"/>
    </xf>
    <xf numFmtId="166" fontId="10" fillId="0" borderId="1" xfId="1" applyNumberFormat="1" applyFont="1" applyFill="1" applyBorder="1" applyAlignment="1">
      <alignment horizontal="right" vertical="center" wrapText="1"/>
    </xf>
    <xf numFmtId="0" fontId="10" fillId="0" borderId="7" xfId="0" applyFont="1" applyFill="1" applyBorder="1" applyAlignment="1">
      <alignment vertical="center"/>
    </xf>
    <xf numFmtId="165" fontId="10" fillId="0" borderId="1" xfId="1" applyNumberFormat="1"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0" borderId="1" xfId="0" applyFont="1" applyFill="1" applyBorder="1" applyAlignment="1">
      <alignment vertical="center"/>
    </xf>
    <xf numFmtId="164" fontId="10" fillId="0" borderId="1" xfId="0" applyNumberFormat="1" applyFont="1" applyFill="1" applyBorder="1" applyAlignment="1">
      <alignment horizontal="left" vertical="center" wrapText="1"/>
    </xf>
    <xf numFmtId="164" fontId="10" fillId="0" borderId="1" xfId="0" applyNumberFormat="1" applyFont="1" applyFill="1" applyBorder="1" applyAlignment="1" applyProtection="1">
      <alignment horizontal="left" vertical="center" wrapText="1"/>
      <protection hidden="1"/>
    </xf>
    <xf numFmtId="0" fontId="10" fillId="0" borderId="1" xfId="0" applyFont="1" applyFill="1" applyBorder="1" applyAlignment="1" applyProtection="1">
      <alignment horizontal="left" vertical="center" wrapText="1"/>
      <protection locked="0"/>
    </xf>
    <xf numFmtId="0" fontId="10" fillId="0" borderId="2" xfId="0" applyFont="1" applyFill="1" applyBorder="1" applyAlignment="1">
      <alignment vertical="center"/>
    </xf>
    <xf numFmtId="164" fontId="10" fillId="0" borderId="4" xfId="0" applyNumberFormat="1" applyFont="1" applyFill="1" applyBorder="1" applyAlignment="1">
      <alignment vertical="center"/>
    </xf>
    <xf numFmtId="166" fontId="10" fillId="0" borderId="4" xfId="1" applyNumberFormat="1" applyFont="1" applyFill="1" applyBorder="1" applyAlignment="1">
      <alignment horizontal="right" vertical="center" wrapText="1"/>
    </xf>
    <xf numFmtId="165" fontId="10" fillId="0" borderId="4" xfId="1" applyNumberFormat="1" applyFont="1" applyFill="1" applyBorder="1" applyAlignment="1">
      <alignment horizontal="center" vertical="center"/>
    </xf>
    <xf numFmtId="165" fontId="10" fillId="0" borderId="4" xfId="1" applyNumberFormat="1" applyFont="1" applyFill="1" applyBorder="1" applyAlignment="1">
      <alignment horizontal="center" vertical="center" wrapText="1"/>
    </xf>
    <xf numFmtId="164" fontId="10" fillId="0" borderId="4" xfId="1" applyNumberFormat="1" applyFont="1" applyFill="1" applyBorder="1" applyAlignment="1">
      <alignment vertical="center"/>
    </xf>
    <xf numFmtId="165" fontId="10" fillId="0" borderId="2" xfId="1" applyNumberFormat="1" applyFont="1" applyFill="1" applyBorder="1" applyAlignment="1">
      <alignment horizontal="right" vertical="center" wrapText="1"/>
    </xf>
    <xf numFmtId="166" fontId="10" fillId="0" borderId="0" xfId="1" applyNumberFormat="1" applyFont="1" applyFill="1" applyBorder="1" applyAlignment="1">
      <alignment horizontal="right" vertical="center" wrapText="1"/>
    </xf>
    <xf numFmtId="165" fontId="10" fillId="0" borderId="0" xfId="0" applyNumberFormat="1" applyFont="1" applyFill="1" applyBorder="1" applyAlignment="1">
      <alignment horizontal="center" vertical="center"/>
    </xf>
    <xf numFmtId="165" fontId="10" fillId="0" borderId="0" xfId="1" applyNumberFormat="1" applyFont="1" applyFill="1" applyBorder="1" applyAlignment="1">
      <alignment horizontal="center" vertical="center" wrapText="1"/>
    </xf>
    <xf numFmtId="164" fontId="10" fillId="0" borderId="0" xfId="0" applyNumberFormat="1" applyFont="1" applyFill="1" applyBorder="1" applyAlignment="1">
      <alignment vertical="center"/>
    </xf>
    <xf numFmtId="0" fontId="10" fillId="0" borderId="15" xfId="0" applyFont="1" applyFill="1" applyBorder="1" applyAlignment="1">
      <alignment vertical="center"/>
    </xf>
    <xf numFmtId="165" fontId="10" fillId="0" borderId="1" xfId="1" applyNumberFormat="1" applyFont="1" applyFill="1" applyBorder="1" applyAlignment="1" applyProtection="1">
      <alignment horizontal="right" vertical="center"/>
      <protection hidden="1"/>
    </xf>
    <xf numFmtId="164" fontId="10" fillId="0" borderId="1" xfId="1" applyNumberFormat="1" applyFont="1" applyFill="1" applyBorder="1" applyAlignment="1" applyProtection="1">
      <alignment horizontal="right" vertical="center"/>
      <protection hidden="1"/>
    </xf>
    <xf numFmtId="166" fontId="10" fillId="0" borderId="2" xfId="1" applyNumberFormat="1" applyFont="1" applyFill="1" applyBorder="1" applyAlignment="1">
      <alignment horizontal="right" vertical="center" wrapText="1"/>
    </xf>
    <xf numFmtId="165" fontId="10" fillId="0" borderId="1" xfId="1" applyNumberFormat="1" applyFont="1" applyFill="1" applyBorder="1" applyAlignment="1">
      <alignment horizontal="center" vertical="center"/>
    </xf>
    <xf numFmtId="165"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vertical="center"/>
    </xf>
    <xf numFmtId="164" fontId="10" fillId="0" borderId="1" xfId="1" applyNumberFormat="1" applyFont="1" applyFill="1" applyBorder="1" applyAlignment="1">
      <alignment horizontal="left" vertical="center" wrapText="1"/>
    </xf>
    <xf numFmtId="0" fontId="10" fillId="0" borderId="0" xfId="0" applyFont="1" applyFill="1" applyAlignment="1">
      <alignment horizontal="center" vertical="center" textRotation="90"/>
    </xf>
    <xf numFmtId="0" fontId="3" fillId="0" borderId="0" xfId="0" applyFont="1" applyBorder="1" applyAlignment="1">
      <alignment horizontal="justify" vertical="top"/>
    </xf>
    <xf numFmtId="0" fontId="0" fillId="0" borderId="0" xfId="0" applyAlignment="1">
      <alignment vertical="top"/>
    </xf>
    <xf numFmtId="0" fontId="10" fillId="0" borderId="0" xfId="0" applyFont="1" applyFill="1" applyBorder="1" applyAlignment="1">
      <alignment horizontal="left" vertical="center"/>
    </xf>
    <xf numFmtId="0" fontId="10" fillId="0" borderId="15" xfId="0" applyFont="1" applyFill="1" applyBorder="1" applyAlignment="1">
      <alignment horizontal="left" vertical="center"/>
    </xf>
    <xf numFmtId="164" fontId="15" fillId="0" borderId="0" xfId="0" applyNumberFormat="1" applyFont="1" applyFill="1" applyBorder="1" applyAlignment="1">
      <alignment horizontal="left" vertical="center" wrapText="1"/>
    </xf>
    <xf numFmtId="0" fontId="15" fillId="0" borderId="0" xfId="0" applyFont="1" applyFill="1" applyBorder="1" applyAlignment="1">
      <alignment horizontal="left" vertical="center" wrapText="1"/>
    </xf>
    <xf numFmtId="166" fontId="15" fillId="0" borderId="0" xfId="1" applyNumberFormat="1" applyFont="1" applyFill="1" applyBorder="1" applyAlignment="1">
      <alignment horizontal="right" vertical="center" wrapText="1"/>
    </xf>
    <xf numFmtId="165" fontId="15" fillId="0" borderId="0" xfId="1" applyNumberFormat="1" applyFont="1" applyFill="1" applyBorder="1" applyAlignment="1">
      <alignment horizontal="center" vertical="center"/>
    </xf>
    <xf numFmtId="165" fontId="15" fillId="0" borderId="0" xfId="1" applyNumberFormat="1" applyFont="1" applyFill="1" applyBorder="1" applyAlignment="1">
      <alignment horizontal="center" vertical="center" wrapText="1"/>
    </xf>
    <xf numFmtId="164" fontId="15" fillId="0" borderId="0" xfId="1" applyNumberFormat="1"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6" fillId="0" borderId="0" xfId="0" applyFont="1" applyBorder="1" applyAlignment="1">
      <alignment horizontal="center" vertical="top" wrapText="1"/>
    </xf>
    <xf numFmtId="0" fontId="16" fillId="0" borderId="0" xfId="0" applyFont="1" applyBorder="1" applyAlignment="1">
      <alignment horizontal="justify" vertical="top" wrapText="1"/>
    </xf>
    <xf numFmtId="167" fontId="16" fillId="0" borderId="0" xfId="1" applyNumberFormat="1" applyFont="1" applyBorder="1" applyAlignment="1">
      <alignment horizontal="center" vertical="top" wrapText="1"/>
    </xf>
    <xf numFmtId="0" fontId="13" fillId="0" borderId="0" xfId="0" applyFont="1"/>
    <xf numFmtId="166" fontId="10" fillId="4" borderId="1" xfId="1" applyNumberFormat="1" applyFont="1" applyFill="1" applyBorder="1" applyAlignment="1">
      <alignment horizontal="right" vertical="center" wrapText="1"/>
    </xf>
    <xf numFmtId="165" fontId="10" fillId="4" borderId="1" xfId="0" applyNumberFormat="1" applyFont="1" applyFill="1" applyBorder="1" applyAlignment="1">
      <alignment horizontal="right" vertical="center"/>
    </xf>
    <xf numFmtId="165" fontId="10" fillId="4" borderId="1" xfId="1" applyNumberFormat="1" applyFont="1" applyFill="1" applyBorder="1" applyAlignment="1">
      <alignment horizontal="right" vertical="center" wrapText="1"/>
    </xf>
    <xf numFmtId="164" fontId="10" fillId="0" borderId="12" xfId="0" applyNumberFormat="1" applyFont="1" applyFill="1" applyBorder="1" applyAlignment="1">
      <alignment horizontal="left" vertical="center"/>
    </xf>
    <xf numFmtId="164" fontId="10" fillId="0" borderId="0" xfId="0" applyNumberFormat="1" applyFont="1" applyFill="1" applyBorder="1" applyAlignment="1">
      <alignment horizontal="left" vertical="center"/>
    </xf>
    <xf numFmtId="165" fontId="10" fillId="3" borderId="1" xfId="1" applyNumberFormat="1" applyFont="1" applyFill="1" applyBorder="1" applyAlignment="1">
      <alignment horizontal="right" vertical="center" wrapText="1"/>
    </xf>
    <xf numFmtId="164" fontId="10" fillId="0" borderId="5" xfId="1" applyNumberFormat="1" applyFont="1" applyFill="1" applyBorder="1" applyAlignment="1">
      <alignment vertical="center"/>
    </xf>
    <xf numFmtId="166" fontId="10" fillId="4" borderId="2" xfId="1" applyNumberFormat="1" applyFont="1" applyFill="1" applyBorder="1" applyAlignment="1">
      <alignment horizontal="right" vertical="center" wrapText="1"/>
    </xf>
    <xf numFmtId="165" fontId="10" fillId="4" borderId="1" xfId="1" applyNumberFormat="1" applyFont="1" applyFill="1" applyBorder="1" applyAlignment="1">
      <alignment horizontal="center" vertical="center"/>
    </xf>
    <xf numFmtId="165" fontId="10" fillId="4" borderId="1" xfId="1" applyNumberFormat="1" applyFont="1" applyFill="1" applyBorder="1" applyAlignment="1">
      <alignment horizontal="center" vertical="center" wrapText="1"/>
    </xf>
    <xf numFmtId="164" fontId="10" fillId="4" borderId="1" xfId="1" applyNumberFormat="1" applyFont="1" applyFill="1" applyBorder="1" applyAlignment="1">
      <alignment vertical="center"/>
    </xf>
    <xf numFmtId="165" fontId="10" fillId="4" borderId="1" xfId="0" applyNumberFormat="1" applyFont="1" applyFill="1" applyBorder="1" applyAlignment="1">
      <alignment horizontal="center" vertical="center" wrapText="1"/>
    </xf>
    <xf numFmtId="164" fontId="10" fillId="4" borderId="4"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textRotation="90" wrapText="1"/>
    </xf>
    <xf numFmtId="165" fontId="10" fillId="4" borderId="7" xfId="0" applyNumberFormat="1" applyFont="1" applyFill="1" applyBorder="1" applyAlignment="1">
      <alignment horizontal="right" vertical="center"/>
    </xf>
    <xf numFmtId="0" fontId="10" fillId="0" borderId="8" xfId="0" applyFont="1" applyFill="1" applyBorder="1" applyAlignment="1">
      <alignment vertical="center"/>
    </xf>
    <xf numFmtId="0" fontId="18" fillId="0" borderId="0" xfId="0" applyFont="1" applyAlignment="1">
      <alignment horizontal="right"/>
    </xf>
    <xf numFmtId="166" fontId="10" fillId="5" borderId="1" xfId="1" applyNumberFormat="1" applyFont="1" applyFill="1" applyBorder="1" applyAlignment="1">
      <alignment horizontal="right" vertical="center" wrapText="1"/>
    </xf>
    <xf numFmtId="165" fontId="10" fillId="5" borderId="1" xfId="1" applyNumberFormat="1" applyFont="1" applyFill="1" applyBorder="1" applyAlignment="1">
      <alignment horizontal="right" vertical="center" wrapText="1"/>
    </xf>
    <xf numFmtId="165" fontId="10" fillId="5" borderId="2" xfId="1" applyNumberFormat="1" applyFont="1" applyFill="1" applyBorder="1" applyAlignment="1">
      <alignment horizontal="right" vertical="center" wrapText="1"/>
    </xf>
    <xf numFmtId="164" fontId="10" fillId="0" borderId="12" xfId="0" applyNumberFormat="1" applyFont="1" applyFill="1" applyBorder="1" applyAlignment="1">
      <alignment vertical="center"/>
    </xf>
    <xf numFmtId="4" fontId="10" fillId="0" borderId="1" xfId="1" applyNumberFormat="1" applyFont="1" applyFill="1" applyBorder="1" applyAlignment="1">
      <alignment horizontal="right" vertical="center" wrapText="1"/>
    </xf>
    <xf numFmtId="4" fontId="10" fillId="5" borderId="1" xfId="1" applyNumberFormat="1" applyFont="1" applyFill="1" applyBorder="1" applyAlignment="1">
      <alignment horizontal="right" vertical="center" wrapText="1"/>
    </xf>
    <xf numFmtId="168" fontId="10" fillId="4" borderId="1" xfId="1" applyNumberFormat="1" applyFont="1" applyFill="1" applyBorder="1" applyAlignment="1">
      <alignment horizontal="right" vertical="center" wrapText="1"/>
    </xf>
    <xf numFmtId="168" fontId="10" fillId="4" borderId="1" xfId="0" applyNumberFormat="1" applyFont="1" applyFill="1" applyBorder="1" applyAlignment="1">
      <alignment horizontal="right" vertical="center"/>
    </xf>
    <xf numFmtId="168" fontId="10" fillId="0" borderId="1" xfId="1" applyNumberFormat="1" applyFont="1" applyFill="1" applyBorder="1" applyAlignment="1">
      <alignment horizontal="right" vertical="center" wrapText="1"/>
    </xf>
    <xf numFmtId="168" fontId="10" fillId="5" borderId="1" xfId="1" applyNumberFormat="1" applyFont="1" applyFill="1" applyBorder="1" applyAlignment="1">
      <alignment horizontal="right" vertical="center" wrapText="1"/>
    </xf>
    <xf numFmtId="4" fontId="10" fillId="3" borderId="1" xfId="1" applyNumberFormat="1" applyFont="1" applyFill="1" applyBorder="1" applyAlignment="1">
      <alignment horizontal="right" vertical="center" wrapText="1"/>
    </xf>
    <xf numFmtId="0" fontId="3" fillId="0" borderId="2" xfId="0" applyFont="1" applyBorder="1"/>
    <xf numFmtId="0" fontId="3" fillId="0" borderId="7" xfId="0" applyFont="1" applyBorder="1"/>
    <xf numFmtId="0" fontId="23" fillId="0" borderId="1" xfId="0" applyFont="1" applyBorder="1" applyAlignment="1">
      <alignment vertical="top" wrapText="1"/>
    </xf>
    <xf numFmtId="0" fontId="23" fillId="0" borderId="1" xfId="0" applyFont="1" applyBorder="1" applyAlignment="1">
      <alignment horizontal="center" vertical="top" wrapText="1"/>
    </xf>
    <xf numFmtId="0" fontId="23" fillId="0" borderId="1" xfId="0" applyFont="1" applyBorder="1" applyAlignment="1">
      <alignment horizontal="justify" vertical="top" wrapText="1"/>
    </xf>
    <xf numFmtId="0" fontId="3" fillId="0" borderId="3" xfId="0" applyFont="1" applyBorder="1" applyAlignment="1">
      <alignment horizontal="justify" vertical="top" wrapText="1"/>
    </xf>
    <xf numFmtId="167" fontId="3" fillId="0" borderId="5" xfId="1" applyNumberFormat="1" applyFont="1" applyBorder="1" applyAlignment="1">
      <alignment horizontal="center" vertical="top" wrapText="1"/>
    </xf>
    <xf numFmtId="167" fontId="3" fillId="0" borderId="2" xfId="1" applyNumberFormat="1" applyFont="1" applyBorder="1" applyAlignment="1">
      <alignment horizontal="center" vertical="top" wrapText="1"/>
    </xf>
    <xf numFmtId="0" fontId="22" fillId="0" borderId="1" xfId="0" applyFont="1" applyBorder="1" applyAlignment="1">
      <alignment horizontal="center" vertical="top" wrapText="1"/>
    </xf>
    <xf numFmtId="0" fontId="3" fillId="0" borderId="3" xfId="0" applyFont="1" applyBorder="1" applyAlignment="1">
      <alignment horizontal="center" vertical="top" wrapText="1"/>
    </xf>
    <xf numFmtId="165" fontId="10" fillId="5" borderId="1" xfId="1" applyNumberFormat="1" applyFont="1" applyFill="1" applyBorder="1" applyAlignment="1" applyProtection="1">
      <alignment horizontal="right" vertical="center"/>
      <protection hidden="1"/>
    </xf>
    <xf numFmtId="166" fontId="10" fillId="3" borderId="1" xfId="1" applyNumberFormat="1" applyFont="1" applyFill="1" applyBorder="1" applyAlignment="1">
      <alignment horizontal="right" vertical="center" wrapText="1"/>
    </xf>
    <xf numFmtId="166" fontId="10" fillId="6" borderId="1" xfId="1" applyNumberFormat="1" applyFont="1" applyFill="1" applyBorder="1" applyAlignment="1">
      <alignment horizontal="right" vertical="center" wrapText="1"/>
    </xf>
    <xf numFmtId="165" fontId="10" fillId="6" borderId="1" xfId="1" applyNumberFormat="1" applyFont="1" applyFill="1" applyBorder="1" applyAlignment="1">
      <alignment horizontal="right" vertical="center" wrapText="1"/>
    </xf>
    <xf numFmtId="165" fontId="10" fillId="6" borderId="2" xfId="1" applyNumberFormat="1" applyFont="1" applyFill="1" applyBorder="1" applyAlignment="1">
      <alignment horizontal="right" vertical="center" wrapText="1"/>
    </xf>
    <xf numFmtId="0" fontId="4" fillId="0" borderId="0" xfId="0" applyNumberFormat="1" applyFont="1"/>
    <xf numFmtId="0" fontId="10" fillId="0" borderId="1" xfId="0" applyFont="1" applyFill="1" applyBorder="1" applyAlignment="1">
      <alignment vertical="center" wrapText="1"/>
    </xf>
    <xf numFmtId="168" fontId="10" fillId="6" borderId="1" xfId="1" applyNumberFormat="1" applyFont="1" applyFill="1" applyBorder="1" applyAlignment="1">
      <alignment horizontal="right" vertical="center" wrapText="1"/>
    </xf>
    <xf numFmtId="169" fontId="10" fillId="0" borderId="1" xfId="1" applyNumberFormat="1" applyFont="1" applyFill="1" applyBorder="1" applyAlignment="1">
      <alignment horizontal="right" vertical="center" wrapText="1"/>
    </xf>
    <xf numFmtId="170" fontId="10" fillId="6" borderId="1" xfId="1" applyNumberFormat="1" applyFont="1" applyFill="1" applyBorder="1" applyAlignment="1">
      <alignment horizontal="right" vertical="center" wrapText="1"/>
    </xf>
    <xf numFmtId="170" fontId="10" fillId="4" borderId="1" xfId="1" applyNumberFormat="1" applyFont="1" applyFill="1" applyBorder="1" applyAlignment="1">
      <alignment horizontal="right" vertical="center" wrapText="1"/>
    </xf>
    <xf numFmtId="170" fontId="10" fillId="5" borderId="1" xfId="1" applyNumberFormat="1" applyFont="1" applyFill="1" applyBorder="1" applyAlignment="1">
      <alignment horizontal="right" vertical="center" wrapText="1"/>
    </xf>
    <xf numFmtId="170" fontId="10" fillId="0" borderId="1" xfId="1" applyNumberFormat="1" applyFont="1" applyFill="1" applyBorder="1" applyAlignment="1">
      <alignment horizontal="right" vertical="center" wrapText="1"/>
    </xf>
    <xf numFmtId="170" fontId="10" fillId="6" borderId="1" xfId="1" applyNumberFormat="1" applyFont="1" applyFill="1" applyBorder="1" applyAlignment="1" applyProtection="1">
      <alignment horizontal="right" vertical="center"/>
      <protection hidden="1"/>
    </xf>
    <xf numFmtId="170" fontId="10" fillId="0" borderId="1" xfId="1" applyNumberFormat="1" applyFont="1" applyFill="1" applyBorder="1" applyAlignment="1" applyProtection="1">
      <alignment horizontal="right" vertical="center"/>
      <protection hidden="1"/>
    </xf>
    <xf numFmtId="170" fontId="10" fillId="5" borderId="1" xfId="1" applyNumberFormat="1" applyFont="1" applyFill="1" applyBorder="1" applyAlignment="1" applyProtection="1">
      <alignment horizontal="right" vertical="center"/>
      <protection hidden="1"/>
    </xf>
    <xf numFmtId="169" fontId="10" fillId="3" borderId="1" xfId="1" applyNumberFormat="1" applyFont="1" applyFill="1" applyBorder="1" applyAlignment="1">
      <alignment horizontal="right" vertical="center" wrapText="1"/>
    </xf>
    <xf numFmtId="169" fontId="10" fillId="6" borderId="1" xfId="1" applyNumberFormat="1" applyFont="1" applyFill="1" applyBorder="1" applyAlignment="1">
      <alignment horizontal="right" vertical="center" wrapText="1"/>
    </xf>
    <xf numFmtId="169" fontId="10" fillId="5" borderId="1" xfId="1" applyNumberFormat="1" applyFont="1" applyFill="1" applyBorder="1" applyAlignment="1">
      <alignment horizontal="right" vertical="center" wrapText="1"/>
    </xf>
    <xf numFmtId="168" fontId="10" fillId="3" borderId="1" xfId="1" applyNumberFormat="1" applyFont="1" applyFill="1" applyBorder="1" applyAlignment="1">
      <alignment horizontal="right" vertical="center" wrapText="1"/>
    </xf>
    <xf numFmtId="170" fontId="10" fillId="3" borderId="1" xfId="1" applyNumberFormat="1" applyFont="1" applyFill="1" applyBorder="1" applyAlignment="1">
      <alignment horizontal="right" vertical="center" wrapText="1"/>
    </xf>
    <xf numFmtId="170" fontId="10" fillId="7" borderId="1" xfId="1" applyNumberFormat="1" applyFont="1" applyFill="1" applyBorder="1" applyAlignment="1">
      <alignment horizontal="right" vertical="center" wrapText="1"/>
    </xf>
    <xf numFmtId="169" fontId="10" fillId="4" borderId="1" xfId="1" applyNumberFormat="1" applyFont="1" applyFill="1" applyBorder="1" applyAlignment="1">
      <alignment horizontal="right" vertical="center" wrapText="1"/>
    </xf>
    <xf numFmtId="171" fontId="10" fillId="0" borderId="15" xfId="0" applyNumberFormat="1" applyFont="1" applyFill="1" applyBorder="1" applyAlignment="1">
      <alignment horizontal="center" vertical="center"/>
    </xf>
    <xf numFmtId="171" fontId="10" fillId="4" borderId="1" xfId="1" applyNumberFormat="1" applyFont="1" applyFill="1" applyBorder="1" applyAlignment="1">
      <alignment horizontal="right" vertical="center" wrapText="1"/>
    </xf>
    <xf numFmtId="171" fontId="10" fillId="0" borderId="1" xfId="1" applyNumberFormat="1" applyFont="1" applyFill="1" applyBorder="1" applyAlignment="1">
      <alignment horizontal="right" vertical="center" wrapText="1"/>
    </xf>
    <xf numFmtId="170" fontId="10" fillId="4" borderId="1" xfId="0" applyNumberFormat="1" applyFont="1" applyFill="1" applyBorder="1" applyAlignment="1">
      <alignment horizontal="right" vertical="center"/>
    </xf>
    <xf numFmtId="170" fontId="10" fillId="6" borderId="2" xfId="1" applyNumberFormat="1" applyFont="1" applyFill="1" applyBorder="1" applyAlignment="1">
      <alignment horizontal="right" vertical="center" wrapText="1"/>
    </xf>
    <xf numFmtId="170" fontId="10" fillId="0" borderId="2" xfId="1" applyNumberFormat="1" applyFont="1" applyFill="1" applyBorder="1" applyAlignment="1">
      <alignment horizontal="right" vertical="center" wrapText="1"/>
    </xf>
    <xf numFmtId="166" fontId="10" fillId="7" borderId="1" xfId="1" applyNumberFormat="1" applyFont="1" applyFill="1" applyBorder="1" applyAlignment="1">
      <alignment horizontal="right" vertical="center" wrapText="1"/>
    </xf>
    <xf numFmtId="169" fontId="10" fillId="5" borderId="1" xfId="1" applyNumberFormat="1" applyFont="1" applyFill="1" applyBorder="1" applyAlignment="1" applyProtection="1">
      <alignment horizontal="right" vertical="center"/>
      <protection hidden="1"/>
    </xf>
    <xf numFmtId="169" fontId="10" fillId="0" borderId="1" xfId="1" applyNumberFormat="1" applyFont="1" applyFill="1" applyBorder="1" applyAlignment="1" applyProtection="1">
      <alignment horizontal="right" vertical="center"/>
      <protection hidden="1"/>
    </xf>
    <xf numFmtId="0" fontId="18" fillId="0" borderId="0" xfId="0" applyFont="1"/>
    <xf numFmtId="0" fontId="3" fillId="0" borderId="0" xfId="0" applyFont="1" applyAlignment="1">
      <alignment horizontal="center" vertical="top"/>
    </xf>
    <xf numFmtId="0" fontId="7" fillId="0" borderId="0" xfId="0" applyFont="1" applyAlignment="1">
      <alignment horizontal="center" wrapText="1"/>
    </xf>
    <xf numFmtId="0" fontId="8" fillId="0" borderId="0" xfId="0" applyFont="1" applyAlignment="1">
      <alignment horizontal="center"/>
    </xf>
    <xf numFmtId="0" fontId="6" fillId="0" borderId="0" xfId="0" applyFont="1" applyAlignment="1">
      <alignment horizontal="center" vertical="top" wrapText="1"/>
    </xf>
    <xf numFmtId="0" fontId="0" fillId="0" borderId="0" xfId="0" applyAlignment="1"/>
    <xf numFmtId="0" fontId="7" fillId="0" borderId="0" xfId="0" applyFont="1" applyAlignment="1">
      <alignment horizontal="center"/>
    </xf>
    <xf numFmtId="0" fontId="19" fillId="0" borderId="0" xfId="0" applyFont="1" applyAlignment="1">
      <alignment horizontal="center" wrapText="1"/>
    </xf>
    <xf numFmtId="0" fontId="10" fillId="0" borderId="0" xfId="0" applyFont="1" applyFill="1" applyAlignment="1">
      <alignment horizontal="center" vertical="center"/>
    </xf>
    <xf numFmtId="164" fontId="11" fillId="3" borderId="1"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164" fontId="10" fillId="0" borderId="9" xfId="0" applyNumberFormat="1" applyFont="1" applyFill="1" applyBorder="1" applyAlignment="1">
      <alignment horizontal="center" vertical="center" wrapText="1"/>
    </xf>
    <xf numFmtId="164" fontId="10" fillId="0" borderId="10" xfId="0" applyNumberFormat="1" applyFont="1" applyFill="1" applyBorder="1" applyAlignment="1">
      <alignment horizontal="center" vertical="center" wrapText="1"/>
    </xf>
    <xf numFmtId="164" fontId="10" fillId="0" borderId="12"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164" fontId="10" fillId="0" borderId="9" xfId="0" applyNumberFormat="1" applyFont="1" applyFill="1" applyBorder="1" applyAlignment="1">
      <alignment horizontal="left" vertical="center" wrapText="1"/>
    </xf>
    <xf numFmtId="164" fontId="10" fillId="0" borderId="10" xfId="0" applyNumberFormat="1" applyFont="1" applyFill="1" applyBorder="1" applyAlignment="1">
      <alignment horizontal="left" vertical="center" wrapText="1"/>
    </xf>
    <xf numFmtId="164" fontId="10" fillId="0" borderId="12" xfId="0" applyNumberFormat="1" applyFont="1" applyFill="1" applyBorder="1" applyAlignment="1">
      <alignment horizontal="left" vertical="center" wrapText="1"/>
    </xf>
    <xf numFmtId="164" fontId="10" fillId="0" borderId="0" xfId="0" applyNumberFormat="1" applyFont="1" applyFill="1" applyBorder="1" applyAlignment="1">
      <alignment horizontal="left" vertical="center" wrapText="1"/>
    </xf>
    <xf numFmtId="164" fontId="10" fillId="0" borderId="14" xfId="0" applyNumberFormat="1" applyFont="1" applyFill="1" applyBorder="1" applyAlignment="1">
      <alignment horizontal="left" vertical="top" wrapText="1"/>
    </xf>
    <xf numFmtId="164" fontId="10" fillId="0" borderId="15" xfId="0" applyNumberFormat="1" applyFont="1" applyFill="1" applyBorder="1" applyAlignment="1">
      <alignment horizontal="left" vertical="top" wrapText="1"/>
    </xf>
    <xf numFmtId="0" fontId="15" fillId="0" borderId="0" xfId="0" applyFont="1" applyFill="1" applyAlignment="1">
      <alignment wrapText="1"/>
    </xf>
    <xf numFmtId="164" fontId="15" fillId="0" borderId="0" xfId="0"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164" fontId="10" fillId="0" borderId="14" xfId="0" applyNumberFormat="1" applyFont="1" applyFill="1" applyBorder="1" applyAlignment="1">
      <alignment horizontal="left" vertical="center" wrapText="1"/>
    </xf>
    <xf numFmtId="164" fontId="10" fillId="0" borderId="15" xfId="0" applyNumberFormat="1" applyFont="1" applyFill="1" applyBorder="1" applyAlignment="1">
      <alignment horizontal="left" vertical="center" wrapText="1"/>
    </xf>
    <xf numFmtId="164" fontId="10" fillId="0" borderId="3"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0" fillId="0" borderId="3" xfId="0" applyNumberFormat="1" applyFont="1" applyFill="1" applyBorder="1" applyAlignment="1">
      <alignment horizontal="left" vertical="center" wrapText="1"/>
    </xf>
    <xf numFmtId="164" fontId="10" fillId="0" borderId="4" xfId="0" applyNumberFormat="1" applyFont="1" applyFill="1" applyBorder="1" applyAlignment="1">
      <alignment horizontal="left" vertical="center" wrapText="1"/>
    </xf>
    <xf numFmtId="164" fontId="10" fillId="0" borderId="5" xfId="0" applyNumberFormat="1"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2" borderId="3"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164" fontId="10" fillId="2" borderId="4"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5" xfId="0" applyFont="1" applyFill="1" applyBorder="1" applyAlignment="1">
      <alignment horizontal="center" vertical="center"/>
    </xf>
    <xf numFmtId="164" fontId="10" fillId="7" borderId="9" xfId="0" applyNumberFormat="1"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7" borderId="15"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2"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16" fillId="0" borderId="0" xfId="0" applyFont="1" applyBorder="1" applyAlignment="1">
      <alignment horizontal="justify" vertical="top"/>
    </xf>
    <xf numFmtId="0" fontId="13" fillId="0" borderId="0" xfId="0" applyFont="1" applyAlignment="1">
      <alignment vertical="top"/>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9" fillId="0" borderId="0" xfId="0" applyFont="1" applyAlignment="1">
      <alignment horizontal="center" vertical="top" wrapText="1"/>
    </xf>
    <xf numFmtId="0" fontId="9" fillId="0" borderId="7" xfId="0" applyFont="1" applyBorder="1" applyAlignment="1">
      <alignment horizontal="center" vertical="top" wrapText="1"/>
    </xf>
    <xf numFmtId="0" fontId="9" fillId="0" borderId="6" xfId="0" applyFont="1" applyBorder="1" applyAlignment="1">
      <alignment horizontal="center" vertical="top" wrapText="1"/>
    </xf>
    <xf numFmtId="0" fontId="9" fillId="0" borderId="2" xfId="0" applyFont="1" applyBorder="1" applyAlignment="1">
      <alignment horizontal="center" vertical="top" wrapText="1"/>
    </xf>
    <xf numFmtId="0" fontId="0" fillId="0" borderId="7" xfId="0" applyBorder="1" applyAlignment="1">
      <alignment horizontal="center" vertical="center" wrapText="1"/>
    </xf>
  </cellXfs>
  <cellStyles count="2">
    <cellStyle name="Обычный" xfId="0" builtinId="0"/>
    <cellStyle name="Финансовый" xfId="1" builtinId="3"/>
  </cellStyles>
  <dxfs count="3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44"/>
  <sheetViews>
    <sheetView topLeftCell="A25" workbookViewId="0">
      <selection activeCell="G43" sqref="G43"/>
    </sheetView>
  </sheetViews>
  <sheetFormatPr defaultRowHeight="15"/>
  <cols>
    <col min="1" max="1" width="3.42578125" style="5" customWidth="1"/>
    <col min="2" max="2" width="4.7109375" style="5" customWidth="1"/>
    <col min="3" max="16384" width="9.140625" style="5"/>
  </cols>
  <sheetData>
    <row r="1" spans="1:14">
      <c r="A1" s="4"/>
      <c r="B1" s="4"/>
      <c r="C1" s="4"/>
      <c r="D1" s="4"/>
      <c r="E1" s="4"/>
      <c r="G1" s="6"/>
      <c r="H1" s="6"/>
      <c r="J1" s="6" t="s">
        <v>176</v>
      </c>
    </row>
    <row r="2" spans="1:14">
      <c r="A2" s="4"/>
      <c r="B2" s="4"/>
      <c r="C2" s="4"/>
      <c r="D2" s="4"/>
      <c r="E2" s="4"/>
      <c r="G2" s="6"/>
      <c r="H2" s="6"/>
      <c r="J2" s="6"/>
    </row>
    <row r="3" spans="1:14">
      <c r="A3" s="4"/>
      <c r="B3" s="4"/>
      <c r="C3" s="4"/>
      <c r="D3" s="4"/>
      <c r="E3" s="4"/>
      <c r="G3" s="4"/>
      <c r="H3" s="4"/>
      <c r="I3" s="4"/>
      <c r="J3" s="6" t="s">
        <v>177</v>
      </c>
    </row>
    <row r="4" spans="1:14">
      <c r="A4" s="4"/>
      <c r="B4" s="4"/>
      <c r="C4" s="4"/>
      <c r="D4" s="4"/>
      <c r="E4" s="4"/>
      <c r="G4" s="4"/>
      <c r="H4" s="4"/>
      <c r="I4" s="4"/>
      <c r="J4" s="6" t="s">
        <v>178</v>
      </c>
    </row>
    <row r="5" spans="1:14" ht="15.75">
      <c r="A5" s="4"/>
      <c r="B5" s="4"/>
      <c r="C5" s="4"/>
      <c r="D5" s="4"/>
      <c r="E5" s="4"/>
      <c r="I5" s="7"/>
      <c r="J5" s="6"/>
    </row>
    <row r="6" spans="1:14">
      <c r="A6" s="4"/>
      <c r="B6" s="4"/>
      <c r="C6" s="4"/>
      <c r="D6" s="4"/>
      <c r="E6" s="4"/>
      <c r="I6" s="4"/>
      <c r="J6" s="6"/>
    </row>
    <row r="7" spans="1:14">
      <c r="A7" s="4"/>
      <c r="B7" s="4"/>
      <c r="C7" s="4"/>
      <c r="D7" s="4"/>
      <c r="E7" s="4"/>
      <c r="H7" s="161" t="s">
        <v>181</v>
      </c>
      <c r="J7" s="6" t="s">
        <v>179</v>
      </c>
    </row>
    <row r="8" spans="1:14">
      <c r="A8" s="4"/>
      <c r="B8" s="4"/>
      <c r="C8" s="4"/>
      <c r="D8" s="4"/>
      <c r="E8" s="4"/>
      <c r="F8" s="4"/>
      <c r="I8" s="4"/>
      <c r="J8" s="6"/>
      <c r="K8" s="4"/>
      <c r="L8" s="4"/>
      <c r="M8" s="4"/>
      <c r="N8" s="4"/>
    </row>
    <row r="9" spans="1:14">
      <c r="A9" s="4"/>
      <c r="B9" s="4"/>
      <c r="C9" s="4"/>
      <c r="D9" s="4"/>
      <c r="E9" s="4"/>
      <c r="F9" s="4"/>
      <c r="I9" s="4"/>
      <c r="J9" s="6" t="s">
        <v>180</v>
      </c>
      <c r="K9" s="4"/>
      <c r="L9" s="4"/>
      <c r="M9" s="4"/>
      <c r="N9" s="4"/>
    </row>
    <row r="10" spans="1:14">
      <c r="A10" s="4"/>
      <c r="B10" s="4"/>
      <c r="C10" s="4"/>
      <c r="D10" s="4"/>
      <c r="E10" s="4"/>
      <c r="F10" s="4"/>
      <c r="K10" s="4"/>
      <c r="L10" s="4"/>
      <c r="M10" s="4"/>
      <c r="N10" s="4"/>
    </row>
    <row r="11" spans="1:14" ht="15.75">
      <c r="K11" s="7"/>
      <c r="L11" s="7"/>
      <c r="M11" s="4"/>
      <c r="N11" s="4"/>
    </row>
    <row r="12" spans="1:14">
      <c r="K12" s="4"/>
      <c r="L12" s="4"/>
      <c r="M12" s="4"/>
      <c r="N12" s="4"/>
    </row>
    <row r="13" spans="1:14" ht="18.75" customHeight="1">
      <c r="K13" s="4"/>
      <c r="L13" s="4"/>
      <c r="M13" s="4"/>
      <c r="N13" s="4"/>
    </row>
    <row r="14" spans="1:14" ht="18.75" customHeight="1">
      <c r="K14" s="4"/>
      <c r="L14" s="4"/>
      <c r="M14" s="4"/>
      <c r="N14" s="4"/>
    </row>
    <row r="15" spans="1:14">
      <c r="K15" s="4"/>
      <c r="L15" s="4"/>
      <c r="M15" s="4"/>
      <c r="N15" s="4"/>
    </row>
    <row r="16" spans="1:14">
      <c r="A16" s="4"/>
      <c r="B16" s="4"/>
      <c r="D16" s="4"/>
      <c r="E16" s="4"/>
      <c r="F16" s="4"/>
      <c r="G16" s="4"/>
      <c r="H16" s="4"/>
      <c r="I16" s="4"/>
      <c r="J16" s="4"/>
      <c r="K16" s="4"/>
      <c r="L16" s="4"/>
      <c r="M16" s="4"/>
      <c r="N16" s="4"/>
    </row>
    <row r="17" spans="1:14" ht="22.5" customHeight="1">
      <c r="C17" s="165" t="s">
        <v>30</v>
      </c>
      <c r="D17" s="166"/>
      <c r="E17" s="166"/>
      <c r="F17" s="166"/>
      <c r="G17" s="166"/>
      <c r="H17" s="166"/>
      <c r="I17" s="166"/>
      <c r="J17" s="7"/>
      <c r="K17" s="4"/>
      <c r="L17" s="4"/>
      <c r="M17" s="4"/>
      <c r="N17" s="4"/>
    </row>
    <row r="18" spans="1:14" ht="18.75">
      <c r="C18" s="167" t="s">
        <v>170</v>
      </c>
      <c r="D18" s="166"/>
      <c r="E18" s="166"/>
      <c r="F18" s="166"/>
      <c r="G18" s="166"/>
      <c r="H18" s="166"/>
      <c r="I18" s="166"/>
      <c r="J18" s="166"/>
      <c r="K18" s="4"/>
      <c r="L18" s="4"/>
      <c r="M18" s="4"/>
      <c r="N18" s="4"/>
    </row>
    <row r="19" spans="1:14" ht="18.75" customHeight="1">
      <c r="C19" s="163" t="s">
        <v>29</v>
      </c>
      <c r="D19" s="163"/>
      <c r="E19" s="163"/>
      <c r="F19" s="163"/>
      <c r="G19" s="163"/>
      <c r="H19" s="163"/>
      <c r="I19" s="163"/>
      <c r="J19" s="163"/>
      <c r="K19" s="4"/>
      <c r="L19" s="4"/>
      <c r="M19" s="4"/>
      <c r="N19" s="4"/>
    </row>
    <row r="20" spans="1:14" ht="15" customHeight="1">
      <c r="C20" s="168" t="s">
        <v>74</v>
      </c>
      <c r="D20" s="166"/>
      <c r="E20" s="166"/>
      <c r="F20" s="166"/>
      <c r="G20" s="166"/>
      <c r="H20" s="166"/>
      <c r="I20" s="166"/>
      <c r="J20" s="166"/>
      <c r="K20" s="4"/>
      <c r="L20" s="4"/>
      <c r="M20" s="4"/>
      <c r="N20" s="4"/>
    </row>
    <row r="21" spans="1:14" ht="15" customHeight="1">
      <c r="C21" s="166"/>
      <c r="D21" s="166"/>
      <c r="E21" s="166"/>
      <c r="F21" s="166"/>
      <c r="G21" s="166"/>
      <c r="H21" s="166"/>
      <c r="I21" s="166"/>
      <c r="J21" s="166"/>
      <c r="K21" s="4"/>
      <c r="L21" s="4"/>
      <c r="M21" s="4"/>
      <c r="N21" s="4"/>
    </row>
    <row r="22" spans="1:14" ht="75" customHeight="1">
      <c r="C22" s="166"/>
      <c r="D22" s="166"/>
      <c r="E22" s="166"/>
      <c r="F22" s="166"/>
      <c r="G22" s="166"/>
      <c r="H22" s="166"/>
      <c r="I22" s="166"/>
      <c r="J22" s="166"/>
      <c r="K22" s="4"/>
      <c r="L22" s="4"/>
      <c r="M22" s="4"/>
      <c r="N22" s="4"/>
    </row>
    <row r="23" spans="1:14">
      <c r="A23" s="4"/>
      <c r="B23" s="4"/>
      <c r="C23" s="4"/>
      <c r="D23" s="162" t="s">
        <v>31</v>
      </c>
      <c r="E23" s="162"/>
      <c r="F23" s="162"/>
      <c r="G23" s="162"/>
      <c r="H23" s="162"/>
      <c r="I23" s="162"/>
      <c r="J23" s="4"/>
      <c r="K23" s="4"/>
      <c r="L23" s="4"/>
      <c r="M23" s="4"/>
      <c r="N23" s="4"/>
    </row>
    <row r="24" spans="1:14">
      <c r="A24" s="4"/>
      <c r="J24" s="4"/>
      <c r="K24" s="4"/>
      <c r="L24" s="4"/>
      <c r="M24" s="4"/>
      <c r="N24" s="4"/>
    </row>
    <row r="25" spans="1:14">
      <c r="A25" s="4"/>
      <c r="J25" s="4"/>
      <c r="K25" s="4"/>
      <c r="L25" s="4"/>
      <c r="M25" s="4"/>
      <c r="N25" s="4"/>
    </row>
    <row r="26" spans="1:14">
      <c r="A26" s="4"/>
      <c r="G26" s="5" t="s">
        <v>45</v>
      </c>
      <c r="J26" s="4"/>
      <c r="K26" s="4"/>
      <c r="L26" s="4"/>
      <c r="M26" s="4"/>
      <c r="N26" s="4"/>
    </row>
    <row r="27" spans="1:14">
      <c r="A27" s="4"/>
      <c r="I27" s="4"/>
      <c r="J27" s="6" t="s">
        <v>72</v>
      </c>
      <c r="K27" s="4"/>
      <c r="L27" s="4"/>
      <c r="M27" s="4"/>
      <c r="N27" s="4"/>
    </row>
    <row r="28" spans="1:14">
      <c r="A28" s="4"/>
      <c r="I28" s="4"/>
      <c r="J28" s="6"/>
      <c r="K28" s="4"/>
      <c r="L28" s="4"/>
      <c r="M28" s="4"/>
      <c r="N28" s="4"/>
    </row>
    <row r="29" spans="1:14">
      <c r="A29" s="4"/>
      <c r="I29" s="4"/>
      <c r="J29" s="107" t="s">
        <v>73</v>
      </c>
      <c r="K29" s="4"/>
      <c r="L29" s="4"/>
      <c r="M29" s="4"/>
      <c r="N29" s="4"/>
    </row>
    <row r="30" spans="1:14">
      <c r="A30" s="4"/>
      <c r="B30" s="4"/>
      <c r="C30" s="4"/>
      <c r="D30" s="4"/>
      <c r="E30" s="4"/>
      <c r="F30" s="4"/>
      <c r="G30" s="4"/>
      <c r="H30" s="4"/>
      <c r="I30" s="4"/>
      <c r="J30" s="4"/>
      <c r="K30" s="4"/>
      <c r="L30" s="4"/>
      <c r="M30" s="4"/>
      <c r="N30" s="4"/>
    </row>
    <row r="31" spans="1:14">
      <c r="A31" s="4"/>
      <c r="B31" s="4"/>
      <c r="C31" s="4"/>
      <c r="D31" s="4"/>
      <c r="E31" s="4"/>
      <c r="F31" s="4"/>
      <c r="G31" s="4"/>
      <c r="H31" s="4"/>
      <c r="I31" s="4"/>
      <c r="J31" s="4"/>
      <c r="K31" s="4"/>
      <c r="L31" s="4"/>
      <c r="M31" s="4"/>
      <c r="N31" s="4"/>
    </row>
    <row r="32" spans="1:14">
      <c r="A32" s="4"/>
      <c r="B32" s="4"/>
      <c r="C32" s="4"/>
      <c r="D32" s="4"/>
      <c r="E32" s="4"/>
      <c r="F32" s="4"/>
      <c r="G32" s="4"/>
      <c r="H32" s="4"/>
      <c r="I32" s="4"/>
      <c r="J32" s="4"/>
      <c r="K32" s="4"/>
      <c r="L32" s="4"/>
      <c r="M32" s="4"/>
      <c r="N32" s="4"/>
    </row>
    <row r="33" spans="5:8">
      <c r="F33" s="134"/>
    </row>
    <row r="40" spans="5:8" ht="15.75">
      <c r="E40" s="5" t="s">
        <v>4</v>
      </c>
      <c r="F40" s="164" t="s">
        <v>171</v>
      </c>
      <c r="G40" s="164"/>
    </row>
    <row r="44" spans="5:8" ht="15.75">
      <c r="E44" s="164"/>
      <c r="F44" s="164"/>
      <c r="G44" s="164"/>
      <c r="H44" s="164"/>
    </row>
  </sheetData>
  <mergeCells count="7">
    <mergeCell ref="D23:I23"/>
    <mergeCell ref="C19:J19"/>
    <mergeCell ref="E44:H44"/>
    <mergeCell ref="C17:I17"/>
    <mergeCell ref="C18:J18"/>
    <mergeCell ref="C20:J22"/>
    <mergeCell ref="F40:G4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II260"/>
  <sheetViews>
    <sheetView tabSelected="1" view="pageBreakPreview" zoomScale="40" zoomScaleNormal="40" zoomScaleSheetLayoutView="40" workbookViewId="0">
      <selection activeCell="E9" sqref="E9"/>
    </sheetView>
  </sheetViews>
  <sheetFormatPr defaultRowHeight="23.25"/>
  <cols>
    <col min="1" max="1" width="8.5703125" style="21" customWidth="1"/>
    <col min="2" max="2" width="25.140625" style="21" customWidth="1"/>
    <col min="3" max="3" width="16" style="21" customWidth="1"/>
    <col min="4" max="4" width="22.5703125" style="22" customWidth="1"/>
    <col min="5" max="5" width="21.7109375" style="23" customWidth="1"/>
    <col min="6" max="6" width="20.85546875" style="23" customWidth="1"/>
    <col min="7" max="7" width="15.140625" style="23" customWidth="1"/>
    <col min="8" max="8" width="20.7109375" style="23" customWidth="1"/>
    <col min="9" max="9" width="21.5703125" style="23" customWidth="1"/>
    <col min="10" max="10" width="13" style="23" customWidth="1"/>
    <col min="11" max="11" width="21" style="23" customWidth="1"/>
    <col min="12" max="12" width="20" style="23" customWidth="1"/>
    <col min="13" max="13" width="18.7109375" style="23" customWidth="1"/>
    <col min="14" max="14" width="19.42578125" style="23" customWidth="1"/>
    <col min="15" max="15" width="20" style="23" customWidth="1"/>
    <col min="16" max="16" width="20.7109375" style="23" customWidth="1"/>
    <col min="17" max="17" width="19.5703125" style="23" customWidth="1"/>
    <col min="18" max="18" width="20.7109375" style="23" customWidth="1"/>
    <col min="19" max="19" width="20" style="23" customWidth="1"/>
    <col min="20" max="20" width="20.85546875" style="23" customWidth="1"/>
    <col min="21" max="21" width="19.85546875" style="23" customWidth="1"/>
    <col min="22" max="22" width="17.42578125" style="23" customWidth="1"/>
    <col min="23" max="23" width="21.5703125" style="23" customWidth="1"/>
    <col min="24" max="24" width="19.5703125" style="23" customWidth="1"/>
    <col min="25" max="25" width="20.85546875" style="23" customWidth="1"/>
    <col min="26" max="26" width="19" style="23" customWidth="1"/>
    <col min="27" max="27" width="19.85546875" style="23" customWidth="1"/>
    <col min="28" max="28" width="20.5703125" style="23" customWidth="1"/>
    <col min="29" max="29" width="21.140625" style="23" customWidth="1"/>
    <col min="30" max="30" width="20.28515625" style="23" customWidth="1"/>
    <col min="31" max="31" width="21.7109375" style="23" customWidth="1"/>
    <col min="32" max="32" width="19.42578125" style="23" customWidth="1"/>
    <col min="33" max="33" width="19.28515625" style="23" customWidth="1"/>
    <col min="34" max="34" width="21" style="23" customWidth="1"/>
    <col min="35" max="35" width="19.85546875" style="23" customWidth="1"/>
    <col min="36" max="36" width="20" style="23" customWidth="1"/>
    <col min="37" max="37" width="21.5703125" style="23" customWidth="1"/>
    <col min="38" max="38" width="5.85546875" style="21" bestFit="1" customWidth="1"/>
    <col min="39" max="40" width="19.28515625" style="21" customWidth="1"/>
    <col min="41" max="41" width="17.42578125" style="21" customWidth="1"/>
    <col min="42" max="104" width="9.140625" style="21"/>
    <col min="105" max="16384" width="9.140625" style="24"/>
  </cols>
  <sheetData>
    <row r="1" spans="1:243" ht="48" customHeight="1">
      <c r="A1" s="25" t="s">
        <v>168</v>
      </c>
      <c r="AN1" s="66"/>
      <c r="AO1" s="66"/>
    </row>
    <row r="2" spans="1:243" ht="15" customHeight="1">
      <c r="A2" s="199" t="s">
        <v>0</v>
      </c>
      <c r="B2" s="199" t="s">
        <v>1</v>
      </c>
      <c r="C2" s="199" t="s">
        <v>65</v>
      </c>
      <c r="D2" s="171" t="s">
        <v>60</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7"/>
      <c r="AN2" s="66"/>
      <c r="AO2" s="106"/>
    </row>
    <row r="3" spans="1:243" ht="116.25" customHeight="1">
      <c r="A3" s="199"/>
      <c r="B3" s="199"/>
      <c r="C3" s="199"/>
      <c r="D3" s="172"/>
      <c r="E3" s="191" t="s">
        <v>175</v>
      </c>
      <c r="F3" s="192"/>
      <c r="G3" s="192"/>
      <c r="H3" s="193"/>
      <c r="I3" s="191" t="s">
        <v>2</v>
      </c>
      <c r="J3" s="192"/>
      <c r="K3" s="191" t="s">
        <v>3</v>
      </c>
      <c r="L3" s="192"/>
      <c r="M3" s="191" t="s">
        <v>4</v>
      </c>
      <c r="N3" s="192"/>
      <c r="O3" s="200" t="s">
        <v>62</v>
      </c>
      <c r="P3" s="202"/>
      <c r="Q3" s="191" t="s">
        <v>5</v>
      </c>
      <c r="R3" s="192"/>
      <c r="S3" s="191" t="s">
        <v>6</v>
      </c>
      <c r="T3" s="192"/>
      <c r="U3" s="191" t="s">
        <v>7</v>
      </c>
      <c r="V3" s="192"/>
      <c r="W3" s="200" t="s">
        <v>63</v>
      </c>
      <c r="X3" s="201"/>
      <c r="Y3" s="191" t="s">
        <v>8</v>
      </c>
      <c r="Z3" s="192"/>
      <c r="AA3" s="191" t="s">
        <v>9</v>
      </c>
      <c r="AB3" s="192"/>
      <c r="AC3" s="191" t="s">
        <v>10</v>
      </c>
      <c r="AD3" s="192"/>
      <c r="AE3" s="200" t="s">
        <v>64</v>
      </c>
      <c r="AF3" s="202"/>
      <c r="AG3" s="191" t="s">
        <v>11</v>
      </c>
      <c r="AH3" s="192"/>
      <c r="AI3" s="191" t="s">
        <v>12</v>
      </c>
      <c r="AJ3" s="192"/>
      <c r="AK3" s="191" t="s">
        <v>13</v>
      </c>
      <c r="AL3" s="192"/>
      <c r="AM3" s="187" t="s">
        <v>66</v>
      </c>
      <c r="AN3" s="187" t="s">
        <v>67</v>
      </c>
      <c r="AO3" s="197" t="s">
        <v>61</v>
      </c>
      <c r="AP3" s="28"/>
      <c r="AQ3" s="28"/>
    </row>
    <row r="4" spans="1:243" ht="186" customHeight="1">
      <c r="A4" s="199"/>
      <c r="B4" s="199"/>
      <c r="C4" s="199"/>
      <c r="D4" s="173"/>
      <c r="E4" s="29" t="s">
        <v>51</v>
      </c>
      <c r="F4" s="30" t="s">
        <v>16</v>
      </c>
      <c r="G4" s="29" t="s">
        <v>14</v>
      </c>
      <c r="H4" s="29" t="s">
        <v>43</v>
      </c>
      <c r="I4" s="31" t="s">
        <v>15</v>
      </c>
      <c r="J4" s="31" t="s">
        <v>16</v>
      </c>
      <c r="K4" s="31" t="s">
        <v>15</v>
      </c>
      <c r="L4" s="31" t="s">
        <v>16</v>
      </c>
      <c r="M4" s="31" t="s">
        <v>15</v>
      </c>
      <c r="N4" s="31" t="s">
        <v>16</v>
      </c>
      <c r="O4" s="32" t="s">
        <v>15</v>
      </c>
      <c r="P4" s="32" t="s">
        <v>16</v>
      </c>
      <c r="Q4" s="31" t="s">
        <v>15</v>
      </c>
      <c r="R4" s="31" t="s">
        <v>16</v>
      </c>
      <c r="S4" s="31" t="s">
        <v>15</v>
      </c>
      <c r="T4" s="31" t="s">
        <v>16</v>
      </c>
      <c r="U4" s="31" t="s">
        <v>15</v>
      </c>
      <c r="V4" s="31" t="s">
        <v>16</v>
      </c>
      <c r="W4" s="32" t="s">
        <v>15</v>
      </c>
      <c r="X4" s="32" t="s">
        <v>16</v>
      </c>
      <c r="Y4" s="31" t="s">
        <v>15</v>
      </c>
      <c r="Z4" s="31" t="s">
        <v>16</v>
      </c>
      <c r="AA4" s="31" t="s">
        <v>15</v>
      </c>
      <c r="AB4" s="31" t="s">
        <v>16</v>
      </c>
      <c r="AC4" s="31" t="s">
        <v>15</v>
      </c>
      <c r="AD4" s="31" t="s">
        <v>16</v>
      </c>
      <c r="AE4" s="32" t="s">
        <v>15</v>
      </c>
      <c r="AF4" s="32" t="s">
        <v>16</v>
      </c>
      <c r="AG4" s="31" t="s">
        <v>15</v>
      </c>
      <c r="AH4" s="31" t="s">
        <v>16</v>
      </c>
      <c r="AI4" s="31" t="s">
        <v>15</v>
      </c>
      <c r="AJ4" s="31" t="s">
        <v>16</v>
      </c>
      <c r="AK4" s="31" t="s">
        <v>15</v>
      </c>
      <c r="AL4" s="104" t="s">
        <v>16</v>
      </c>
      <c r="AM4" s="188"/>
      <c r="AN4" s="188"/>
      <c r="AO4" s="198"/>
      <c r="AP4" s="28"/>
      <c r="AQ4" s="28"/>
    </row>
    <row r="5" spans="1:243" ht="33.75" customHeight="1">
      <c r="A5" s="210" t="s">
        <v>54</v>
      </c>
      <c r="B5" s="211"/>
      <c r="C5" s="212"/>
      <c r="D5" s="52" t="s">
        <v>18</v>
      </c>
      <c r="E5" s="150">
        <f>SUM(E7,E8,E9)</f>
        <v>46737.8</v>
      </c>
      <c r="F5" s="150">
        <f>SUM(F7,F8,F9)</f>
        <v>16649.739000000001</v>
      </c>
      <c r="G5" s="158">
        <f>IF(E5=0,0,F5*100/E5)</f>
        <v>35.623711428436941</v>
      </c>
      <c r="H5" s="150">
        <f>E5-F5</f>
        <v>30088.061000000002</v>
      </c>
      <c r="I5" s="150">
        <f t="shared" ref="I5:Q5" si="0">SUM(I7,I8,I9)</f>
        <v>9475.3559999999998</v>
      </c>
      <c r="J5" s="150">
        <f t="shared" si="0"/>
        <v>0</v>
      </c>
      <c r="K5" s="150">
        <f t="shared" si="0"/>
        <v>6474.3830000000007</v>
      </c>
      <c r="L5" s="150">
        <f t="shared" si="0"/>
        <v>15949.739</v>
      </c>
      <c r="M5" s="150">
        <f t="shared" si="0"/>
        <v>5724.2910000000002</v>
      </c>
      <c r="N5" s="150">
        <f t="shared" si="0"/>
        <v>700</v>
      </c>
      <c r="O5" s="150">
        <f t="shared" si="0"/>
        <v>18674.03</v>
      </c>
      <c r="P5" s="150">
        <f t="shared" si="0"/>
        <v>16649.739000000001</v>
      </c>
      <c r="Q5" s="150">
        <f t="shared" si="0"/>
        <v>9597.0839999999989</v>
      </c>
      <c r="R5" s="150">
        <f t="shared" ref="R5" si="1">SUM(R7,R8,R9)</f>
        <v>0</v>
      </c>
      <c r="S5" s="150">
        <f t="shared" ref="S5:AG5" si="2">SUM(S7,S8,S9)</f>
        <v>4022.5729999999999</v>
      </c>
      <c r="T5" s="150">
        <f t="shared" si="2"/>
        <v>0</v>
      </c>
      <c r="U5" s="150">
        <f t="shared" si="2"/>
        <v>326.75</v>
      </c>
      <c r="V5" s="150">
        <f t="shared" si="2"/>
        <v>0</v>
      </c>
      <c r="W5" s="150">
        <f t="shared" si="2"/>
        <v>35456.437000000005</v>
      </c>
      <c r="X5" s="150">
        <f t="shared" si="2"/>
        <v>16649.739000000001</v>
      </c>
      <c r="Y5" s="150">
        <f t="shared" si="2"/>
        <v>826.75</v>
      </c>
      <c r="Z5" s="150">
        <f t="shared" si="2"/>
        <v>0</v>
      </c>
      <c r="AA5" s="150">
        <f t="shared" si="2"/>
        <v>4272.75</v>
      </c>
      <c r="AB5" s="150">
        <f t="shared" si="2"/>
        <v>0</v>
      </c>
      <c r="AC5" s="150">
        <f t="shared" si="2"/>
        <v>772.75</v>
      </c>
      <c r="AD5" s="150">
        <f t="shared" si="2"/>
        <v>0</v>
      </c>
      <c r="AE5" s="150">
        <f t="shared" si="2"/>
        <v>41328.687000000005</v>
      </c>
      <c r="AF5" s="150">
        <f t="shared" si="2"/>
        <v>16649.739000000001</v>
      </c>
      <c r="AG5" s="150">
        <f t="shared" si="2"/>
        <v>3113.75</v>
      </c>
      <c r="AH5" s="150">
        <f t="shared" ref="AH5" si="3">SUM(AH7,AH8,AH9)</f>
        <v>0</v>
      </c>
      <c r="AI5" s="150">
        <f>SUM(AI7,AI8,AI9)</f>
        <v>3113.75</v>
      </c>
      <c r="AJ5" s="150">
        <f>SUM(AJ7,AJ8,AJ9)</f>
        <v>0</v>
      </c>
      <c r="AK5" s="150">
        <f>SUM(AK7,AK8,AK9)</f>
        <v>1078.6130000000001</v>
      </c>
      <c r="AL5" s="150"/>
      <c r="AM5" s="51"/>
      <c r="AN5" s="51"/>
      <c r="AO5" s="51"/>
      <c r="AP5" s="28"/>
      <c r="AQ5" s="28"/>
    </row>
    <row r="6" spans="1:243" ht="36" customHeight="1">
      <c r="A6" s="213"/>
      <c r="B6" s="214"/>
      <c r="C6" s="215"/>
      <c r="D6" s="46" t="s">
        <v>19</v>
      </c>
      <c r="E6" s="138"/>
      <c r="F6" s="138"/>
      <c r="G6" s="131"/>
      <c r="H6" s="138"/>
      <c r="I6" s="141"/>
      <c r="J6" s="141"/>
      <c r="K6" s="141"/>
      <c r="L6" s="141"/>
      <c r="M6" s="141"/>
      <c r="N6" s="141"/>
      <c r="O6" s="140"/>
      <c r="P6" s="140"/>
      <c r="Q6" s="141"/>
      <c r="R6" s="141"/>
      <c r="S6" s="141"/>
      <c r="T6" s="141"/>
      <c r="U6" s="141"/>
      <c r="V6" s="141"/>
      <c r="W6" s="140"/>
      <c r="X6" s="140"/>
      <c r="Y6" s="141"/>
      <c r="Z6" s="141"/>
      <c r="AA6" s="141"/>
      <c r="AB6" s="141"/>
      <c r="AC6" s="141"/>
      <c r="AD6" s="141"/>
      <c r="AE6" s="140"/>
      <c r="AF6" s="140"/>
      <c r="AG6" s="141"/>
      <c r="AH6" s="141"/>
      <c r="AI6" s="141"/>
      <c r="AJ6" s="141"/>
      <c r="AK6" s="141"/>
      <c r="AL6" s="141"/>
      <c r="AM6" s="51"/>
      <c r="AN6" s="51"/>
      <c r="AO6" s="51"/>
      <c r="AP6" s="28"/>
      <c r="AQ6" s="28"/>
    </row>
    <row r="7" spans="1:243" ht="71.25" customHeight="1">
      <c r="A7" s="213"/>
      <c r="B7" s="214"/>
      <c r="C7" s="215"/>
      <c r="D7" s="52" t="s">
        <v>20</v>
      </c>
      <c r="E7" s="142">
        <f t="shared" ref="E7:F9" si="4">SUM(E28,E73,E112,E133,E154,E181,E208)</f>
        <v>24689</v>
      </c>
      <c r="F7" s="142">
        <f t="shared" si="4"/>
        <v>15949.739</v>
      </c>
      <c r="G7" s="131">
        <f>IF(E7=0,0,F7*100/E7)</f>
        <v>64.602612499493702</v>
      </c>
      <c r="H7" s="138">
        <f>E7-F7</f>
        <v>8739.2610000000004</v>
      </c>
      <c r="I7" s="143">
        <f t="shared" ref="I7:AK7" si="5">SUM(I28,I73,I112,I133,I154,I181,I208)</f>
        <v>9475.3559999999998</v>
      </c>
      <c r="J7" s="143">
        <f t="shared" si="5"/>
        <v>0</v>
      </c>
      <c r="K7" s="143">
        <f t="shared" si="5"/>
        <v>6474.3830000000007</v>
      </c>
      <c r="L7" s="143">
        <f t="shared" si="5"/>
        <v>15949.739</v>
      </c>
      <c r="M7" s="143">
        <f t="shared" si="5"/>
        <v>2024.2909999999999</v>
      </c>
      <c r="N7" s="143">
        <f t="shared" si="5"/>
        <v>0</v>
      </c>
      <c r="O7" s="144">
        <f t="shared" si="5"/>
        <v>17974.03</v>
      </c>
      <c r="P7" s="144">
        <f t="shared" si="5"/>
        <v>15949.739</v>
      </c>
      <c r="Q7" s="143">
        <f t="shared" si="5"/>
        <v>281.28399999999999</v>
      </c>
      <c r="R7" s="143">
        <f t="shared" si="5"/>
        <v>0</v>
      </c>
      <c r="S7" s="143">
        <f t="shared" si="5"/>
        <v>222.57300000000001</v>
      </c>
      <c r="T7" s="143">
        <f t="shared" si="5"/>
        <v>0</v>
      </c>
      <c r="U7" s="143">
        <f t="shared" si="5"/>
        <v>326.75</v>
      </c>
      <c r="V7" s="143">
        <f t="shared" si="5"/>
        <v>0</v>
      </c>
      <c r="W7" s="144">
        <f t="shared" si="5"/>
        <v>18804.636999999999</v>
      </c>
      <c r="X7" s="144">
        <f t="shared" si="5"/>
        <v>15949.739</v>
      </c>
      <c r="Y7" s="143">
        <f t="shared" si="5"/>
        <v>826.75</v>
      </c>
      <c r="Z7" s="143">
        <f t="shared" si="5"/>
        <v>0</v>
      </c>
      <c r="AA7" s="143">
        <f t="shared" si="5"/>
        <v>772.75</v>
      </c>
      <c r="AB7" s="143">
        <f t="shared" si="5"/>
        <v>0</v>
      </c>
      <c r="AC7" s="143">
        <f t="shared" si="5"/>
        <v>772.75</v>
      </c>
      <c r="AD7" s="143">
        <f t="shared" si="5"/>
        <v>0</v>
      </c>
      <c r="AE7" s="144">
        <f t="shared" si="5"/>
        <v>21176.886999999999</v>
      </c>
      <c r="AF7" s="144">
        <f t="shared" si="5"/>
        <v>15949.739</v>
      </c>
      <c r="AG7" s="143">
        <f t="shared" si="5"/>
        <v>1216.75</v>
      </c>
      <c r="AH7" s="143">
        <f t="shared" si="5"/>
        <v>0</v>
      </c>
      <c r="AI7" s="143">
        <f t="shared" si="5"/>
        <v>1216.75</v>
      </c>
      <c r="AJ7" s="143">
        <f t="shared" si="5"/>
        <v>0</v>
      </c>
      <c r="AK7" s="143">
        <f t="shared" si="5"/>
        <v>1078.6130000000001</v>
      </c>
      <c r="AL7" s="143"/>
      <c r="AM7" s="51"/>
      <c r="AN7" s="51"/>
      <c r="AO7" s="51"/>
      <c r="AP7" s="28"/>
      <c r="AQ7" s="28"/>
    </row>
    <row r="8" spans="1:243" ht="52.5" customHeight="1">
      <c r="A8" s="213"/>
      <c r="B8" s="214"/>
      <c r="C8" s="215"/>
      <c r="D8" s="52" t="s">
        <v>32</v>
      </c>
      <c r="E8" s="142">
        <f t="shared" si="4"/>
        <v>21733</v>
      </c>
      <c r="F8" s="142">
        <f t="shared" si="4"/>
        <v>700</v>
      </c>
      <c r="G8" s="131">
        <f>IF(E8=0,0,F8*100/E8)</f>
        <v>3.2209082961395112</v>
      </c>
      <c r="H8" s="138">
        <f>E8-F8</f>
        <v>21033</v>
      </c>
      <c r="I8" s="143">
        <f t="shared" ref="I8:AK8" si="6">SUM(I29,I74,I113,I134,I155,I182,I209)</f>
        <v>0</v>
      </c>
      <c r="J8" s="143">
        <f t="shared" si="6"/>
        <v>0</v>
      </c>
      <c r="K8" s="143">
        <f t="shared" si="6"/>
        <v>0</v>
      </c>
      <c r="L8" s="143">
        <f t="shared" si="6"/>
        <v>0</v>
      </c>
      <c r="M8" s="143">
        <f t="shared" si="6"/>
        <v>3700</v>
      </c>
      <c r="N8" s="143">
        <f t="shared" si="6"/>
        <v>700</v>
      </c>
      <c r="O8" s="144">
        <f t="shared" si="6"/>
        <v>700</v>
      </c>
      <c r="P8" s="144">
        <f t="shared" si="6"/>
        <v>700</v>
      </c>
      <c r="Q8" s="143">
        <f t="shared" si="6"/>
        <v>9000</v>
      </c>
      <c r="R8" s="143">
        <f t="shared" si="6"/>
        <v>0</v>
      </c>
      <c r="S8" s="143">
        <f t="shared" si="6"/>
        <v>3800</v>
      </c>
      <c r="T8" s="143">
        <f t="shared" si="6"/>
        <v>0</v>
      </c>
      <c r="U8" s="143">
        <f t="shared" si="6"/>
        <v>0</v>
      </c>
      <c r="V8" s="143">
        <f t="shared" si="6"/>
        <v>0</v>
      </c>
      <c r="W8" s="144">
        <f t="shared" si="6"/>
        <v>16336</v>
      </c>
      <c r="X8" s="144">
        <f t="shared" si="6"/>
        <v>700</v>
      </c>
      <c r="Y8" s="143">
        <f t="shared" si="6"/>
        <v>0</v>
      </c>
      <c r="Z8" s="143">
        <f t="shared" si="6"/>
        <v>0</v>
      </c>
      <c r="AA8" s="143">
        <f t="shared" si="6"/>
        <v>3500</v>
      </c>
      <c r="AB8" s="143">
        <f t="shared" si="6"/>
        <v>0</v>
      </c>
      <c r="AC8" s="143">
        <f t="shared" si="6"/>
        <v>0</v>
      </c>
      <c r="AD8" s="143">
        <f t="shared" si="6"/>
        <v>0</v>
      </c>
      <c r="AE8" s="144">
        <f t="shared" si="6"/>
        <v>19836</v>
      </c>
      <c r="AF8" s="144">
        <f t="shared" si="6"/>
        <v>700</v>
      </c>
      <c r="AG8" s="143">
        <f t="shared" si="6"/>
        <v>1897</v>
      </c>
      <c r="AH8" s="143">
        <f t="shared" si="6"/>
        <v>0</v>
      </c>
      <c r="AI8" s="143">
        <f t="shared" si="6"/>
        <v>1897</v>
      </c>
      <c r="AJ8" s="143">
        <f t="shared" si="6"/>
        <v>0</v>
      </c>
      <c r="AK8" s="143">
        <f t="shared" si="6"/>
        <v>0</v>
      </c>
      <c r="AL8" s="143"/>
      <c r="AM8" s="51"/>
      <c r="AN8" s="51"/>
      <c r="AO8" s="51"/>
      <c r="AP8" s="28"/>
      <c r="AQ8" s="28"/>
    </row>
    <row r="9" spans="1:243" ht="90" customHeight="1">
      <c r="A9" s="213"/>
      <c r="B9" s="214"/>
      <c r="C9" s="215"/>
      <c r="D9" s="53" t="s">
        <v>33</v>
      </c>
      <c r="E9" s="142">
        <f t="shared" si="4"/>
        <v>315.8</v>
      </c>
      <c r="F9" s="142">
        <f t="shared" si="4"/>
        <v>0</v>
      </c>
      <c r="G9" s="131">
        <f>IF(E9=0,0,F9*100/E9)</f>
        <v>0</v>
      </c>
      <c r="H9" s="138">
        <f>E9-F9</f>
        <v>315.8</v>
      </c>
      <c r="I9" s="67">
        <f t="shared" ref="I9:AK9" si="7">SUM(I30,I75,I114,I135,I156,I183,I210)</f>
        <v>0</v>
      </c>
      <c r="J9" s="67">
        <f t="shared" si="7"/>
        <v>0</v>
      </c>
      <c r="K9" s="67">
        <f t="shared" si="7"/>
        <v>0</v>
      </c>
      <c r="L9" s="67">
        <f t="shared" si="7"/>
        <v>0</v>
      </c>
      <c r="M9" s="67">
        <f t="shared" si="7"/>
        <v>0</v>
      </c>
      <c r="N9" s="67">
        <f t="shared" si="7"/>
        <v>0</v>
      </c>
      <c r="O9" s="129">
        <f t="shared" si="7"/>
        <v>0</v>
      </c>
      <c r="P9" s="129">
        <f t="shared" si="7"/>
        <v>0</v>
      </c>
      <c r="Q9" s="160">
        <f t="shared" si="7"/>
        <v>315.8</v>
      </c>
      <c r="R9" s="160">
        <f t="shared" si="7"/>
        <v>0</v>
      </c>
      <c r="S9" s="143">
        <f t="shared" si="7"/>
        <v>0</v>
      </c>
      <c r="T9" s="143">
        <f t="shared" si="7"/>
        <v>0</v>
      </c>
      <c r="U9" s="67">
        <f t="shared" si="7"/>
        <v>0</v>
      </c>
      <c r="V9" s="67">
        <f t="shared" si="7"/>
        <v>0</v>
      </c>
      <c r="W9" s="159">
        <f t="shared" si="7"/>
        <v>315.8</v>
      </c>
      <c r="X9" s="159">
        <f t="shared" si="7"/>
        <v>0</v>
      </c>
      <c r="Y9" s="67">
        <f t="shared" si="7"/>
        <v>0</v>
      </c>
      <c r="Z9" s="67">
        <f t="shared" si="7"/>
        <v>0</v>
      </c>
      <c r="AA9" s="67">
        <f t="shared" si="7"/>
        <v>0</v>
      </c>
      <c r="AB9" s="67">
        <f t="shared" si="7"/>
        <v>0</v>
      </c>
      <c r="AC9" s="160">
        <f t="shared" si="7"/>
        <v>0</v>
      </c>
      <c r="AD9" s="160">
        <f t="shared" si="7"/>
        <v>0</v>
      </c>
      <c r="AE9" s="159">
        <f t="shared" si="7"/>
        <v>315.8</v>
      </c>
      <c r="AF9" s="159">
        <f t="shared" si="7"/>
        <v>0</v>
      </c>
      <c r="AG9" s="160">
        <f t="shared" si="7"/>
        <v>0</v>
      </c>
      <c r="AH9" s="160">
        <f t="shared" si="7"/>
        <v>0</v>
      </c>
      <c r="AI9" s="160">
        <f t="shared" si="7"/>
        <v>0</v>
      </c>
      <c r="AJ9" s="160">
        <f t="shared" si="7"/>
        <v>0</v>
      </c>
      <c r="AK9" s="67">
        <f t="shared" si="7"/>
        <v>0</v>
      </c>
      <c r="AL9" s="68"/>
      <c r="AM9" s="51"/>
      <c r="AN9" s="51"/>
      <c r="AO9" s="51"/>
      <c r="AP9" s="28"/>
      <c r="AQ9" s="28"/>
    </row>
    <row r="10" spans="1:243" ht="67.5" customHeight="1">
      <c r="A10" s="216"/>
      <c r="B10" s="217"/>
      <c r="C10" s="218"/>
      <c r="D10" s="54" t="s">
        <v>52</v>
      </c>
      <c r="E10" s="138"/>
      <c r="F10" s="138"/>
      <c r="G10" s="131"/>
      <c r="H10" s="131"/>
      <c r="I10" s="49"/>
      <c r="J10" s="49"/>
      <c r="K10" s="49"/>
      <c r="L10" s="49"/>
      <c r="M10" s="49"/>
      <c r="N10" s="49"/>
      <c r="O10" s="108"/>
      <c r="P10" s="108"/>
      <c r="Q10" s="49"/>
      <c r="R10" s="49"/>
      <c r="S10" s="141"/>
      <c r="T10" s="141"/>
      <c r="U10" s="49"/>
      <c r="V10" s="49"/>
      <c r="W10" s="108"/>
      <c r="X10" s="108"/>
      <c r="Y10" s="49"/>
      <c r="Z10" s="49"/>
      <c r="AA10" s="49"/>
      <c r="AB10" s="49"/>
      <c r="AC10" s="49"/>
      <c r="AD10" s="49"/>
      <c r="AE10" s="109"/>
      <c r="AF10" s="109"/>
      <c r="AG10" s="49"/>
      <c r="AH10" s="49"/>
      <c r="AI10" s="49"/>
      <c r="AJ10" s="49"/>
      <c r="AK10" s="49"/>
      <c r="AL10" s="50"/>
      <c r="AM10" s="51"/>
      <c r="AN10" s="51"/>
      <c r="AO10" s="51"/>
      <c r="AP10" s="28"/>
      <c r="AQ10" s="28"/>
    </row>
    <row r="11" spans="1:243" s="41" customFormat="1">
      <c r="A11" s="179" t="s">
        <v>75</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33"/>
      <c r="AM11" s="35"/>
      <c r="AN11" s="35"/>
      <c r="AO11" s="36"/>
      <c r="AP11" s="34"/>
      <c r="AQ11" s="34"/>
      <c r="AR11" s="34"/>
      <c r="AS11" s="33"/>
      <c r="AT11" s="33"/>
      <c r="AU11" s="34"/>
      <c r="AV11" s="33"/>
      <c r="AW11" s="33"/>
      <c r="AX11" s="34"/>
      <c r="AY11" s="33"/>
      <c r="AZ11" s="33"/>
      <c r="BA11" s="34"/>
      <c r="BB11" s="34"/>
      <c r="BC11" s="34"/>
      <c r="BD11" s="33"/>
      <c r="BE11" s="33"/>
      <c r="BF11" s="34"/>
      <c r="BG11" s="33"/>
      <c r="BH11" s="33"/>
      <c r="BI11" s="34"/>
      <c r="BJ11" s="33"/>
      <c r="BK11" s="33"/>
      <c r="BL11" s="34"/>
      <c r="BM11" s="34"/>
      <c r="BN11" s="34"/>
      <c r="BO11" s="33"/>
      <c r="BP11" s="33"/>
      <c r="BQ11" s="34"/>
      <c r="BR11" s="33"/>
      <c r="BS11" s="33"/>
      <c r="BT11" s="34"/>
      <c r="BU11" s="33"/>
      <c r="BV11" s="33"/>
      <c r="BW11" s="34"/>
      <c r="BX11" s="34"/>
      <c r="BY11" s="34"/>
      <c r="BZ11" s="33"/>
      <c r="CA11" s="33"/>
      <c r="CB11" s="34"/>
      <c r="CC11" s="33"/>
      <c r="CD11" s="33"/>
      <c r="CE11" s="34"/>
      <c r="CF11" s="33"/>
      <c r="CG11" s="33"/>
      <c r="CH11" s="34"/>
      <c r="CI11" s="35"/>
      <c r="CJ11" s="35"/>
      <c r="CK11" s="35"/>
      <c r="CL11" s="35"/>
      <c r="CM11" s="35"/>
      <c r="CN11" s="36"/>
      <c r="CO11" s="34"/>
      <c r="CP11" s="34"/>
      <c r="CQ11" s="34"/>
      <c r="CR11" s="33"/>
      <c r="CS11" s="33"/>
      <c r="CT11" s="34"/>
      <c r="CU11" s="33"/>
      <c r="CV11" s="33"/>
      <c r="CW11" s="34"/>
      <c r="CX11" s="33"/>
      <c r="CY11" s="33"/>
      <c r="CZ11" s="34"/>
      <c r="DA11" s="37"/>
      <c r="DB11" s="37"/>
      <c r="DC11" s="38"/>
      <c r="DD11" s="38"/>
      <c r="DE11" s="37"/>
      <c r="DF11" s="38"/>
      <c r="DG11" s="38"/>
      <c r="DH11" s="37"/>
      <c r="DI11" s="38"/>
      <c r="DJ11" s="38"/>
      <c r="DK11" s="37"/>
      <c r="DL11" s="37"/>
      <c r="DM11" s="37"/>
      <c r="DN11" s="38"/>
      <c r="DO11" s="38"/>
      <c r="DP11" s="37"/>
      <c r="DQ11" s="38"/>
      <c r="DR11" s="38"/>
      <c r="DS11" s="37"/>
      <c r="DT11" s="38"/>
      <c r="DU11" s="38"/>
      <c r="DV11" s="37"/>
      <c r="DW11" s="37"/>
      <c r="DX11" s="37"/>
      <c r="DY11" s="38"/>
      <c r="DZ11" s="38"/>
      <c r="EA11" s="37"/>
      <c r="EB11" s="38"/>
      <c r="EC11" s="38"/>
      <c r="ED11" s="37"/>
      <c r="EE11" s="38"/>
      <c r="EF11" s="38"/>
      <c r="EG11" s="37"/>
      <c r="EH11" s="39"/>
      <c r="EI11" s="39"/>
      <c r="EJ11" s="39"/>
      <c r="EK11" s="39"/>
      <c r="EL11" s="39"/>
      <c r="EM11" s="40"/>
      <c r="EN11" s="37"/>
      <c r="EO11" s="37"/>
      <c r="EP11" s="37"/>
      <c r="EQ11" s="38"/>
      <c r="ER11" s="38"/>
      <c r="ES11" s="37"/>
      <c r="ET11" s="38"/>
      <c r="EU11" s="38"/>
      <c r="EV11" s="37"/>
      <c r="EW11" s="38"/>
      <c r="EX11" s="38"/>
      <c r="EY11" s="37"/>
      <c r="EZ11" s="37"/>
      <c r="FA11" s="37"/>
      <c r="FB11" s="38"/>
      <c r="FC11" s="38"/>
      <c r="FD11" s="37"/>
      <c r="FE11" s="38"/>
      <c r="FF11" s="38"/>
      <c r="FG11" s="37"/>
      <c r="FH11" s="38"/>
      <c r="FI11" s="38"/>
      <c r="FJ11" s="37"/>
      <c r="FK11" s="37"/>
      <c r="FL11" s="37"/>
      <c r="FM11" s="38"/>
      <c r="FN11" s="38"/>
      <c r="FO11" s="37"/>
      <c r="FP11" s="38"/>
      <c r="FQ11" s="38"/>
      <c r="FR11" s="37"/>
      <c r="FS11" s="38"/>
      <c r="FT11" s="38"/>
      <c r="FU11" s="37"/>
      <c r="FV11" s="37"/>
      <c r="FW11" s="37"/>
      <c r="FX11" s="38"/>
      <c r="FY11" s="38"/>
      <c r="FZ11" s="37"/>
      <c r="GA11" s="38"/>
      <c r="GB11" s="38"/>
      <c r="GC11" s="37"/>
      <c r="GD11" s="38"/>
      <c r="GE11" s="38"/>
      <c r="GF11" s="37"/>
      <c r="GG11" s="39"/>
      <c r="GH11" s="39"/>
      <c r="GI11" s="39"/>
      <c r="GJ11" s="39"/>
      <c r="GK11" s="39"/>
      <c r="GL11" s="40"/>
      <c r="GM11" s="37"/>
      <c r="GN11" s="37"/>
      <c r="GO11" s="37"/>
      <c r="GP11" s="38"/>
      <c r="GQ11" s="38"/>
      <c r="GR11" s="37"/>
      <c r="GS11" s="38"/>
      <c r="GT11" s="38"/>
      <c r="GU11" s="37"/>
      <c r="GV11" s="38"/>
      <c r="GW11" s="38"/>
      <c r="GX11" s="37"/>
      <c r="GY11" s="37"/>
      <c r="GZ11" s="37"/>
      <c r="HA11" s="38"/>
      <c r="HB11" s="38"/>
      <c r="HC11" s="37"/>
      <c r="HD11" s="38"/>
      <c r="HE11" s="38"/>
      <c r="HF11" s="37"/>
      <c r="HG11" s="38"/>
      <c r="HH11" s="38"/>
      <c r="HI11" s="37"/>
      <c r="HJ11" s="37"/>
      <c r="HK11" s="37"/>
      <c r="HL11" s="38"/>
      <c r="HM11" s="38"/>
      <c r="HN11" s="37"/>
      <c r="HO11" s="38"/>
      <c r="HP11" s="38"/>
      <c r="HQ11" s="37"/>
      <c r="HR11" s="38"/>
      <c r="HS11" s="38"/>
      <c r="HT11" s="37"/>
      <c r="HU11" s="37"/>
      <c r="HV11" s="37"/>
      <c r="HW11" s="38"/>
      <c r="HX11" s="38"/>
      <c r="HY11" s="37"/>
      <c r="HZ11" s="38"/>
      <c r="IA11" s="38"/>
      <c r="IB11" s="37"/>
      <c r="IC11" s="38"/>
      <c r="ID11" s="38"/>
      <c r="IE11" s="37"/>
      <c r="IF11" s="39"/>
      <c r="IG11" s="39"/>
      <c r="IH11" s="39"/>
      <c r="II11" s="39"/>
    </row>
    <row r="12" spans="1:243" s="77" customFormat="1">
      <c r="A12" s="181" t="s">
        <v>76</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39"/>
      <c r="AN12" s="39"/>
      <c r="AO12" s="40"/>
      <c r="AP12" s="37"/>
      <c r="AQ12" s="37"/>
      <c r="AR12" s="37"/>
      <c r="AS12" s="38"/>
      <c r="AT12" s="38"/>
      <c r="AU12" s="37"/>
      <c r="AV12" s="38"/>
      <c r="AW12" s="38"/>
      <c r="AX12" s="37"/>
      <c r="AY12" s="38"/>
      <c r="AZ12" s="38"/>
      <c r="BA12" s="37"/>
      <c r="BB12" s="37"/>
      <c r="BC12" s="37"/>
      <c r="BD12" s="38"/>
      <c r="BE12" s="38"/>
      <c r="BF12" s="37"/>
      <c r="BG12" s="38"/>
      <c r="BH12" s="38"/>
      <c r="BI12" s="37"/>
      <c r="BJ12" s="38"/>
      <c r="BK12" s="38"/>
      <c r="BL12" s="37"/>
      <c r="BM12" s="37"/>
      <c r="BN12" s="37"/>
      <c r="BO12" s="38"/>
      <c r="BP12" s="38"/>
      <c r="BQ12" s="37"/>
      <c r="BR12" s="38"/>
      <c r="BS12" s="38"/>
      <c r="BT12" s="37"/>
      <c r="BU12" s="38"/>
      <c r="BV12" s="38"/>
      <c r="BW12" s="37"/>
      <c r="BX12" s="37"/>
      <c r="BY12" s="37"/>
      <c r="BZ12" s="38"/>
      <c r="CA12" s="38"/>
      <c r="CB12" s="37"/>
      <c r="CC12" s="38"/>
      <c r="CD12" s="38"/>
      <c r="CE12" s="37"/>
      <c r="CF12" s="38"/>
      <c r="CG12" s="38"/>
      <c r="CH12" s="37"/>
      <c r="CI12" s="39"/>
      <c r="CJ12" s="39"/>
      <c r="CK12" s="39"/>
      <c r="CL12" s="39"/>
      <c r="CM12" s="39"/>
      <c r="CN12" s="40"/>
      <c r="CO12" s="37"/>
      <c r="CP12" s="37"/>
      <c r="CQ12" s="37"/>
      <c r="CR12" s="38"/>
      <c r="CS12" s="38"/>
      <c r="CT12" s="37"/>
      <c r="CU12" s="38"/>
      <c r="CV12" s="38"/>
      <c r="CW12" s="37"/>
      <c r="CX12" s="38"/>
      <c r="CY12" s="38"/>
      <c r="CZ12" s="37"/>
      <c r="DA12" s="37"/>
      <c r="DB12" s="37"/>
      <c r="DC12" s="38"/>
      <c r="DD12" s="38"/>
      <c r="DE12" s="37"/>
      <c r="DF12" s="38"/>
      <c r="DG12" s="38"/>
      <c r="DH12" s="37"/>
      <c r="DI12" s="38"/>
      <c r="DJ12" s="38"/>
      <c r="DK12" s="37"/>
      <c r="DL12" s="37"/>
      <c r="DM12" s="37"/>
      <c r="DN12" s="38"/>
      <c r="DO12" s="38"/>
      <c r="DP12" s="37"/>
      <c r="DQ12" s="38"/>
      <c r="DR12" s="38"/>
      <c r="DS12" s="37"/>
      <c r="DT12" s="38"/>
      <c r="DU12" s="38"/>
      <c r="DV12" s="37"/>
      <c r="DW12" s="37"/>
      <c r="DX12" s="37"/>
      <c r="DY12" s="38"/>
      <c r="DZ12" s="38"/>
      <c r="EA12" s="37"/>
      <c r="EB12" s="38"/>
      <c r="EC12" s="38"/>
      <c r="ED12" s="37"/>
      <c r="EE12" s="38"/>
      <c r="EF12" s="38"/>
      <c r="EG12" s="37"/>
      <c r="EH12" s="39"/>
      <c r="EI12" s="39"/>
      <c r="EJ12" s="39"/>
      <c r="EK12" s="39"/>
      <c r="EL12" s="39"/>
      <c r="EM12" s="40"/>
      <c r="EN12" s="37"/>
      <c r="EO12" s="37"/>
      <c r="EP12" s="37"/>
      <c r="EQ12" s="38"/>
      <c r="ER12" s="38"/>
      <c r="ES12" s="37"/>
      <c r="ET12" s="38"/>
      <c r="EU12" s="38"/>
      <c r="EV12" s="37"/>
      <c r="EW12" s="38"/>
      <c r="EX12" s="38"/>
      <c r="EY12" s="37"/>
      <c r="EZ12" s="37"/>
      <c r="FA12" s="37"/>
      <c r="FB12" s="38"/>
      <c r="FC12" s="38"/>
      <c r="FD12" s="37"/>
      <c r="FE12" s="38"/>
      <c r="FF12" s="38"/>
      <c r="FG12" s="37"/>
      <c r="FH12" s="38"/>
      <c r="FI12" s="38"/>
      <c r="FJ12" s="37"/>
      <c r="FK12" s="37"/>
      <c r="FL12" s="37"/>
      <c r="FM12" s="38"/>
      <c r="FN12" s="38"/>
      <c r="FO12" s="37"/>
      <c r="FP12" s="38"/>
      <c r="FQ12" s="38"/>
      <c r="FR12" s="37"/>
      <c r="FS12" s="38"/>
      <c r="FT12" s="38"/>
      <c r="FU12" s="37"/>
      <c r="FV12" s="37"/>
      <c r="FW12" s="37"/>
      <c r="FX12" s="38"/>
      <c r="FY12" s="38"/>
      <c r="FZ12" s="37"/>
      <c r="GA12" s="38"/>
      <c r="GB12" s="38"/>
      <c r="GC12" s="37"/>
      <c r="GD12" s="38"/>
      <c r="GE12" s="38"/>
      <c r="GF12" s="37"/>
      <c r="GG12" s="39"/>
      <c r="GH12" s="39"/>
      <c r="GI12" s="39"/>
      <c r="GJ12" s="39"/>
      <c r="GK12" s="39"/>
      <c r="GL12" s="40"/>
      <c r="GM12" s="37"/>
      <c r="GN12" s="37"/>
      <c r="GO12" s="37"/>
      <c r="GP12" s="38"/>
      <c r="GQ12" s="38"/>
      <c r="GR12" s="37"/>
      <c r="GS12" s="38"/>
      <c r="GT12" s="38"/>
      <c r="GU12" s="37"/>
      <c r="GV12" s="38"/>
      <c r="GW12" s="38"/>
      <c r="GX12" s="37"/>
      <c r="GY12" s="37"/>
      <c r="GZ12" s="37"/>
      <c r="HA12" s="38"/>
      <c r="HB12" s="38"/>
      <c r="HC12" s="37"/>
      <c r="HD12" s="38"/>
      <c r="HE12" s="38"/>
      <c r="HF12" s="37"/>
      <c r="HG12" s="38"/>
      <c r="HH12" s="38"/>
      <c r="HI12" s="37"/>
      <c r="HJ12" s="37"/>
      <c r="HK12" s="37"/>
      <c r="HL12" s="38"/>
      <c r="HM12" s="38"/>
      <c r="HN12" s="37"/>
      <c r="HO12" s="38"/>
      <c r="HP12" s="38"/>
      <c r="HQ12" s="37"/>
      <c r="HR12" s="38"/>
      <c r="HS12" s="38"/>
      <c r="HT12" s="37"/>
      <c r="HU12" s="37"/>
      <c r="HV12" s="37"/>
      <c r="HW12" s="38"/>
      <c r="HX12" s="38"/>
      <c r="HY12" s="37"/>
      <c r="HZ12" s="38"/>
      <c r="IA12" s="38"/>
      <c r="IB12" s="37"/>
      <c r="IC12" s="38"/>
      <c r="ID12" s="38"/>
      <c r="IE12" s="37"/>
      <c r="IF12" s="39"/>
      <c r="IG12" s="39"/>
      <c r="IH12" s="39"/>
      <c r="II12" s="39"/>
    </row>
    <row r="13" spans="1:243" s="41" customFormat="1">
      <c r="A13" s="42" t="s">
        <v>77</v>
      </c>
      <c r="B13" s="43"/>
      <c r="C13" s="43"/>
      <c r="D13" s="43"/>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3"/>
      <c r="AM13" s="45"/>
      <c r="AN13" s="78"/>
      <c r="AO13" s="78"/>
    </row>
    <row r="14" spans="1:243">
      <c r="A14" s="174" t="s">
        <v>17</v>
      </c>
      <c r="B14" s="172" t="s">
        <v>106</v>
      </c>
      <c r="C14" s="171" t="s">
        <v>78</v>
      </c>
      <c r="D14" s="46" t="s">
        <v>18</v>
      </c>
      <c r="E14" s="139">
        <f>SUM(E16)</f>
        <v>1332</v>
      </c>
      <c r="F14" s="139">
        <f>SUM(F16)</f>
        <v>0</v>
      </c>
      <c r="G14" s="91">
        <f>IF(E14=0,0,F14*100/E14)</f>
        <v>0</v>
      </c>
      <c r="H14" s="139">
        <f>E14-F14</f>
        <v>1332</v>
      </c>
      <c r="I14" s="91">
        <f t="shared" ref="I14:R14" si="8">SUM(I16)</f>
        <v>0</v>
      </c>
      <c r="J14" s="91">
        <f t="shared" si="8"/>
        <v>0</v>
      </c>
      <c r="K14" s="139">
        <f t="shared" si="8"/>
        <v>0</v>
      </c>
      <c r="L14" s="91">
        <f t="shared" si="8"/>
        <v>0</v>
      </c>
      <c r="M14" s="139">
        <f t="shared" si="8"/>
        <v>0</v>
      </c>
      <c r="N14" s="139">
        <f t="shared" si="8"/>
        <v>0</v>
      </c>
      <c r="O14" s="139">
        <f t="shared" si="8"/>
        <v>0</v>
      </c>
      <c r="P14" s="139">
        <f t="shared" si="8"/>
        <v>0</v>
      </c>
      <c r="Q14" s="91">
        <f t="shared" si="8"/>
        <v>0</v>
      </c>
      <c r="R14" s="139">
        <f t="shared" si="8"/>
        <v>0</v>
      </c>
      <c r="S14" s="91">
        <f t="shared" ref="S14:Z14" si="9">SUM(S16)</f>
        <v>0</v>
      </c>
      <c r="T14" s="91">
        <f t="shared" si="9"/>
        <v>0</v>
      </c>
      <c r="U14" s="91">
        <f t="shared" si="9"/>
        <v>0</v>
      </c>
      <c r="V14" s="91">
        <f t="shared" si="9"/>
        <v>0</v>
      </c>
      <c r="W14" s="91">
        <f t="shared" si="9"/>
        <v>0</v>
      </c>
      <c r="X14" s="139">
        <f t="shared" si="9"/>
        <v>0</v>
      </c>
      <c r="Y14" s="91">
        <f t="shared" si="9"/>
        <v>0</v>
      </c>
      <c r="Z14" s="91">
        <f t="shared" si="9"/>
        <v>0</v>
      </c>
      <c r="AA14" s="91">
        <f>SUM(AA16)</f>
        <v>0</v>
      </c>
      <c r="AB14" s="91">
        <f>SUM(AB16)</f>
        <v>0</v>
      </c>
      <c r="AC14" s="91">
        <f>SUM(AC16)</f>
        <v>0</v>
      </c>
      <c r="AD14" s="92"/>
      <c r="AE14" s="91">
        <f t="shared" ref="AE14:AK14" si="10">SUM(AE16)</f>
        <v>0</v>
      </c>
      <c r="AF14" s="139">
        <f t="shared" si="10"/>
        <v>0</v>
      </c>
      <c r="AG14" s="139">
        <f t="shared" si="10"/>
        <v>444</v>
      </c>
      <c r="AH14" s="139">
        <f t="shared" si="10"/>
        <v>0</v>
      </c>
      <c r="AI14" s="151">
        <f t="shared" si="10"/>
        <v>444</v>
      </c>
      <c r="AJ14" s="151">
        <f t="shared" si="10"/>
        <v>0</v>
      </c>
      <c r="AK14" s="151">
        <f t="shared" si="10"/>
        <v>444</v>
      </c>
      <c r="AL14" s="105"/>
      <c r="AM14" s="48"/>
      <c r="AN14" s="48"/>
      <c r="AO14" s="48"/>
    </row>
    <row r="15" spans="1:243" ht="46.5">
      <c r="A15" s="174"/>
      <c r="B15" s="172"/>
      <c r="C15" s="172"/>
      <c r="D15" s="46" t="s">
        <v>19</v>
      </c>
      <c r="E15" s="138"/>
      <c r="F15" s="138"/>
      <c r="G15" s="131"/>
      <c r="H15" s="138"/>
      <c r="I15" s="49"/>
      <c r="J15" s="49"/>
      <c r="K15" s="49"/>
      <c r="L15" s="49"/>
      <c r="M15" s="49"/>
      <c r="N15" s="49"/>
      <c r="O15" s="140"/>
      <c r="P15" s="140"/>
      <c r="Q15" s="49"/>
      <c r="R15" s="49"/>
      <c r="S15" s="49"/>
      <c r="T15" s="49"/>
      <c r="U15" s="49"/>
      <c r="V15" s="49"/>
      <c r="W15" s="108"/>
      <c r="X15" s="140"/>
      <c r="Y15" s="49"/>
      <c r="Z15" s="49"/>
      <c r="AA15" s="49"/>
      <c r="AB15" s="49"/>
      <c r="AC15" s="49"/>
      <c r="AD15" s="49"/>
      <c r="AE15" s="109"/>
      <c r="AF15" s="140"/>
      <c r="AG15" s="49"/>
      <c r="AH15" s="49"/>
      <c r="AI15" s="137"/>
      <c r="AJ15" s="137"/>
      <c r="AK15" s="137"/>
      <c r="AL15" s="50"/>
      <c r="AM15" s="51"/>
      <c r="AN15" s="51"/>
      <c r="AO15" s="51"/>
    </row>
    <row r="16" spans="1:243" ht="69.75">
      <c r="A16" s="174"/>
      <c r="B16" s="172"/>
      <c r="C16" s="172"/>
      <c r="D16" s="52" t="s">
        <v>20</v>
      </c>
      <c r="E16" s="138">
        <f>SUM(AE16,AG16,AI16,AK16)</f>
        <v>1332</v>
      </c>
      <c r="F16" s="138">
        <f>SUM(AF16,AH16,AJ16,AL16)</f>
        <v>0</v>
      </c>
      <c r="G16" s="131">
        <f>IF(E16=0,0,F16*100/E16)</f>
        <v>0</v>
      </c>
      <c r="H16" s="138">
        <f>E16-F16</f>
        <v>1332</v>
      </c>
      <c r="I16" s="49">
        <v>0</v>
      </c>
      <c r="J16" s="49">
        <v>0</v>
      </c>
      <c r="K16" s="112"/>
      <c r="L16" s="49"/>
      <c r="M16" s="137"/>
      <c r="N16" s="137"/>
      <c r="O16" s="140">
        <f>SUM(I16,K16,M16)</f>
        <v>0</v>
      </c>
      <c r="P16" s="140">
        <f>SUM(J16,L16,N16)</f>
        <v>0</v>
      </c>
      <c r="Q16" s="49"/>
      <c r="R16" s="137"/>
      <c r="S16" s="49"/>
      <c r="T16" s="49">
        <v>0</v>
      </c>
      <c r="U16" s="49"/>
      <c r="V16" s="49">
        <v>0</v>
      </c>
      <c r="W16" s="147">
        <f>SUM(O16,Q16,S16,U16)</f>
        <v>0</v>
      </c>
      <c r="X16" s="140">
        <f>SUM(P16,R16,T16,V16)</f>
        <v>0</v>
      </c>
      <c r="Y16" s="49"/>
      <c r="Z16" s="49">
        <v>0</v>
      </c>
      <c r="AA16" s="49">
        <v>0</v>
      </c>
      <c r="AB16" s="49"/>
      <c r="AC16" s="49"/>
      <c r="AD16" s="49"/>
      <c r="AE16" s="147">
        <f>SUM(W16,Y16,AA16,AC16)</f>
        <v>0</v>
      </c>
      <c r="AF16" s="140">
        <f>SUM(X16,Z16,AB16,AD16)</f>
        <v>0</v>
      </c>
      <c r="AG16" s="137">
        <v>444</v>
      </c>
      <c r="AH16" s="112"/>
      <c r="AI16" s="137">
        <v>444</v>
      </c>
      <c r="AJ16" s="137"/>
      <c r="AK16" s="137">
        <v>444</v>
      </c>
      <c r="AL16" s="50"/>
      <c r="AM16" s="51"/>
      <c r="AN16" s="135"/>
      <c r="AO16" s="51"/>
    </row>
    <row r="17" spans="1:243" ht="46.5">
      <c r="A17" s="174"/>
      <c r="B17" s="172"/>
      <c r="C17" s="172"/>
      <c r="D17" s="52" t="s">
        <v>32</v>
      </c>
      <c r="E17" s="138"/>
      <c r="F17" s="138"/>
      <c r="G17" s="131"/>
      <c r="H17" s="138"/>
      <c r="I17" s="49"/>
      <c r="J17" s="49"/>
      <c r="K17" s="49"/>
      <c r="L17" s="49"/>
      <c r="M17" s="49"/>
      <c r="N17" s="49"/>
      <c r="O17" s="109"/>
      <c r="P17" s="140"/>
      <c r="Q17" s="49"/>
      <c r="R17" s="49"/>
      <c r="S17" s="49"/>
      <c r="T17" s="49"/>
      <c r="U17" s="49"/>
      <c r="V17" s="49"/>
      <c r="W17" s="109"/>
      <c r="X17" s="140"/>
      <c r="Y17" s="49"/>
      <c r="Z17" s="49"/>
      <c r="AA17" s="49"/>
      <c r="AB17" s="49"/>
      <c r="AC17" s="49"/>
      <c r="AD17" s="49"/>
      <c r="AE17" s="109"/>
      <c r="AF17" s="140"/>
      <c r="AG17" s="49"/>
      <c r="AH17" s="49"/>
      <c r="AI17" s="49"/>
      <c r="AJ17" s="49"/>
      <c r="AK17" s="49"/>
      <c r="AL17" s="50"/>
      <c r="AM17" s="51"/>
      <c r="AN17" s="51"/>
      <c r="AO17" s="51"/>
    </row>
    <row r="18" spans="1:243" ht="69.75">
      <c r="A18" s="174"/>
      <c r="B18" s="172"/>
      <c r="C18" s="172"/>
      <c r="D18" s="53" t="s">
        <v>33</v>
      </c>
      <c r="E18" s="138"/>
      <c r="F18" s="138"/>
      <c r="G18" s="131"/>
      <c r="H18" s="138"/>
      <c r="I18" s="49"/>
      <c r="J18" s="49"/>
      <c r="K18" s="49"/>
      <c r="L18" s="49"/>
      <c r="M18" s="49"/>
      <c r="N18" s="49"/>
      <c r="O18" s="108"/>
      <c r="P18" s="140"/>
      <c r="Q18" s="49"/>
      <c r="R18" s="49"/>
      <c r="S18" s="49"/>
      <c r="T18" s="49"/>
      <c r="U18" s="49"/>
      <c r="V18" s="49"/>
      <c r="W18" s="108"/>
      <c r="X18" s="140"/>
      <c r="Y18" s="49"/>
      <c r="Z18" s="49"/>
      <c r="AA18" s="49"/>
      <c r="AB18" s="49"/>
      <c r="AC18" s="49"/>
      <c r="AD18" s="49"/>
      <c r="AE18" s="109"/>
      <c r="AF18" s="140"/>
      <c r="AG18" s="49"/>
      <c r="AH18" s="49"/>
      <c r="AI18" s="49"/>
      <c r="AJ18" s="49"/>
      <c r="AK18" s="49"/>
      <c r="AL18" s="50"/>
      <c r="AM18" s="51"/>
      <c r="AN18" s="51"/>
      <c r="AO18" s="51"/>
    </row>
    <row r="19" spans="1:243" ht="69.75">
      <c r="A19" s="174"/>
      <c r="B19" s="172"/>
      <c r="C19" s="173"/>
      <c r="D19" s="54" t="s">
        <v>52</v>
      </c>
      <c r="E19" s="138"/>
      <c r="F19" s="138"/>
      <c r="G19" s="131"/>
      <c r="H19" s="138"/>
      <c r="I19" s="49"/>
      <c r="J19" s="49"/>
      <c r="K19" s="49"/>
      <c r="L19" s="49"/>
      <c r="M19" s="49"/>
      <c r="N19" s="49"/>
      <c r="O19" s="108"/>
      <c r="P19" s="140"/>
      <c r="Q19" s="49"/>
      <c r="R19" s="49"/>
      <c r="S19" s="49"/>
      <c r="T19" s="49"/>
      <c r="U19" s="49"/>
      <c r="V19" s="49"/>
      <c r="W19" s="108"/>
      <c r="X19" s="140"/>
      <c r="Y19" s="49"/>
      <c r="Z19" s="49"/>
      <c r="AA19" s="49"/>
      <c r="AB19" s="49"/>
      <c r="AC19" s="49"/>
      <c r="AD19" s="49"/>
      <c r="AE19" s="109"/>
      <c r="AF19" s="140"/>
      <c r="AG19" s="137"/>
      <c r="AH19" s="49"/>
      <c r="AI19" s="49"/>
      <c r="AJ19" s="49"/>
      <c r="AK19" s="49"/>
      <c r="AL19" s="50"/>
      <c r="AM19" s="51"/>
      <c r="AN19" s="51"/>
      <c r="AO19" s="51"/>
    </row>
    <row r="20" spans="1:243" ht="23.25" customHeight="1">
      <c r="A20" s="175" t="s">
        <v>22</v>
      </c>
      <c r="B20" s="176"/>
      <c r="C20" s="171" t="s">
        <v>78</v>
      </c>
      <c r="D20" s="46" t="s">
        <v>18</v>
      </c>
      <c r="E20" s="139">
        <f>SUM(E22)</f>
        <v>1332</v>
      </c>
      <c r="F20" s="139">
        <f>SUM(F22)</f>
        <v>0</v>
      </c>
      <c r="G20" s="91">
        <f>IF(E20=0,0,F20*100/E20)</f>
        <v>0</v>
      </c>
      <c r="H20" s="139">
        <f>E20-F20</f>
        <v>1332</v>
      </c>
      <c r="I20" s="91">
        <f t="shared" ref="I20:Q20" si="11">SUM(I22)</f>
        <v>0</v>
      </c>
      <c r="J20" s="91">
        <f t="shared" si="11"/>
        <v>0</v>
      </c>
      <c r="K20" s="139">
        <f t="shared" si="11"/>
        <v>0</v>
      </c>
      <c r="L20" s="91">
        <f t="shared" si="11"/>
        <v>0</v>
      </c>
      <c r="M20" s="139">
        <f t="shared" si="11"/>
        <v>0</v>
      </c>
      <c r="N20" s="139">
        <f t="shared" si="11"/>
        <v>0</v>
      </c>
      <c r="O20" s="139">
        <f t="shared" si="11"/>
        <v>0</v>
      </c>
      <c r="P20" s="139">
        <f t="shared" si="11"/>
        <v>0</v>
      </c>
      <c r="Q20" s="91">
        <f t="shared" si="11"/>
        <v>0</v>
      </c>
      <c r="R20" s="139">
        <f t="shared" ref="R20" si="12">SUM(R22)</f>
        <v>0</v>
      </c>
      <c r="S20" s="91">
        <f t="shared" ref="S20:Y20" si="13">SUM(S22)</f>
        <v>0</v>
      </c>
      <c r="T20" s="91">
        <f t="shared" si="13"/>
        <v>0</v>
      </c>
      <c r="U20" s="91">
        <f t="shared" si="13"/>
        <v>0</v>
      </c>
      <c r="V20" s="91">
        <f t="shared" si="13"/>
        <v>0</v>
      </c>
      <c r="W20" s="91">
        <f t="shared" si="13"/>
        <v>0</v>
      </c>
      <c r="X20" s="139">
        <f t="shared" si="13"/>
        <v>0</v>
      </c>
      <c r="Y20" s="91">
        <f t="shared" si="13"/>
        <v>0</v>
      </c>
      <c r="Z20" s="91">
        <f t="shared" ref="Z20" si="14">SUM(Z22)</f>
        <v>0</v>
      </c>
      <c r="AA20" s="91">
        <f>SUM(AA22)</f>
        <v>0</v>
      </c>
      <c r="AB20" s="91">
        <f>SUM(AB22)</f>
        <v>0</v>
      </c>
      <c r="AC20" s="91">
        <f>SUM(AC22)</f>
        <v>0</v>
      </c>
      <c r="AD20" s="93"/>
      <c r="AE20" s="91">
        <f t="shared" ref="AE20:AK20" si="15">SUM(AE22)</f>
        <v>0</v>
      </c>
      <c r="AF20" s="139">
        <f t="shared" si="15"/>
        <v>0</v>
      </c>
      <c r="AG20" s="151">
        <f t="shared" si="15"/>
        <v>444</v>
      </c>
      <c r="AH20" s="151">
        <f t="shared" si="15"/>
        <v>0</v>
      </c>
      <c r="AI20" s="91">
        <f t="shared" si="15"/>
        <v>444</v>
      </c>
      <c r="AJ20" s="91">
        <f t="shared" si="15"/>
        <v>0</v>
      </c>
      <c r="AK20" s="91">
        <f t="shared" si="15"/>
        <v>444</v>
      </c>
      <c r="AL20" s="93"/>
      <c r="AM20" s="51"/>
      <c r="AN20" s="51"/>
      <c r="AO20" s="51"/>
    </row>
    <row r="21" spans="1:243" ht="46.5">
      <c r="A21" s="177"/>
      <c r="B21" s="178"/>
      <c r="C21" s="172"/>
      <c r="D21" s="46" t="s">
        <v>19</v>
      </c>
      <c r="E21" s="138"/>
      <c r="F21" s="138"/>
      <c r="G21" s="131"/>
      <c r="H21" s="138"/>
      <c r="I21" s="49"/>
      <c r="J21" s="49"/>
      <c r="K21" s="141"/>
      <c r="L21" s="49"/>
      <c r="M21" s="141"/>
      <c r="N21" s="141"/>
      <c r="O21" s="140"/>
      <c r="P21" s="140"/>
      <c r="Q21" s="49"/>
      <c r="R21" s="141"/>
      <c r="S21" s="49"/>
      <c r="T21" s="49"/>
      <c r="U21" s="49"/>
      <c r="V21" s="49"/>
      <c r="W21" s="108"/>
      <c r="X21" s="140"/>
      <c r="Y21" s="49"/>
      <c r="Z21" s="49"/>
      <c r="AA21" s="49"/>
      <c r="AB21" s="49"/>
      <c r="AC21" s="49"/>
      <c r="AD21" s="49"/>
      <c r="AE21" s="109"/>
      <c r="AF21" s="140"/>
      <c r="AG21" s="137"/>
      <c r="AH21" s="137"/>
      <c r="AI21" s="49"/>
      <c r="AJ21" s="49"/>
      <c r="AK21" s="49"/>
      <c r="AL21" s="49"/>
      <c r="AM21" s="51"/>
      <c r="AN21" s="51"/>
      <c r="AO21" s="51"/>
    </row>
    <row r="22" spans="1:243" ht="69.75">
      <c r="A22" s="177"/>
      <c r="B22" s="178"/>
      <c r="C22" s="172"/>
      <c r="D22" s="52" t="s">
        <v>20</v>
      </c>
      <c r="E22" s="138">
        <f>SUM(E16)</f>
        <v>1332</v>
      </c>
      <c r="F22" s="138">
        <f>SUM(F16)</f>
        <v>0</v>
      </c>
      <c r="G22" s="131">
        <f>IF(E22=0,0,F22*100/E22)</f>
        <v>0</v>
      </c>
      <c r="H22" s="138">
        <f>E22-F22</f>
        <v>1332</v>
      </c>
      <c r="I22" s="47">
        <f t="shared" ref="I22:Q22" si="16">SUM(I16)</f>
        <v>0</v>
      </c>
      <c r="J22" s="47">
        <f t="shared" si="16"/>
        <v>0</v>
      </c>
      <c r="K22" s="141">
        <f t="shared" si="16"/>
        <v>0</v>
      </c>
      <c r="L22" s="47">
        <f t="shared" si="16"/>
        <v>0</v>
      </c>
      <c r="M22" s="141">
        <f t="shared" si="16"/>
        <v>0</v>
      </c>
      <c r="N22" s="141">
        <f t="shared" si="16"/>
        <v>0</v>
      </c>
      <c r="O22" s="140">
        <f t="shared" si="16"/>
        <v>0</v>
      </c>
      <c r="P22" s="140">
        <f t="shared" si="16"/>
        <v>0</v>
      </c>
      <c r="Q22" s="47">
        <f t="shared" si="16"/>
        <v>0</v>
      </c>
      <c r="R22" s="141">
        <f t="shared" ref="R22" si="17">SUM(R16)</f>
        <v>0</v>
      </c>
      <c r="S22" s="47">
        <f t="shared" ref="S22:Y22" si="18">SUM(S16)</f>
        <v>0</v>
      </c>
      <c r="T22" s="47">
        <f t="shared" si="18"/>
        <v>0</v>
      </c>
      <c r="U22" s="47">
        <f t="shared" si="18"/>
        <v>0</v>
      </c>
      <c r="V22" s="47">
        <f t="shared" si="18"/>
        <v>0</v>
      </c>
      <c r="W22" s="108">
        <f t="shared" si="18"/>
        <v>0</v>
      </c>
      <c r="X22" s="140">
        <f t="shared" si="18"/>
        <v>0</v>
      </c>
      <c r="Y22" s="47">
        <f t="shared" si="18"/>
        <v>0</v>
      </c>
      <c r="Z22" s="47">
        <f t="shared" ref="Z22" si="19">SUM(Z16)</f>
        <v>0</v>
      </c>
      <c r="AA22" s="47">
        <f>SUM(AA16)</f>
        <v>0</v>
      </c>
      <c r="AB22" s="47">
        <f>SUM(AB16)</f>
        <v>0</v>
      </c>
      <c r="AC22" s="47">
        <f>SUM(AC16)</f>
        <v>0</v>
      </c>
      <c r="AD22" s="49"/>
      <c r="AE22" s="108">
        <f t="shared" ref="AE22:AK22" si="20">SUM(AE16)</f>
        <v>0</v>
      </c>
      <c r="AF22" s="140">
        <f t="shared" si="20"/>
        <v>0</v>
      </c>
      <c r="AG22" s="137">
        <f t="shared" si="20"/>
        <v>444</v>
      </c>
      <c r="AH22" s="137">
        <f t="shared" si="20"/>
        <v>0</v>
      </c>
      <c r="AI22" s="47">
        <f t="shared" si="20"/>
        <v>444</v>
      </c>
      <c r="AJ22" s="47">
        <f t="shared" si="20"/>
        <v>0</v>
      </c>
      <c r="AK22" s="47">
        <f t="shared" si="20"/>
        <v>444</v>
      </c>
      <c r="AL22" s="49"/>
      <c r="AM22" s="51"/>
      <c r="AN22" s="51"/>
      <c r="AO22" s="51"/>
    </row>
    <row r="23" spans="1:243" ht="46.5">
      <c r="A23" s="177"/>
      <c r="B23" s="178"/>
      <c r="C23" s="172"/>
      <c r="D23" s="52" t="s">
        <v>32</v>
      </c>
      <c r="E23" s="138"/>
      <c r="F23" s="131"/>
      <c r="G23" s="131"/>
      <c r="H23" s="131"/>
      <c r="I23" s="49"/>
      <c r="J23" s="49"/>
      <c r="K23" s="49"/>
      <c r="L23" s="49"/>
      <c r="M23" s="49"/>
      <c r="N23" s="141"/>
      <c r="O23" s="140"/>
      <c r="P23" s="140"/>
      <c r="Q23" s="49"/>
      <c r="R23" s="141"/>
      <c r="S23" s="49"/>
      <c r="T23" s="49"/>
      <c r="U23" s="49"/>
      <c r="V23" s="49"/>
      <c r="W23" s="108"/>
      <c r="X23" s="108"/>
      <c r="Y23" s="49"/>
      <c r="Z23" s="49"/>
      <c r="AA23" s="49"/>
      <c r="AB23" s="49"/>
      <c r="AC23" s="49"/>
      <c r="AD23" s="49"/>
      <c r="AE23" s="109"/>
      <c r="AF23" s="140"/>
      <c r="AG23" s="137"/>
      <c r="AH23" s="137"/>
      <c r="AI23" s="49"/>
      <c r="AJ23" s="49"/>
      <c r="AK23" s="49"/>
      <c r="AL23" s="49"/>
      <c r="AM23" s="51"/>
      <c r="AN23" s="51"/>
      <c r="AO23" s="51"/>
    </row>
    <row r="24" spans="1:243" ht="69.75">
      <c r="A24" s="177"/>
      <c r="B24" s="178"/>
      <c r="C24" s="172"/>
      <c r="D24" s="53" t="s">
        <v>33</v>
      </c>
      <c r="E24" s="138"/>
      <c r="F24" s="131"/>
      <c r="G24" s="131"/>
      <c r="H24" s="131"/>
      <c r="I24" s="49"/>
      <c r="J24" s="49"/>
      <c r="K24" s="49"/>
      <c r="L24" s="49"/>
      <c r="M24" s="49"/>
      <c r="N24" s="141"/>
      <c r="O24" s="140"/>
      <c r="P24" s="140"/>
      <c r="Q24" s="49"/>
      <c r="R24" s="141"/>
      <c r="S24" s="49"/>
      <c r="T24" s="49"/>
      <c r="U24" s="49"/>
      <c r="V24" s="49"/>
      <c r="W24" s="108"/>
      <c r="X24" s="108"/>
      <c r="Y24" s="49"/>
      <c r="Z24" s="49"/>
      <c r="AA24" s="49"/>
      <c r="AB24" s="49"/>
      <c r="AC24" s="49"/>
      <c r="AD24" s="49"/>
      <c r="AE24" s="109"/>
      <c r="AF24" s="109"/>
      <c r="AG24" s="137"/>
      <c r="AH24" s="137"/>
      <c r="AI24" s="49"/>
      <c r="AJ24" s="49"/>
      <c r="AK24" s="49"/>
      <c r="AL24" s="49"/>
      <c r="AM24" s="51"/>
      <c r="AN24" s="51"/>
      <c r="AO24" s="51"/>
    </row>
    <row r="25" spans="1:243" ht="69.75" customHeight="1">
      <c r="A25" s="177"/>
      <c r="B25" s="178"/>
      <c r="C25" s="173"/>
      <c r="D25" s="54" t="s">
        <v>52</v>
      </c>
      <c r="E25" s="138"/>
      <c r="F25" s="131"/>
      <c r="G25" s="131"/>
      <c r="H25" s="131"/>
      <c r="I25" s="49"/>
      <c r="J25" s="49"/>
      <c r="K25" s="49"/>
      <c r="L25" s="49"/>
      <c r="M25" s="49"/>
      <c r="N25" s="141"/>
      <c r="O25" s="140"/>
      <c r="P25" s="140"/>
      <c r="Q25" s="49"/>
      <c r="R25" s="141"/>
      <c r="S25" s="49"/>
      <c r="T25" s="49"/>
      <c r="U25" s="49"/>
      <c r="V25" s="49"/>
      <c r="W25" s="108"/>
      <c r="X25" s="108"/>
      <c r="Y25" s="49"/>
      <c r="Z25" s="49"/>
      <c r="AA25" s="49"/>
      <c r="AB25" s="49"/>
      <c r="AC25" s="49"/>
      <c r="AD25" s="49"/>
      <c r="AE25" s="109"/>
      <c r="AF25" s="109"/>
      <c r="AG25" s="137"/>
      <c r="AH25" s="137"/>
      <c r="AI25" s="49"/>
      <c r="AJ25" s="49"/>
      <c r="AK25" s="49"/>
      <c r="AL25" s="49"/>
      <c r="AM25" s="55"/>
      <c r="AN25" s="55"/>
      <c r="AO25" s="55"/>
    </row>
    <row r="26" spans="1:243">
      <c r="A26" s="170" t="s">
        <v>53</v>
      </c>
      <c r="B26" s="170"/>
      <c r="C26" s="171"/>
      <c r="D26" s="46" t="s">
        <v>18</v>
      </c>
      <c r="E26" s="149">
        <f>SUM(E28)</f>
        <v>1332</v>
      </c>
      <c r="F26" s="145">
        <f>SUM(F28)</f>
        <v>0</v>
      </c>
      <c r="G26" s="130">
        <f>IF(E26=0,0,F26*100/E26)</f>
        <v>0</v>
      </c>
      <c r="H26" s="149">
        <f>E26-F26</f>
        <v>1332</v>
      </c>
      <c r="I26" s="96">
        <f t="shared" ref="I26:Q26" si="21">SUM(I28)</f>
        <v>0</v>
      </c>
      <c r="J26" s="96">
        <f t="shared" si="21"/>
        <v>0</v>
      </c>
      <c r="K26" s="145">
        <f t="shared" si="21"/>
        <v>0</v>
      </c>
      <c r="L26" s="96">
        <f t="shared" si="21"/>
        <v>0</v>
      </c>
      <c r="M26" s="145">
        <f t="shared" si="21"/>
        <v>0</v>
      </c>
      <c r="N26" s="149">
        <f t="shared" si="21"/>
        <v>0</v>
      </c>
      <c r="O26" s="149">
        <f t="shared" si="21"/>
        <v>0</v>
      </c>
      <c r="P26" s="149">
        <f t="shared" si="21"/>
        <v>0</v>
      </c>
      <c r="Q26" s="96">
        <f t="shared" si="21"/>
        <v>0</v>
      </c>
      <c r="R26" s="149">
        <f t="shared" ref="R26" si="22">SUM(R28)</f>
        <v>0</v>
      </c>
      <c r="S26" s="96">
        <f t="shared" ref="S26:Y26" si="23">SUM(S28)</f>
        <v>0</v>
      </c>
      <c r="T26" s="96">
        <f t="shared" si="23"/>
        <v>0</v>
      </c>
      <c r="U26" s="96">
        <f t="shared" si="23"/>
        <v>0</v>
      </c>
      <c r="V26" s="96">
        <f t="shared" si="23"/>
        <v>0</v>
      </c>
      <c r="W26" s="96">
        <f t="shared" si="23"/>
        <v>0</v>
      </c>
      <c r="X26" s="145">
        <f t="shared" si="23"/>
        <v>0</v>
      </c>
      <c r="Y26" s="96">
        <f t="shared" si="23"/>
        <v>0</v>
      </c>
      <c r="Z26" s="96">
        <f t="shared" ref="Z26" si="24">SUM(Z28)</f>
        <v>0</v>
      </c>
      <c r="AA26" s="96">
        <f>SUM(AA28)</f>
        <v>0</v>
      </c>
      <c r="AB26" s="96">
        <f>SUM(AB28)</f>
        <v>0</v>
      </c>
      <c r="AC26" s="96">
        <f>SUM(AC28)</f>
        <v>0</v>
      </c>
      <c r="AD26" s="96"/>
      <c r="AE26" s="96">
        <f t="shared" ref="AE26:AK26" si="25">SUM(AE28)</f>
        <v>0</v>
      </c>
      <c r="AF26" s="145">
        <f t="shared" si="25"/>
        <v>0</v>
      </c>
      <c r="AG26" s="145">
        <f t="shared" si="25"/>
        <v>444</v>
      </c>
      <c r="AH26" s="145">
        <f t="shared" si="25"/>
        <v>0</v>
      </c>
      <c r="AI26" s="96">
        <f t="shared" si="25"/>
        <v>444</v>
      </c>
      <c r="AJ26" s="96">
        <f t="shared" si="25"/>
        <v>0</v>
      </c>
      <c r="AK26" s="96">
        <f t="shared" si="25"/>
        <v>444</v>
      </c>
      <c r="AL26" s="96"/>
      <c r="AM26" s="51"/>
      <c r="AN26" s="51"/>
      <c r="AO26" s="51"/>
    </row>
    <row r="27" spans="1:243" ht="46.5">
      <c r="A27" s="170"/>
      <c r="B27" s="170"/>
      <c r="C27" s="172"/>
      <c r="D27" s="46" t="s">
        <v>19</v>
      </c>
      <c r="E27" s="138"/>
      <c r="F27" s="146"/>
      <c r="G27" s="132"/>
      <c r="H27" s="138"/>
      <c r="I27" s="49"/>
      <c r="J27" s="49"/>
      <c r="K27" s="137"/>
      <c r="L27" s="49"/>
      <c r="M27" s="137"/>
      <c r="N27" s="141"/>
      <c r="O27" s="140"/>
      <c r="P27" s="140"/>
      <c r="Q27" s="49"/>
      <c r="R27" s="141"/>
      <c r="S27" s="49"/>
      <c r="T27" s="49"/>
      <c r="U27" s="49"/>
      <c r="V27" s="49"/>
      <c r="W27" s="109"/>
      <c r="X27" s="147"/>
      <c r="Y27" s="49"/>
      <c r="Z27" s="49"/>
      <c r="AA27" s="49"/>
      <c r="AB27" s="49"/>
      <c r="AC27" s="49"/>
      <c r="AD27" s="49"/>
      <c r="AE27" s="109"/>
      <c r="AF27" s="147"/>
      <c r="AG27" s="137"/>
      <c r="AH27" s="137"/>
      <c r="AI27" s="49"/>
      <c r="AJ27" s="49"/>
      <c r="AK27" s="49"/>
      <c r="AL27" s="49"/>
      <c r="AM27" s="51"/>
      <c r="AN27" s="51"/>
      <c r="AO27" s="51"/>
    </row>
    <row r="28" spans="1:243" ht="69.75">
      <c r="A28" s="170"/>
      <c r="B28" s="170"/>
      <c r="C28" s="172"/>
      <c r="D28" s="52" t="s">
        <v>20</v>
      </c>
      <c r="E28" s="138">
        <f>SUM(E22)</f>
        <v>1332</v>
      </c>
      <c r="F28" s="146">
        <f>SUM(F22)</f>
        <v>0</v>
      </c>
      <c r="G28" s="131">
        <f>IF(E28=0,0,F28*100/E28)</f>
        <v>0</v>
      </c>
      <c r="H28" s="138">
        <f>E28-F28</f>
        <v>1332</v>
      </c>
      <c r="I28" s="49">
        <f t="shared" ref="I28:Q28" si="26">SUM(I22)</f>
        <v>0</v>
      </c>
      <c r="J28" s="49">
        <f t="shared" si="26"/>
        <v>0</v>
      </c>
      <c r="K28" s="137">
        <f t="shared" si="26"/>
        <v>0</v>
      </c>
      <c r="L28" s="49">
        <f t="shared" si="26"/>
        <v>0</v>
      </c>
      <c r="M28" s="137">
        <f t="shared" si="26"/>
        <v>0</v>
      </c>
      <c r="N28" s="141">
        <f t="shared" si="26"/>
        <v>0</v>
      </c>
      <c r="O28" s="140">
        <f t="shared" si="26"/>
        <v>0</v>
      </c>
      <c r="P28" s="140">
        <f t="shared" si="26"/>
        <v>0</v>
      </c>
      <c r="Q28" s="49">
        <f t="shared" si="26"/>
        <v>0</v>
      </c>
      <c r="R28" s="141">
        <f t="shared" ref="R28" si="27">SUM(R22)</f>
        <v>0</v>
      </c>
      <c r="S28" s="49">
        <f t="shared" ref="S28:Y28" si="28">SUM(S22)</f>
        <v>0</v>
      </c>
      <c r="T28" s="49">
        <f t="shared" si="28"/>
        <v>0</v>
      </c>
      <c r="U28" s="49">
        <f t="shared" si="28"/>
        <v>0</v>
      </c>
      <c r="V28" s="49">
        <f t="shared" si="28"/>
        <v>0</v>
      </c>
      <c r="W28" s="109">
        <f t="shared" si="28"/>
        <v>0</v>
      </c>
      <c r="X28" s="147">
        <f t="shared" si="28"/>
        <v>0</v>
      </c>
      <c r="Y28" s="49">
        <f t="shared" si="28"/>
        <v>0</v>
      </c>
      <c r="Z28" s="49">
        <f t="shared" ref="Z28" si="29">SUM(Z22)</f>
        <v>0</v>
      </c>
      <c r="AA28" s="49">
        <f>SUM(AA22)</f>
        <v>0</v>
      </c>
      <c r="AB28" s="49">
        <f>SUM(AB22)</f>
        <v>0</v>
      </c>
      <c r="AC28" s="49">
        <f>SUM(AC22)</f>
        <v>0</v>
      </c>
      <c r="AD28" s="49"/>
      <c r="AE28" s="109">
        <f t="shared" ref="AE28:AK28" si="30">SUM(AE22)</f>
        <v>0</v>
      </c>
      <c r="AF28" s="147">
        <f t="shared" si="30"/>
        <v>0</v>
      </c>
      <c r="AG28" s="137">
        <f t="shared" si="30"/>
        <v>444</v>
      </c>
      <c r="AH28" s="137">
        <f t="shared" si="30"/>
        <v>0</v>
      </c>
      <c r="AI28" s="49">
        <f t="shared" si="30"/>
        <v>444</v>
      </c>
      <c r="AJ28" s="49">
        <f t="shared" si="30"/>
        <v>0</v>
      </c>
      <c r="AK28" s="49">
        <f t="shared" si="30"/>
        <v>444</v>
      </c>
      <c r="AL28" s="49"/>
      <c r="AM28" s="51"/>
      <c r="AN28" s="51"/>
      <c r="AO28" s="51"/>
    </row>
    <row r="29" spans="1:243" ht="46.5">
      <c r="A29" s="170"/>
      <c r="B29" s="170"/>
      <c r="C29" s="172"/>
      <c r="D29" s="52" t="s">
        <v>32</v>
      </c>
      <c r="E29" s="132"/>
      <c r="F29" s="132"/>
      <c r="G29" s="132"/>
      <c r="H29" s="132"/>
      <c r="I29" s="49"/>
      <c r="J29" s="49"/>
      <c r="K29" s="49"/>
      <c r="L29" s="49"/>
      <c r="M29" s="49"/>
      <c r="N29" s="49"/>
      <c r="O29" s="109"/>
      <c r="P29" s="109"/>
      <c r="Q29" s="49"/>
      <c r="R29" s="49"/>
      <c r="S29" s="49"/>
      <c r="T29" s="49"/>
      <c r="U29" s="49"/>
      <c r="V29" s="49"/>
      <c r="W29" s="109"/>
      <c r="X29" s="109"/>
      <c r="Y29" s="49"/>
      <c r="Z29" s="49"/>
      <c r="AA29" s="49"/>
      <c r="AB29" s="49"/>
      <c r="AC29" s="49"/>
      <c r="AD29" s="49"/>
      <c r="AE29" s="109"/>
      <c r="AF29" s="147"/>
      <c r="AG29" s="49"/>
      <c r="AH29" s="49"/>
      <c r="AI29" s="49"/>
      <c r="AJ29" s="49"/>
      <c r="AK29" s="49"/>
      <c r="AL29" s="49"/>
      <c r="AM29" s="51"/>
      <c r="AN29" s="51"/>
      <c r="AO29" s="51"/>
    </row>
    <row r="30" spans="1:243" ht="69.75">
      <c r="A30" s="170"/>
      <c r="B30" s="170"/>
      <c r="C30" s="172"/>
      <c r="D30" s="53" t="s">
        <v>33</v>
      </c>
      <c r="E30" s="132"/>
      <c r="F30" s="132"/>
      <c r="G30" s="132"/>
      <c r="H30" s="132"/>
      <c r="I30" s="49"/>
      <c r="J30" s="49"/>
      <c r="K30" s="49"/>
      <c r="L30" s="49"/>
      <c r="M30" s="49"/>
      <c r="N30" s="49"/>
      <c r="O30" s="109"/>
      <c r="P30" s="109"/>
      <c r="Q30" s="49"/>
      <c r="R30" s="49"/>
      <c r="S30" s="49"/>
      <c r="T30" s="49"/>
      <c r="U30" s="49"/>
      <c r="V30" s="49"/>
      <c r="W30" s="109"/>
      <c r="X30" s="109"/>
      <c r="Y30" s="49"/>
      <c r="Z30" s="49"/>
      <c r="AA30" s="49"/>
      <c r="AB30" s="49"/>
      <c r="AC30" s="49"/>
      <c r="AD30" s="49"/>
      <c r="AE30" s="109"/>
      <c r="AF30" s="109"/>
      <c r="AG30" s="49"/>
      <c r="AH30" s="49"/>
      <c r="AI30" s="49"/>
      <c r="AJ30" s="49"/>
      <c r="AK30" s="49"/>
      <c r="AL30" s="49"/>
      <c r="AM30" s="51"/>
      <c r="AN30" s="51"/>
      <c r="AO30" s="51"/>
    </row>
    <row r="31" spans="1:243" ht="69.75">
      <c r="A31" s="170"/>
      <c r="B31" s="170"/>
      <c r="C31" s="173"/>
      <c r="D31" s="54" t="s">
        <v>52</v>
      </c>
      <c r="E31" s="133"/>
      <c r="F31" s="133"/>
      <c r="G31" s="133"/>
      <c r="H31" s="133"/>
      <c r="I31" s="61"/>
      <c r="J31" s="61"/>
      <c r="K31" s="61"/>
      <c r="L31" s="61"/>
      <c r="M31" s="61"/>
      <c r="N31" s="61"/>
      <c r="O31" s="110"/>
      <c r="P31" s="110"/>
      <c r="Q31" s="61"/>
      <c r="R31" s="61"/>
      <c r="S31" s="61"/>
      <c r="T31" s="61"/>
      <c r="U31" s="61"/>
      <c r="V31" s="61"/>
      <c r="W31" s="110"/>
      <c r="X31" s="110"/>
      <c r="Y31" s="61"/>
      <c r="Z31" s="61"/>
      <c r="AA31" s="61"/>
      <c r="AB31" s="61"/>
      <c r="AC31" s="61"/>
      <c r="AD31" s="61"/>
      <c r="AE31" s="110"/>
      <c r="AF31" s="110"/>
      <c r="AG31" s="61"/>
      <c r="AH31" s="61"/>
      <c r="AI31" s="61"/>
      <c r="AJ31" s="61"/>
      <c r="AK31" s="61"/>
      <c r="AL31" s="61"/>
      <c r="AM31" s="55"/>
      <c r="AN31" s="55"/>
      <c r="AO31" s="55"/>
    </row>
    <row r="32" spans="1:243" s="77" customFormat="1">
      <c r="A32" s="179" t="s">
        <v>79</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33"/>
      <c r="AM32" s="35"/>
      <c r="AN32" s="35"/>
      <c r="AO32" s="36"/>
      <c r="AP32" s="34"/>
      <c r="AQ32" s="34"/>
      <c r="AR32" s="34"/>
      <c r="AS32" s="33"/>
      <c r="AT32" s="33"/>
      <c r="AU32" s="34"/>
      <c r="AV32" s="33"/>
      <c r="AW32" s="33"/>
      <c r="AX32" s="34"/>
      <c r="AY32" s="33"/>
      <c r="AZ32" s="33"/>
      <c r="BA32" s="34"/>
      <c r="BB32" s="34"/>
      <c r="BC32" s="34"/>
      <c r="BD32" s="33"/>
      <c r="BE32" s="33"/>
      <c r="BF32" s="34"/>
      <c r="BG32" s="33"/>
      <c r="BH32" s="33"/>
      <c r="BI32" s="34"/>
      <c r="BJ32" s="33"/>
      <c r="BK32" s="33"/>
      <c r="BL32" s="34"/>
      <c r="BM32" s="34"/>
      <c r="BN32" s="34"/>
      <c r="BO32" s="33"/>
      <c r="BP32" s="33"/>
      <c r="BQ32" s="34"/>
      <c r="BR32" s="33"/>
      <c r="BS32" s="33"/>
      <c r="BT32" s="34"/>
      <c r="BU32" s="33"/>
      <c r="BV32" s="33"/>
      <c r="BW32" s="34"/>
      <c r="BX32" s="34"/>
      <c r="BY32" s="34"/>
      <c r="BZ32" s="33"/>
      <c r="CA32" s="33"/>
      <c r="CB32" s="34"/>
      <c r="CC32" s="33"/>
      <c r="CD32" s="33"/>
      <c r="CE32" s="34"/>
      <c r="CF32" s="33"/>
      <c r="CG32" s="33"/>
      <c r="CH32" s="34"/>
      <c r="CI32" s="35"/>
      <c r="CJ32" s="35"/>
      <c r="CK32" s="35"/>
      <c r="CL32" s="35"/>
      <c r="CM32" s="35"/>
      <c r="CN32" s="36"/>
      <c r="CO32" s="34"/>
      <c r="CP32" s="34"/>
      <c r="CQ32" s="34"/>
      <c r="CR32" s="33"/>
      <c r="CS32" s="33"/>
      <c r="CT32" s="34"/>
      <c r="CU32" s="33"/>
      <c r="CV32" s="33"/>
      <c r="CW32" s="34"/>
      <c r="CX32" s="33"/>
      <c r="CY32" s="33"/>
      <c r="CZ32" s="34"/>
      <c r="DA32" s="37"/>
      <c r="DB32" s="37"/>
      <c r="DC32" s="38"/>
      <c r="DD32" s="38"/>
      <c r="DE32" s="37"/>
      <c r="DF32" s="38"/>
      <c r="DG32" s="38"/>
      <c r="DH32" s="37"/>
      <c r="DI32" s="38"/>
      <c r="DJ32" s="38"/>
      <c r="DK32" s="37"/>
      <c r="DL32" s="37"/>
      <c r="DM32" s="37"/>
      <c r="DN32" s="38"/>
      <c r="DO32" s="38"/>
      <c r="DP32" s="37"/>
      <c r="DQ32" s="38"/>
      <c r="DR32" s="38"/>
      <c r="DS32" s="37"/>
      <c r="DT32" s="38"/>
      <c r="DU32" s="38"/>
      <c r="DV32" s="37"/>
      <c r="DW32" s="37"/>
      <c r="DX32" s="37"/>
      <c r="DY32" s="38"/>
      <c r="DZ32" s="38"/>
      <c r="EA32" s="37"/>
      <c r="EB32" s="38"/>
      <c r="EC32" s="38"/>
      <c r="ED32" s="37"/>
      <c r="EE32" s="38"/>
      <c r="EF32" s="38"/>
      <c r="EG32" s="37"/>
      <c r="EH32" s="95"/>
      <c r="EI32" s="95"/>
      <c r="EJ32" s="95"/>
      <c r="EK32" s="95"/>
      <c r="EL32" s="95"/>
      <c r="EM32" s="40"/>
      <c r="EN32" s="37"/>
      <c r="EO32" s="37"/>
      <c r="EP32" s="37"/>
      <c r="EQ32" s="38"/>
      <c r="ER32" s="38"/>
      <c r="ES32" s="37"/>
      <c r="ET32" s="38"/>
      <c r="EU32" s="38"/>
      <c r="EV32" s="37"/>
      <c r="EW32" s="38"/>
      <c r="EX32" s="38"/>
      <c r="EY32" s="37"/>
      <c r="EZ32" s="37"/>
      <c r="FA32" s="37"/>
      <c r="FB32" s="38"/>
      <c r="FC32" s="38"/>
      <c r="FD32" s="37"/>
      <c r="FE32" s="38"/>
      <c r="FF32" s="38"/>
      <c r="FG32" s="37"/>
      <c r="FH32" s="38"/>
      <c r="FI32" s="38"/>
      <c r="FJ32" s="37"/>
      <c r="FK32" s="37"/>
      <c r="FL32" s="37"/>
      <c r="FM32" s="38"/>
      <c r="FN32" s="38"/>
      <c r="FO32" s="37"/>
      <c r="FP32" s="38"/>
      <c r="FQ32" s="38"/>
      <c r="FR32" s="37"/>
      <c r="FS32" s="38"/>
      <c r="FT32" s="38"/>
      <c r="FU32" s="37"/>
      <c r="FV32" s="37"/>
      <c r="FW32" s="37"/>
      <c r="FX32" s="38"/>
      <c r="FY32" s="38"/>
      <c r="FZ32" s="37"/>
      <c r="GA32" s="38"/>
      <c r="GB32" s="38"/>
      <c r="GC32" s="37"/>
      <c r="GD32" s="38"/>
      <c r="GE32" s="38"/>
      <c r="GF32" s="37"/>
      <c r="GG32" s="95"/>
      <c r="GH32" s="95"/>
      <c r="GI32" s="95"/>
      <c r="GJ32" s="95"/>
      <c r="GK32" s="95"/>
      <c r="GL32" s="40"/>
      <c r="GM32" s="37"/>
      <c r="GN32" s="37"/>
      <c r="GO32" s="37"/>
      <c r="GP32" s="38"/>
      <c r="GQ32" s="38"/>
      <c r="GR32" s="37"/>
      <c r="GS32" s="38"/>
      <c r="GT32" s="38"/>
      <c r="GU32" s="37"/>
      <c r="GV32" s="38"/>
      <c r="GW32" s="38"/>
      <c r="GX32" s="37"/>
      <c r="GY32" s="37"/>
      <c r="GZ32" s="37"/>
      <c r="HA32" s="38"/>
      <c r="HB32" s="38"/>
      <c r="HC32" s="37"/>
      <c r="HD32" s="38"/>
      <c r="HE32" s="38"/>
      <c r="HF32" s="37"/>
      <c r="HG32" s="38"/>
      <c r="HH32" s="38"/>
      <c r="HI32" s="37"/>
      <c r="HJ32" s="37"/>
      <c r="HK32" s="37"/>
      <c r="HL32" s="38"/>
      <c r="HM32" s="38"/>
      <c r="HN32" s="37"/>
      <c r="HO32" s="38"/>
      <c r="HP32" s="38"/>
      <c r="HQ32" s="37"/>
      <c r="HR32" s="38"/>
      <c r="HS32" s="38"/>
      <c r="HT32" s="37"/>
      <c r="HU32" s="37"/>
      <c r="HV32" s="37"/>
      <c r="HW32" s="38"/>
      <c r="HX32" s="38"/>
      <c r="HY32" s="37"/>
      <c r="HZ32" s="38"/>
      <c r="IA32" s="38"/>
      <c r="IB32" s="37"/>
      <c r="IC32" s="38"/>
      <c r="ID32" s="38"/>
      <c r="IE32" s="37"/>
      <c r="IF32" s="95"/>
      <c r="IG32" s="95"/>
      <c r="IH32" s="95"/>
      <c r="II32" s="95"/>
    </row>
    <row r="33" spans="1:243" s="77" customFormat="1">
      <c r="A33" s="181" t="s">
        <v>80</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95"/>
      <c r="AN33" s="95"/>
      <c r="AO33" s="40"/>
      <c r="AP33" s="37"/>
      <c r="AQ33" s="37"/>
      <c r="AR33" s="37"/>
      <c r="AS33" s="38"/>
      <c r="AT33" s="38"/>
      <c r="AU33" s="37"/>
      <c r="AV33" s="38"/>
      <c r="AW33" s="38"/>
      <c r="AX33" s="37"/>
      <c r="AY33" s="38"/>
      <c r="AZ33" s="38"/>
      <c r="BA33" s="37"/>
      <c r="BB33" s="37"/>
      <c r="BC33" s="37"/>
      <c r="BD33" s="38"/>
      <c r="BE33" s="38"/>
      <c r="BF33" s="37"/>
      <c r="BG33" s="38"/>
      <c r="BH33" s="38"/>
      <c r="BI33" s="37"/>
      <c r="BJ33" s="38"/>
      <c r="BK33" s="38"/>
      <c r="BL33" s="37"/>
      <c r="BM33" s="37"/>
      <c r="BN33" s="37"/>
      <c r="BO33" s="38"/>
      <c r="BP33" s="38"/>
      <c r="BQ33" s="37"/>
      <c r="BR33" s="38"/>
      <c r="BS33" s="38"/>
      <c r="BT33" s="37"/>
      <c r="BU33" s="38"/>
      <c r="BV33" s="38"/>
      <c r="BW33" s="37"/>
      <c r="BX33" s="37"/>
      <c r="BY33" s="37"/>
      <c r="BZ33" s="38"/>
      <c r="CA33" s="38"/>
      <c r="CB33" s="37"/>
      <c r="CC33" s="38"/>
      <c r="CD33" s="38"/>
      <c r="CE33" s="37"/>
      <c r="CF33" s="38"/>
      <c r="CG33" s="38"/>
      <c r="CH33" s="37"/>
      <c r="CI33" s="95"/>
      <c r="CJ33" s="95"/>
      <c r="CK33" s="95"/>
      <c r="CL33" s="95"/>
      <c r="CM33" s="95"/>
      <c r="CN33" s="40"/>
      <c r="CO33" s="37"/>
      <c r="CP33" s="37"/>
      <c r="CQ33" s="37"/>
      <c r="CR33" s="38"/>
      <c r="CS33" s="38"/>
      <c r="CT33" s="37"/>
      <c r="CU33" s="38"/>
      <c r="CV33" s="38"/>
      <c r="CW33" s="37"/>
      <c r="CX33" s="38"/>
      <c r="CY33" s="38"/>
      <c r="CZ33" s="37"/>
      <c r="DA33" s="37"/>
      <c r="DB33" s="37"/>
      <c r="DC33" s="38"/>
      <c r="DD33" s="38"/>
      <c r="DE33" s="37"/>
      <c r="DF33" s="38"/>
      <c r="DG33" s="38"/>
      <c r="DH33" s="37"/>
      <c r="DI33" s="38"/>
      <c r="DJ33" s="38"/>
      <c r="DK33" s="37"/>
      <c r="DL33" s="37"/>
      <c r="DM33" s="37"/>
      <c r="DN33" s="38"/>
      <c r="DO33" s="38"/>
      <c r="DP33" s="37"/>
      <c r="DQ33" s="38"/>
      <c r="DR33" s="38"/>
      <c r="DS33" s="37"/>
      <c r="DT33" s="38"/>
      <c r="DU33" s="38"/>
      <c r="DV33" s="37"/>
      <c r="DW33" s="37"/>
      <c r="DX33" s="37"/>
      <c r="DY33" s="38"/>
      <c r="DZ33" s="38"/>
      <c r="EA33" s="37"/>
      <c r="EB33" s="38"/>
      <c r="EC33" s="38"/>
      <c r="ED33" s="37"/>
      <c r="EE33" s="38"/>
      <c r="EF33" s="38"/>
      <c r="EG33" s="37"/>
      <c r="EH33" s="95"/>
      <c r="EI33" s="95"/>
      <c r="EJ33" s="95"/>
      <c r="EK33" s="95"/>
      <c r="EL33" s="95"/>
      <c r="EM33" s="40"/>
      <c r="EN33" s="37"/>
      <c r="EO33" s="37"/>
      <c r="EP33" s="37"/>
      <c r="EQ33" s="38"/>
      <c r="ER33" s="38"/>
      <c r="ES33" s="37"/>
      <c r="ET33" s="38"/>
      <c r="EU33" s="38"/>
      <c r="EV33" s="37"/>
      <c r="EW33" s="38"/>
      <c r="EX33" s="38"/>
      <c r="EY33" s="37"/>
      <c r="EZ33" s="37"/>
      <c r="FA33" s="37"/>
      <c r="FB33" s="38"/>
      <c r="FC33" s="38"/>
      <c r="FD33" s="37"/>
      <c r="FE33" s="38"/>
      <c r="FF33" s="38"/>
      <c r="FG33" s="37"/>
      <c r="FH33" s="38"/>
      <c r="FI33" s="38"/>
      <c r="FJ33" s="37"/>
      <c r="FK33" s="37"/>
      <c r="FL33" s="37"/>
      <c r="FM33" s="38"/>
      <c r="FN33" s="38"/>
      <c r="FO33" s="37"/>
      <c r="FP33" s="38"/>
      <c r="FQ33" s="38"/>
      <c r="FR33" s="37"/>
      <c r="FS33" s="38"/>
      <c r="FT33" s="38"/>
      <c r="FU33" s="37"/>
      <c r="FV33" s="37"/>
      <c r="FW33" s="37"/>
      <c r="FX33" s="38"/>
      <c r="FY33" s="38"/>
      <c r="FZ33" s="37"/>
      <c r="GA33" s="38"/>
      <c r="GB33" s="38"/>
      <c r="GC33" s="37"/>
      <c r="GD33" s="38"/>
      <c r="GE33" s="38"/>
      <c r="GF33" s="37"/>
      <c r="GG33" s="95"/>
      <c r="GH33" s="95"/>
      <c r="GI33" s="95"/>
      <c r="GJ33" s="95"/>
      <c r="GK33" s="95"/>
      <c r="GL33" s="40"/>
      <c r="GM33" s="37"/>
      <c r="GN33" s="37"/>
      <c r="GO33" s="37"/>
      <c r="GP33" s="38"/>
      <c r="GQ33" s="38"/>
      <c r="GR33" s="37"/>
      <c r="GS33" s="38"/>
      <c r="GT33" s="38"/>
      <c r="GU33" s="37"/>
      <c r="GV33" s="38"/>
      <c r="GW33" s="38"/>
      <c r="GX33" s="37"/>
      <c r="GY33" s="37"/>
      <c r="GZ33" s="37"/>
      <c r="HA33" s="38"/>
      <c r="HB33" s="38"/>
      <c r="HC33" s="37"/>
      <c r="HD33" s="38"/>
      <c r="HE33" s="38"/>
      <c r="HF33" s="37"/>
      <c r="HG33" s="38"/>
      <c r="HH33" s="38"/>
      <c r="HI33" s="37"/>
      <c r="HJ33" s="37"/>
      <c r="HK33" s="37"/>
      <c r="HL33" s="38"/>
      <c r="HM33" s="38"/>
      <c r="HN33" s="37"/>
      <c r="HO33" s="38"/>
      <c r="HP33" s="38"/>
      <c r="HQ33" s="37"/>
      <c r="HR33" s="38"/>
      <c r="HS33" s="38"/>
      <c r="HT33" s="37"/>
      <c r="HU33" s="37"/>
      <c r="HV33" s="37"/>
      <c r="HW33" s="38"/>
      <c r="HX33" s="38"/>
      <c r="HY33" s="37"/>
      <c r="HZ33" s="38"/>
      <c r="IA33" s="38"/>
      <c r="IB33" s="37"/>
      <c r="IC33" s="38"/>
      <c r="ID33" s="38"/>
      <c r="IE33" s="37"/>
      <c r="IF33" s="95"/>
      <c r="IG33" s="95"/>
      <c r="IH33" s="95"/>
      <c r="II33" s="95"/>
    </row>
    <row r="34" spans="1:243" s="77" customFormat="1">
      <c r="A34" s="42" t="s">
        <v>81</v>
      </c>
      <c r="B34" s="43"/>
      <c r="C34" s="43"/>
      <c r="D34" s="43"/>
      <c r="E34" s="44"/>
      <c r="F34" s="44"/>
      <c r="G34" s="44"/>
      <c r="H34" s="44"/>
      <c r="I34" s="44"/>
      <c r="J34" s="44"/>
      <c r="K34" s="44"/>
      <c r="L34" s="44"/>
      <c r="M34" s="44"/>
      <c r="N34" s="44"/>
      <c r="O34" s="44"/>
      <c r="P34" s="44"/>
      <c r="Q34" s="44"/>
      <c r="R34" s="44"/>
      <c r="S34" s="152"/>
      <c r="T34" s="44"/>
      <c r="U34" s="44"/>
      <c r="V34" s="44"/>
      <c r="W34" s="44"/>
      <c r="X34" s="44"/>
      <c r="Y34" s="44"/>
      <c r="Z34" s="44"/>
      <c r="AA34" s="44"/>
      <c r="AB34" s="44"/>
      <c r="AC34" s="44"/>
      <c r="AD34" s="44"/>
      <c r="AE34" s="44"/>
      <c r="AF34" s="44"/>
      <c r="AG34" s="44"/>
      <c r="AH34" s="44"/>
      <c r="AI34" s="44"/>
      <c r="AJ34" s="44"/>
      <c r="AK34" s="44"/>
      <c r="AL34" s="43"/>
      <c r="AM34" s="78"/>
      <c r="AN34" s="78"/>
      <c r="AO34" s="78"/>
    </row>
    <row r="35" spans="1:243">
      <c r="A35" s="222" t="s">
        <v>23</v>
      </c>
      <c r="B35" s="171" t="s">
        <v>82</v>
      </c>
      <c r="C35" s="171" t="s">
        <v>78</v>
      </c>
      <c r="D35" s="46" t="s">
        <v>18</v>
      </c>
      <c r="E35" s="139">
        <f>SUM(E37)</f>
        <v>16197.999999999998</v>
      </c>
      <c r="F35" s="139">
        <f>SUM(F37)</f>
        <v>14384.636</v>
      </c>
      <c r="G35" s="91">
        <f>IF(E35=0,0,F35*100/E35)</f>
        <v>88.805012964563545</v>
      </c>
      <c r="H35" s="139">
        <f>E35-F35</f>
        <v>1813.3639999999978</v>
      </c>
      <c r="I35" s="139">
        <f t="shared" ref="I35:R35" si="31">SUM(I37)</f>
        <v>9062.4689999999991</v>
      </c>
      <c r="J35" s="91">
        <f t="shared" si="31"/>
        <v>0</v>
      </c>
      <c r="K35" s="139">
        <f t="shared" si="31"/>
        <v>5322.1670000000004</v>
      </c>
      <c r="L35" s="139">
        <f t="shared" si="31"/>
        <v>14384.636</v>
      </c>
      <c r="M35" s="139">
        <f t="shared" si="31"/>
        <v>1813.364</v>
      </c>
      <c r="N35" s="139">
        <f t="shared" si="31"/>
        <v>0</v>
      </c>
      <c r="O35" s="91">
        <f t="shared" si="31"/>
        <v>16197.999999999998</v>
      </c>
      <c r="P35" s="139">
        <f t="shared" si="31"/>
        <v>14384.636</v>
      </c>
      <c r="Q35" s="139">
        <f t="shared" si="31"/>
        <v>0</v>
      </c>
      <c r="R35" s="139">
        <f t="shared" si="31"/>
        <v>0</v>
      </c>
      <c r="S35" s="153">
        <f t="shared" ref="S35:Z35" si="32">SUM(S37)</f>
        <v>0</v>
      </c>
      <c r="T35" s="153">
        <f t="shared" si="32"/>
        <v>0</v>
      </c>
      <c r="U35" s="91">
        <f t="shared" si="32"/>
        <v>0</v>
      </c>
      <c r="V35" s="139">
        <f t="shared" si="32"/>
        <v>0</v>
      </c>
      <c r="W35" s="91">
        <f t="shared" si="32"/>
        <v>16197.999999999998</v>
      </c>
      <c r="X35" s="139">
        <f t="shared" si="32"/>
        <v>14384.636</v>
      </c>
      <c r="Y35" s="139">
        <f t="shared" si="32"/>
        <v>0</v>
      </c>
      <c r="Z35" s="139">
        <f t="shared" si="32"/>
        <v>0</v>
      </c>
      <c r="AA35" s="139">
        <f t="shared" ref="AA35:AH35" si="33">SUM(AA37)</f>
        <v>0</v>
      </c>
      <c r="AB35" s="139">
        <f t="shared" si="33"/>
        <v>0</v>
      </c>
      <c r="AC35" s="139">
        <f t="shared" si="33"/>
        <v>0</v>
      </c>
      <c r="AD35" s="139">
        <f t="shared" si="33"/>
        <v>0</v>
      </c>
      <c r="AE35" s="139">
        <f t="shared" si="33"/>
        <v>16197.999999999998</v>
      </c>
      <c r="AF35" s="139">
        <f t="shared" si="33"/>
        <v>14384.636</v>
      </c>
      <c r="AG35" s="139">
        <f t="shared" si="33"/>
        <v>0</v>
      </c>
      <c r="AH35" s="139">
        <f t="shared" si="33"/>
        <v>0</v>
      </c>
      <c r="AI35" s="139">
        <f>SUM(AI37)</f>
        <v>0</v>
      </c>
      <c r="AJ35" s="139">
        <f>SUM(AJ37)</f>
        <v>0</v>
      </c>
      <c r="AK35" s="139">
        <f>SUM(AK37)</f>
        <v>0</v>
      </c>
      <c r="AL35" s="105"/>
      <c r="AM35" s="48"/>
      <c r="AN35" s="48"/>
      <c r="AO35" s="48"/>
    </row>
    <row r="36" spans="1:243" ht="46.5">
      <c r="A36" s="174"/>
      <c r="B36" s="172"/>
      <c r="C36" s="172"/>
      <c r="D36" s="46" t="s">
        <v>19</v>
      </c>
      <c r="E36" s="138"/>
      <c r="F36" s="138"/>
      <c r="G36" s="131"/>
      <c r="H36" s="138"/>
      <c r="I36" s="49"/>
      <c r="J36" s="49"/>
      <c r="K36" s="141"/>
      <c r="L36" s="49"/>
      <c r="M36" s="141"/>
      <c r="N36" s="49"/>
      <c r="O36" s="108"/>
      <c r="P36" s="140"/>
      <c r="Q36" s="141"/>
      <c r="R36" s="49"/>
      <c r="S36" s="154"/>
      <c r="T36" s="49"/>
      <c r="U36" s="49"/>
      <c r="V36" s="49"/>
      <c r="W36" s="108"/>
      <c r="X36" s="140"/>
      <c r="Y36" s="49"/>
      <c r="Z36" s="49"/>
      <c r="AA36" s="141"/>
      <c r="AB36" s="141"/>
      <c r="AC36" s="141"/>
      <c r="AD36" s="49"/>
      <c r="AE36" s="140"/>
      <c r="AF36" s="140"/>
      <c r="AG36" s="141"/>
      <c r="AH36" s="141"/>
      <c r="AI36" s="141"/>
      <c r="AJ36" s="141"/>
      <c r="AK36" s="141"/>
      <c r="AL36" s="50"/>
      <c r="AM36" s="51"/>
      <c r="AN36" s="51"/>
      <c r="AO36" s="51"/>
    </row>
    <row r="37" spans="1:243" ht="69.75">
      <c r="A37" s="174"/>
      <c r="B37" s="172"/>
      <c r="C37" s="172"/>
      <c r="D37" s="52" t="s">
        <v>20</v>
      </c>
      <c r="E37" s="138">
        <f>SUM(AE37,AG37,AI37,AK37)</f>
        <v>16197.999999999998</v>
      </c>
      <c r="F37" s="138">
        <f>SUM(AF37,AH37,AJ37,AL37)</f>
        <v>14384.636</v>
      </c>
      <c r="G37" s="131">
        <f>IF(E37=0,0,F37*100/E37)</f>
        <v>88.805012964563545</v>
      </c>
      <c r="H37" s="138">
        <f>E37-F37</f>
        <v>1813.3639999999978</v>
      </c>
      <c r="I37" s="137">
        <v>9062.4689999999991</v>
      </c>
      <c r="J37" s="49">
        <v>0</v>
      </c>
      <c r="K37" s="141">
        <v>5322.1670000000004</v>
      </c>
      <c r="L37" s="137">
        <v>14384.636</v>
      </c>
      <c r="M37" s="141">
        <v>1813.364</v>
      </c>
      <c r="N37" s="137"/>
      <c r="O37" s="147">
        <f>SUM(I37,K37,M37)</f>
        <v>16197.999999999998</v>
      </c>
      <c r="P37" s="140">
        <f>SUM(J37,L37,N37)</f>
        <v>14384.636</v>
      </c>
      <c r="Q37" s="141"/>
      <c r="R37" s="137"/>
      <c r="S37" s="154"/>
      <c r="T37" s="137"/>
      <c r="U37" s="137"/>
      <c r="V37" s="137"/>
      <c r="W37" s="147">
        <f>SUM(O37,Q37,S37,U37)</f>
        <v>16197.999999999998</v>
      </c>
      <c r="X37" s="140">
        <f>SUM(P37,R37,T37,V37)</f>
        <v>14384.636</v>
      </c>
      <c r="Y37" s="137"/>
      <c r="Z37" s="137"/>
      <c r="AA37" s="141"/>
      <c r="AB37" s="141"/>
      <c r="AC37" s="141"/>
      <c r="AD37" s="137"/>
      <c r="AE37" s="140">
        <f>SUM(W37,Y37,AA37,AC37)</f>
        <v>16197.999999999998</v>
      </c>
      <c r="AF37" s="140">
        <f>SUM(X37,Z37,AB37,AD37)</f>
        <v>14384.636</v>
      </c>
      <c r="AG37" s="141"/>
      <c r="AH37" s="141"/>
      <c r="AI37" s="141"/>
      <c r="AJ37" s="141"/>
      <c r="AK37" s="141"/>
      <c r="AL37" s="50"/>
      <c r="AM37" s="51"/>
      <c r="AN37" s="135"/>
      <c r="AO37" s="51"/>
    </row>
    <row r="38" spans="1:243" ht="46.5">
      <c r="A38" s="174"/>
      <c r="B38" s="172"/>
      <c r="C38" s="172"/>
      <c r="D38" s="52" t="s">
        <v>32</v>
      </c>
      <c r="E38" s="138"/>
      <c r="F38" s="131"/>
      <c r="G38" s="131"/>
      <c r="H38" s="131"/>
      <c r="I38" s="49"/>
      <c r="J38" s="49"/>
      <c r="K38" s="49"/>
      <c r="L38" s="49"/>
      <c r="M38" s="49"/>
      <c r="N38" s="49"/>
      <c r="O38" s="109"/>
      <c r="P38" s="109"/>
      <c r="Q38" s="49"/>
      <c r="R38" s="49"/>
      <c r="S38" s="49"/>
      <c r="T38" s="49"/>
      <c r="U38" s="49"/>
      <c r="V38" s="49"/>
      <c r="W38" s="109"/>
      <c r="X38" s="109"/>
      <c r="Y38" s="49"/>
      <c r="Z38" s="49"/>
      <c r="AA38" s="49"/>
      <c r="AB38" s="49"/>
      <c r="AC38" s="49"/>
      <c r="AD38" s="49"/>
      <c r="AE38" s="109"/>
      <c r="AF38" s="109"/>
      <c r="AG38" s="141"/>
      <c r="AH38" s="141"/>
      <c r="AI38" s="141"/>
      <c r="AJ38" s="141"/>
      <c r="AK38" s="141"/>
      <c r="AL38" s="50"/>
      <c r="AM38" s="51"/>
      <c r="AN38" s="51"/>
      <c r="AO38" s="51"/>
    </row>
    <row r="39" spans="1:243" ht="69.75">
      <c r="A39" s="174"/>
      <c r="B39" s="172"/>
      <c r="C39" s="172"/>
      <c r="D39" s="53" t="s">
        <v>33</v>
      </c>
      <c r="E39" s="138"/>
      <c r="F39" s="131"/>
      <c r="G39" s="131"/>
      <c r="H39" s="131"/>
      <c r="I39" s="49"/>
      <c r="J39" s="49"/>
      <c r="K39" s="49"/>
      <c r="L39" s="49"/>
      <c r="M39" s="49"/>
      <c r="N39" s="49"/>
      <c r="O39" s="108"/>
      <c r="P39" s="108"/>
      <c r="Q39" s="49"/>
      <c r="R39" s="49"/>
      <c r="S39" s="49"/>
      <c r="T39" s="49"/>
      <c r="U39" s="49"/>
      <c r="V39" s="49"/>
      <c r="W39" s="108"/>
      <c r="X39" s="108"/>
      <c r="Y39" s="49"/>
      <c r="Z39" s="49"/>
      <c r="AA39" s="49"/>
      <c r="AB39" s="49"/>
      <c r="AC39" s="49"/>
      <c r="AD39" s="49"/>
      <c r="AE39" s="109"/>
      <c r="AF39" s="109"/>
      <c r="AG39" s="141"/>
      <c r="AH39" s="141"/>
      <c r="AI39" s="141"/>
      <c r="AJ39" s="141"/>
      <c r="AK39" s="141"/>
      <c r="AL39" s="50"/>
      <c r="AM39" s="51"/>
      <c r="AN39" s="51"/>
      <c r="AO39" s="51"/>
    </row>
    <row r="40" spans="1:243" ht="69.75">
      <c r="A40" s="223"/>
      <c r="B40" s="173"/>
      <c r="C40" s="173"/>
      <c r="D40" s="54" t="s">
        <v>52</v>
      </c>
      <c r="E40" s="138"/>
      <c r="F40" s="131"/>
      <c r="G40" s="131"/>
      <c r="H40" s="131"/>
      <c r="I40" s="137"/>
      <c r="J40" s="49"/>
      <c r="K40" s="49"/>
      <c r="L40" s="49"/>
      <c r="M40" s="49"/>
      <c r="N40" s="49"/>
      <c r="O40" s="108"/>
      <c r="P40" s="108"/>
      <c r="Q40" s="49"/>
      <c r="R40" s="49"/>
      <c r="S40" s="49"/>
      <c r="T40" s="49"/>
      <c r="U40" s="49"/>
      <c r="V40" s="49"/>
      <c r="W40" s="108"/>
      <c r="X40" s="108"/>
      <c r="Y40" s="49"/>
      <c r="Z40" s="49"/>
      <c r="AA40" s="49"/>
      <c r="AB40" s="49"/>
      <c r="AC40" s="49"/>
      <c r="AD40" s="49"/>
      <c r="AE40" s="109"/>
      <c r="AF40" s="109"/>
      <c r="AG40" s="141"/>
      <c r="AH40" s="141"/>
      <c r="AI40" s="141"/>
      <c r="AJ40" s="141"/>
      <c r="AK40" s="141"/>
      <c r="AL40" s="50"/>
      <c r="AM40" s="51"/>
      <c r="AN40" s="51"/>
      <c r="AO40" s="51"/>
    </row>
    <row r="41" spans="1:243" hidden="1">
      <c r="A41" s="222" t="s">
        <v>24</v>
      </c>
      <c r="B41" s="171" t="s">
        <v>83</v>
      </c>
      <c r="C41" s="171" t="s">
        <v>78</v>
      </c>
      <c r="D41" s="46" t="s">
        <v>18</v>
      </c>
      <c r="E41" s="139">
        <f>SUM(E43)</f>
        <v>0</v>
      </c>
      <c r="F41" s="91">
        <f>SUM(F43)</f>
        <v>0</v>
      </c>
      <c r="G41" s="91">
        <f>IF(E41=0,0,F41*100/E41)</f>
        <v>0</v>
      </c>
      <c r="H41" s="91">
        <f>E41-F41</f>
        <v>0</v>
      </c>
      <c r="I41" s="151">
        <f>SUM(I43)</f>
        <v>0</v>
      </c>
      <c r="J41" s="92"/>
      <c r="K41" s="91">
        <f>SUM(K43)</f>
        <v>0</v>
      </c>
      <c r="L41" s="92"/>
      <c r="M41" s="91">
        <f>SUM(M43)</f>
        <v>0</v>
      </c>
      <c r="N41" s="92"/>
      <c r="O41" s="91">
        <f>SUM(O43)</f>
        <v>0</v>
      </c>
      <c r="P41" s="91">
        <f>SUM(P43)</f>
        <v>0</v>
      </c>
      <c r="Q41" s="91">
        <f>SUM(Q43)</f>
        <v>0</v>
      </c>
      <c r="R41" s="92"/>
      <c r="S41" s="91">
        <f>SUM(S43)</f>
        <v>0</v>
      </c>
      <c r="T41" s="92"/>
      <c r="U41" s="91">
        <f>SUM(U43)</f>
        <v>0</v>
      </c>
      <c r="V41" s="92"/>
      <c r="W41" s="91">
        <f t="shared" ref="W41:AD41" si="34">SUM(W43)</f>
        <v>0</v>
      </c>
      <c r="X41" s="91">
        <f t="shared" si="34"/>
        <v>0</v>
      </c>
      <c r="Y41" s="91">
        <f t="shared" si="34"/>
        <v>0</v>
      </c>
      <c r="Z41" s="91">
        <f t="shared" si="34"/>
        <v>0</v>
      </c>
      <c r="AA41" s="91">
        <f t="shared" si="34"/>
        <v>0</v>
      </c>
      <c r="AB41" s="91">
        <f t="shared" si="34"/>
        <v>0</v>
      </c>
      <c r="AC41" s="91">
        <f t="shared" si="34"/>
        <v>0</v>
      </c>
      <c r="AD41" s="91">
        <f t="shared" si="34"/>
        <v>0</v>
      </c>
      <c r="AE41" s="91">
        <f t="shared" ref="AE41:AK41" si="35">SUM(AE43)</f>
        <v>0</v>
      </c>
      <c r="AF41" s="91">
        <f t="shared" si="35"/>
        <v>0</v>
      </c>
      <c r="AG41" s="139">
        <f t="shared" si="35"/>
        <v>0</v>
      </c>
      <c r="AH41" s="139">
        <f t="shared" si="35"/>
        <v>0</v>
      </c>
      <c r="AI41" s="139">
        <f t="shared" si="35"/>
        <v>0</v>
      </c>
      <c r="AJ41" s="139">
        <f t="shared" si="35"/>
        <v>0</v>
      </c>
      <c r="AK41" s="139">
        <f t="shared" si="35"/>
        <v>0</v>
      </c>
      <c r="AL41" s="105"/>
      <c r="AM41" s="48"/>
      <c r="AN41" s="48"/>
      <c r="AO41" s="48"/>
    </row>
    <row r="42" spans="1:243" ht="46.5" hidden="1">
      <c r="A42" s="174"/>
      <c r="B42" s="172"/>
      <c r="C42" s="172"/>
      <c r="D42" s="46" t="s">
        <v>19</v>
      </c>
      <c r="E42" s="138"/>
      <c r="F42" s="131"/>
      <c r="G42" s="131"/>
      <c r="H42" s="131"/>
      <c r="I42" s="137"/>
      <c r="J42" s="49"/>
      <c r="K42" s="49"/>
      <c r="L42" s="49"/>
      <c r="M42" s="49"/>
      <c r="N42" s="49"/>
      <c r="O42" s="108"/>
      <c r="P42" s="108"/>
      <c r="Q42" s="49"/>
      <c r="R42" s="49"/>
      <c r="S42" s="49"/>
      <c r="T42" s="49"/>
      <c r="U42" s="49"/>
      <c r="V42" s="49"/>
      <c r="W42" s="108"/>
      <c r="X42" s="108"/>
      <c r="Y42" s="49"/>
      <c r="Z42" s="49"/>
      <c r="AA42" s="49"/>
      <c r="AB42" s="49"/>
      <c r="AC42" s="49"/>
      <c r="AD42" s="49"/>
      <c r="AE42" s="109"/>
      <c r="AF42" s="109"/>
      <c r="AG42" s="141"/>
      <c r="AH42" s="141"/>
      <c r="AI42" s="141"/>
      <c r="AJ42" s="141"/>
      <c r="AK42" s="141"/>
      <c r="AL42" s="50"/>
      <c r="AM42" s="51"/>
      <c r="AN42" s="51"/>
      <c r="AO42" s="51"/>
    </row>
    <row r="43" spans="1:243" ht="69.75" hidden="1">
      <c r="A43" s="174"/>
      <c r="B43" s="172"/>
      <c r="C43" s="172"/>
      <c r="D43" s="52" t="s">
        <v>20</v>
      </c>
      <c r="E43" s="138">
        <f>SUM(AE43,AG43,AI43,AK43)</f>
        <v>0</v>
      </c>
      <c r="F43" s="131">
        <f>SUM(AF43,AH43,AJ43,AL43)</f>
        <v>0</v>
      </c>
      <c r="G43" s="131">
        <f>IF(E43=0,0,F43*100/E43)</f>
        <v>0</v>
      </c>
      <c r="H43" s="131">
        <f>E43-F43</f>
        <v>0</v>
      </c>
      <c r="I43" s="137"/>
      <c r="J43" s="49"/>
      <c r="K43" s="49"/>
      <c r="L43" s="49"/>
      <c r="M43" s="49"/>
      <c r="N43" s="49"/>
      <c r="O43" s="109">
        <f>SUM(I43,K43,M43)</f>
        <v>0</v>
      </c>
      <c r="P43" s="109">
        <f>SUM(J43,L43,N43)</f>
        <v>0</v>
      </c>
      <c r="Q43" s="49"/>
      <c r="R43" s="49"/>
      <c r="S43" s="49"/>
      <c r="T43" s="49"/>
      <c r="U43" s="49"/>
      <c r="V43" s="49"/>
      <c r="W43" s="109">
        <f>SUM(O43,Q43,S43,U43)</f>
        <v>0</v>
      </c>
      <c r="X43" s="109">
        <f>SUM(P43,R43,T43,V43)</f>
        <v>0</v>
      </c>
      <c r="Y43" s="49"/>
      <c r="Z43" s="49"/>
      <c r="AA43" s="49"/>
      <c r="AB43" s="49"/>
      <c r="AC43" s="49"/>
      <c r="AD43" s="49"/>
      <c r="AE43" s="109">
        <f>SUM(W43,Y43,AA43,AC43)</f>
        <v>0</v>
      </c>
      <c r="AF43" s="109">
        <f>SUM(X43,Z43,AB43,AD43)</f>
        <v>0</v>
      </c>
      <c r="AG43" s="141"/>
      <c r="AH43" s="141"/>
      <c r="AI43" s="141"/>
      <c r="AJ43" s="141"/>
      <c r="AK43" s="141"/>
      <c r="AL43" s="50"/>
      <c r="AM43" s="51"/>
      <c r="AN43" s="51"/>
      <c r="AO43" s="51"/>
    </row>
    <row r="44" spans="1:243" ht="46.5" hidden="1">
      <c r="A44" s="174"/>
      <c r="B44" s="172"/>
      <c r="C44" s="172"/>
      <c r="D44" s="52" t="s">
        <v>32</v>
      </c>
      <c r="E44" s="138"/>
      <c r="F44" s="131"/>
      <c r="G44" s="131"/>
      <c r="H44" s="131"/>
      <c r="I44" s="137"/>
      <c r="J44" s="49"/>
      <c r="K44" s="49"/>
      <c r="L44" s="49"/>
      <c r="M44" s="49"/>
      <c r="N44" s="49"/>
      <c r="O44" s="109"/>
      <c r="P44" s="109"/>
      <c r="Q44" s="49"/>
      <c r="R44" s="49"/>
      <c r="S44" s="49"/>
      <c r="T44" s="49"/>
      <c r="U44" s="49"/>
      <c r="V44" s="49"/>
      <c r="W44" s="109"/>
      <c r="X44" s="109"/>
      <c r="Y44" s="49"/>
      <c r="Z44" s="49"/>
      <c r="AA44" s="49"/>
      <c r="AB44" s="49"/>
      <c r="AC44" s="49"/>
      <c r="AD44" s="49"/>
      <c r="AE44" s="109"/>
      <c r="AF44" s="109"/>
      <c r="AG44" s="49"/>
      <c r="AH44" s="49"/>
      <c r="AI44" s="49"/>
      <c r="AJ44" s="49"/>
      <c r="AK44" s="49"/>
      <c r="AL44" s="50"/>
      <c r="AM44" s="51"/>
      <c r="AN44" s="51"/>
      <c r="AO44" s="51"/>
    </row>
    <row r="45" spans="1:243" ht="69.75" hidden="1">
      <c r="A45" s="174"/>
      <c r="B45" s="172"/>
      <c r="C45" s="172"/>
      <c r="D45" s="53" t="s">
        <v>33</v>
      </c>
      <c r="E45" s="138"/>
      <c r="F45" s="131"/>
      <c r="G45" s="131"/>
      <c r="H45" s="131"/>
      <c r="I45" s="137"/>
      <c r="J45" s="49"/>
      <c r="K45" s="49"/>
      <c r="L45" s="49"/>
      <c r="M45" s="49"/>
      <c r="N45" s="49"/>
      <c r="O45" s="108"/>
      <c r="P45" s="108"/>
      <c r="Q45" s="49"/>
      <c r="R45" s="49"/>
      <c r="S45" s="49"/>
      <c r="T45" s="49"/>
      <c r="U45" s="49"/>
      <c r="V45" s="49"/>
      <c r="W45" s="108"/>
      <c r="X45" s="108"/>
      <c r="Y45" s="49"/>
      <c r="Z45" s="49"/>
      <c r="AA45" s="49"/>
      <c r="AB45" s="49"/>
      <c r="AC45" s="49"/>
      <c r="AD45" s="49"/>
      <c r="AE45" s="109"/>
      <c r="AF45" s="109"/>
      <c r="AG45" s="49"/>
      <c r="AH45" s="49"/>
      <c r="AI45" s="49"/>
      <c r="AJ45" s="49"/>
      <c r="AK45" s="49"/>
      <c r="AL45" s="50"/>
      <c r="AM45" s="51"/>
      <c r="AN45" s="51"/>
      <c r="AO45" s="51"/>
    </row>
    <row r="46" spans="1:243" ht="69.75" hidden="1">
      <c r="A46" s="223"/>
      <c r="B46" s="173"/>
      <c r="C46" s="173"/>
      <c r="D46" s="54" t="s">
        <v>52</v>
      </c>
      <c r="E46" s="138"/>
      <c r="F46" s="131"/>
      <c r="G46" s="131"/>
      <c r="H46" s="131"/>
      <c r="I46" s="137"/>
      <c r="J46" s="49"/>
      <c r="K46" s="49"/>
      <c r="L46" s="49"/>
      <c r="M46" s="49"/>
      <c r="N46" s="49"/>
      <c r="O46" s="108"/>
      <c r="P46" s="108"/>
      <c r="Q46" s="49"/>
      <c r="R46" s="49"/>
      <c r="S46" s="49"/>
      <c r="T46" s="49"/>
      <c r="U46" s="49"/>
      <c r="V46" s="49"/>
      <c r="W46" s="108"/>
      <c r="X46" s="108"/>
      <c r="Y46" s="49"/>
      <c r="Z46" s="49"/>
      <c r="AA46" s="49"/>
      <c r="AB46" s="49"/>
      <c r="AC46" s="49"/>
      <c r="AD46" s="49"/>
      <c r="AE46" s="109"/>
      <c r="AF46" s="109"/>
      <c r="AG46" s="49"/>
      <c r="AH46" s="49"/>
      <c r="AI46" s="49"/>
      <c r="AJ46" s="49"/>
      <c r="AK46" s="49"/>
      <c r="AL46" s="50"/>
      <c r="AM46" s="51"/>
      <c r="AN46" s="51"/>
      <c r="AO46" s="51"/>
    </row>
    <row r="47" spans="1:243" hidden="1">
      <c r="A47" s="222" t="s">
        <v>84</v>
      </c>
      <c r="B47" s="171" t="s">
        <v>85</v>
      </c>
      <c r="C47" s="171" t="s">
        <v>78</v>
      </c>
      <c r="D47" s="46" t="s">
        <v>18</v>
      </c>
      <c r="E47" s="139">
        <f>SUM(E50)</f>
        <v>0</v>
      </c>
      <c r="F47" s="139">
        <f t="shared" ref="F47:H47" si="36">SUM(F50)</f>
        <v>0</v>
      </c>
      <c r="G47" s="139">
        <f t="shared" si="36"/>
        <v>0</v>
      </c>
      <c r="H47" s="139">
        <f t="shared" si="36"/>
        <v>0</v>
      </c>
      <c r="I47" s="151">
        <f>SUM(I50)</f>
        <v>0</v>
      </c>
      <c r="J47" s="92"/>
      <c r="K47" s="91">
        <f>SUM(K50)</f>
        <v>0</v>
      </c>
      <c r="L47" s="92"/>
      <c r="M47" s="91">
        <f>SUM(M50)</f>
        <v>0</v>
      </c>
      <c r="N47" s="92"/>
      <c r="O47" s="91">
        <f>SUM(O50)</f>
        <v>0</v>
      </c>
      <c r="P47" s="91"/>
      <c r="Q47" s="91">
        <f>SUM(Q50)</f>
        <v>0</v>
      </c>
      <c r="R47" s="92"/>
      <c r="S47" s="91">
        <f>SUM(S50)</f>
        <v>0</v>
      </c>
      <c r="T47" s="92"/>
      <c r="U47" s="91">
        <f>SUM(U50)</f>
        <v>0</v>
      </c>
      <c r="V47" s="92"/>
      <c r="W47" s="91">
        <f>SUM(W50)</f>
        <v>0</v>
      </c>
      <c r="X47" s="91"/>
      <c r="Y47" s="91"/>
      <c r="Z47" s="92"/>
      <c r="AA47" s="91">
        <f>SUM(AA50)</f>
        <v>0</v>
      </c>
      <c r="AB47" s="92"/>
      <c r="AC47" s="91">
        <f>SUM(AC50)</f>
        <v>0</v>
      </c>
      <c r="AD47" s="92"/>
      <c r="AE47" s="91">
        <f>SUM(AE50)</f>
        <v>0</v>
      </c>
      <c r="AF47" s="92"/>
      <c r="AG47" s="91">
        <f>SUM(AG50)</f>
        <v>0</v>
      </c>
      <c r="AH47" s="92"/>
      <c r="AI47" s="91">
        <f>SUM(AI50)</f>
        <v>0</v>
      </c>
      <c r="AJ47" s="92"/>
      <c r="AK47" s="91">
        <f>SUM(AK50)</f>
        <v>0</v>
      </c>
      <c r="AL47" s="105"/>
      <c r="AM47" s="48"/>
      <c r="AN47" s="48"/>
      <c r="AO47" s="48"/>
    </row>
    <row r="48" spans="1:243" ht="46.5" hidden="1">
      <c r="A48" s="174"/>
      <c r="B48" s="172"/>
      <c r="C48" s="172"/>
      <c r="D48" s="46" t="s">
        <v>19</v>
      </c>
      <c r="E48" s="138"/>
      <c r="F48" s="131"/>
      <c r="G48" s="131"/>
      <c r="H48" s="131"/>
      <c r="I48" s="137"/>
      <c r="J48" s="49"/>
      <c r="K48" s="49"/>
      <c r="L48" s="49"/>
      <c r="M48" s="49"/>
      <c r="N48" s="49"/>
      <c r="O48" s="108"/>
      <c r="P48" s="108"/>
      <c r="Q48" s="49"/>
      <c r="R48" s="49"/>
      <c r="S48" s="49"/>
      <c r="T48" s="49"/>
      <c r="U48" s="49"/>
      <c r="V48" s="49"/>
      <c r="W48" s="108"/>
      <c r="X48" s="108"/>
      <c r="Y48" s="49"/>
      <c r="Z48" s="49"/>
      <c r="AA48" s="49"/>
      <c r="AB48" s="49"/>
      <c r="AC48" s="49"/>
      <c r="AD48" s="49"/>
      <c r="AE48" s="109"/>
      <c r="AF48" s="109"/>
      <c r="AG48" s="49"/>
      <c r="AH48" s="49"/>
      <c r="AI48" s="49"/>
      <c r="AJ48" s="49"/>
      <c r="AK48" s="49"/>
      <c r="AL48" s="50"/>
      <c r="AM48" s="51"/>
      <c r="AN48" s="51"/>
      <c r="AO48" s="51"/>
    </row>
    <row r="49" spans="1:41" ht="69.75" hidden="1">
      <c r="A49" s="174"/>
      <c r="B49" s="172"/>
      <c r="C49" s="172"/>
      <c r="D49" s="52" t="s">
        <v>20</v>
      </c>
      <c r="E49" s="138"/>
      <c r="F49" s="131"/>
      <c r="G49" s="131"/>
      <c r="H49" s="131"/>
      <c r="I49" s="137"/>
      <c r="J49" s="49"/>
      <c r="K49" s="49"/>
      <c r="L49" s="49"/>
      <c r="M49" s="49"/>
      <c r="N49" s="49"/>
      <c r="O49" s="109"/>
      <c r="P49" s="109"/>
      <c r="Q49" s="49"/>
      <c r="R49" s="49"/>
      <c r="S49" s="49"/>
      <c r="T49" s="49"/>
      <c r="U49" s="49"/>
      <c r="V49" s="49"/>
      <c r="W49" s="109"/>
      <c r="X49" s="109"/>
      <c r="Y49" s="49"/>
      <c r="Z49" s="49"/>
      <c r="AA49" s="49"/>
      <c r="AB49" s="49"/>
      <c r="AC49" s="49"/>
      <c r="AD49" s="49"/>
      <c r="AE49" s="109"/>
      <c r="AF49" s="109"/>
      <c r="AG49" s="49"/>
      <c r="AH49" s="49"/>
      <c r="AI49" s="49"/>
      <c r="AJ49" s="49"/>
      <c r="AK49" s="49"/>
      <c r="AL49" s="50"/>
      <c r="AM49" s="51"/>
      <c r="AN49" s="51"/>
      <c r="AO49" s="51"/>
    </row>
    <row r="50" spans="1:41" ht="46.5" hidden="1">
      <c r="A50" s="174"/>
      <c r="B50" s="172"/>
      <c r="C50" s="172"/>
      <c r="D50" s="52" t="s">
        <v>32</v>
      </c>
      <c r="E50" s="138">
        <f>SUM(AE50,AG50,AI50,AK50)</f>
        <v>0</v>
      </c>
      <c r="F50" s="131">
        <f>SUM(AF50,AH50,AJ50,AL50)</f>
        <v>0</v>
      </c>
      <c r="G50" s="131">
        <f>IF(E50=0,0,F50*100/E50)</f>
        <v>0</v>
      </c>
      <c r="H50" s="131">
        <f>E50-F50</f>
        <v>0</v>
      </c>
      <c r="I50" s="137">
        <v>0</v>
      </c>
      <c r="J50" s="49"/>
      <c r="K50" s="49">
        <v>0</v>
      </c>
      <c r="L50" s="49"/>
      <c r="M50" s="49">
        <v>0</v>
      </c>
      <c r="N50" s="49"/>
      <c r="O50" s="109">
        <f>SUM(I50,K50,M50)</f>
        <v>0</v>
      </c>
      <c r="P50" s="109"/>
      <c r="Q50" s="49">
        <v>0</v>
      </c>
      <c r="R50" s="49"/>
      <c r="S50" s="49">
        <v>0</v>
      </c>
      <c r="T50" s="49"/>
      <c r="U50" s="49">
        <v>0</v>
      </c>
      <c r="V50" s="49"/>
      <c r="W50" s="109">
        <f>SUM(O50,Q50,S50,U50)</f>
        <v>0</v>
      </c>
      <c r="X50" s="109"/>
      <c r="Y50" s="49"/>
      <c r="Z50" s="49"/>
      <c r="AA50" s="49">
        <v>0</v>
      </c>
      <c r="AB50" s="49"/>
      <c r="AC50" s="49"/>
      <c r="AD50" s="49"/>
      <c r="AE50" s="109">
        <f>SUM(W50,Y50,AA50,AC50)</f>
        <v>0</v>
      </c>
      <c r="AF50" s="109"/>
      <c r="AG50" s="49">
        <v>0</v>
      </c>
      <c r="AH50" s="49"/>
      <c r="AI50" s="49"/>
      <c r="AJ50" s="49"/>
      <c r="AK50" s="49"/>
      <c r="AL50" s="50"/>
      <c r="AM50" s="51"/>
      <c r="AN50" s="51"/>
      <c r="AO50" s="51"/>
    </row>
    <row r="51" spans="1:41" ht="69.75" hidden="1">
      <c r="A51" s="174"/>
      <c r="B51" s="172"/>
      <c r="C51" s="172"/>
      <c r="D51" s="53" t="s">
        <v>33</v>
      </c>
      <c r="E51" s="131"/>
      <c r="F51" s="131"/>
      <c r="G51" s="131"/>
      <c r="H51" s="131"/>
      <c r="I51" s="137"/>
      <c r="J51" s="49"/>
      <c r="K51" s="49"/>
      <c r="L51" s="49"/>
      <c r="M51" s="49"/>
      <c r="N51" s="49"/>
      <c r="O51" s="108"/>
      <c r="P51" s="108"/>
      <c r="Q51" s="49"/>
      <c r="R51" s="49"/>
      <c r="S51" s="49"/>
      <c r="T51" s="49"/>
      <c r="U51" s="49"/>
      <c r="V51" s="49"/>
      <c r="W51" s="108"/>
      <c r="X51" s="108"/>
      <c r="Y51" s="49"/>
      <c r="Z51" s="49"/>
      <c r="AA51" s="49"/>
      <c r="AB51" s="49"/>
      <c r="AC51" s="49"/>
      <c r="AD51" s="49"/>
      <c r="AE51" s="109"/>
      <c r="AF51" s="109"/>
      <c r="AG51" s="49"/>
      <c r="AH51" s="49"/>
      <c r="AI51" s="49"/>
      <c r="AJ51" s="49"/>
      <c r="AK51" s="49"/>
      <c r="AL51" s="50"/>
      <c r="AM51" s="51"/>
      <c r="AN51" s="51"/>
      <c r="AO51" s="51"/>
    </row>
    <row r="52" spans="1:41" ht="69.75" hidden="1">
      <c r="A52" s="223"/>
      <c r="B52" s="173"/>
      <c r="C52" s="173"/>
      <c r="D52" s="54" t="s">
        <v>52</v>
      </c>
      <c r="E52" s="131"/>
      <c r="F52" s="131"/>
      <c r="G52" s="131"/>
      <c r="H52" s="131"/>
      <c r="I52" s="137"/>
      <c r="J52" s="49"/>
      <c r="K52" s="49"/>
      <c r="L52" s="49"/>
      <c r="M52" s="49"/>
      <c r="N52" s="49"/>
      <c r="O52" s="108"/>
      <c r="P52" s="108"/>
      <c r="Q52" s="49"/>
      <c r="R52" s="49"/>
      <c r="S52" s="49"/>
      <c r="T52" s="49"/>
      <c r="U52" s="49"/>
      <c r="V52" s="49"/>
      <c r="W52" s="108"/>
      <c r="X52" s="108"/>
      <c r="Y52" s="49"/>
      <c r="Z52" s="49"/>
      <c r="AA52" s="49"/>
      <c r="AB52" s="49"/>
      <c r="AC52" s="49"/>
      <c r="AD52" s="49"/>
      <c r="AE52" s="109"/>
      <c r="AF52" s="109"/>
      <c r="AG52" s="49"/>
      <c r="AH52" s="49"/>
      <c r="AI52" s="49"/>
      <c r="AJ52" s="49"/>
      <c r="AK52" s="49"/>
      <c r="AL52" s="50"/>
      <c r="AM52" s="51"/>
      <c r="AN52" s="51"/>
      <c r="AO52" s="51"/>
    </row>
    <row r="53" spans="1:41" hidden="1">
      <c r="A53" s="222" t="s">
        <v>86</v>
      </c>
      <c r="B53" s="171" t="s">
        <v>87</v>
      </c>
      <c r="C53" s="171" t="s">
        <v>78</v>
      </c>
      <c r="D53" s="46" t="s">
        <v>18</v>
      </c>
      <c r="E53" s="91">
        <f>SUM(E56)</f>
        <v>0</v>
      </c>
      <c r="F53" s="139">
        <f>SUM(F56)</f>
        <v>0</v>
      </c>
      <c r="G53" s="139">
        <f t="shared" ref="G53:H53" si="37">SUM(G56)</f>
        <v>0</v>
      </c>
      <c r="H53" s="139">
        <f t="shared" si="37"/>
        <v>0</v>
      </c>
      <c r="I53" s="151">
        <f>SUM(I56)</f>
        <v>0</v>
      </c>
      <c r="J53" s="92"/>
      <c r="K53" s="91">
        <f>SUM(K56)</f>
        <v>0</v>
      </c>
      <c r="L53" s="92"/>
      <c r="M53" s="91">
        <f>SUM(M56)</f>
        <v>0</v>
      </c>
      <c r="N53" s="92"/>
      <c r="O53" s="91">
        <f>SUM(O56)</f>
        <v>0</v>
      </c>
      <c r="P53" s="91"/>
      <c r="Q53" s="91">
        <f>SUM(Q56)</f>
        <v>0</v>
      </c>
      <c r="R53" s="92"/>
      <c r="S53" s="91">
        <f>SUM(S56)</f>
        <v>0</v>
      </c>
      <c r="T53" s="92"/>
      <c r="U53" s="91">
        <f>SUM(U56)</f>
        <v>0</v>
      </c>
      <c r="V53" s="92"/>
      <c r="W53" s="91">
        <f>SUM(W56)</f>
        <v>0</v>
      </c>
      <c r="X53" s="91"/>
      <c r="Y53" s="91">
        <f>SUM(Y56)</f>
        <v>0</v>
      </c>
      <c r="Z53" s="92"/>
      <c r="AA53" s="91">
        <f>SUM(AA56)</f>
        <v>0</v>
      </c>
      <c r="AB53" s="92"/>
      <c r="AC53" s="91">
        <f>SUM(AC56)</f>
        <v>0</v>
      </c>
      <c r="AD53" s="92"/>
      <c r="AE53" s="91">
        <f>SUM(AE56)</f>
        <v>0</v>
      </c>
      <c r="AF53" s="92"/>
      <c r="AG53" s="91">
        <f>SUM(AG56)</f>
        <v>0</v>
      </c>
      <c r="AH53" s="92"/>
      <c r="AI53" s="91">
        <f>SUM(AI56)</f>
        <v>0</v>
      </c>
      <c r="AJ53" s="92"/>
      <c r="AK53" s="91">
        <f>SUM(AK56)</f>
        <v>0</v>
      </c>
      <c r="AL53" s="105"/>
      <c r="AM53" s="48"/>
      <c r="AN53" s="48"/>
      <c r="AO53" s="48"/>
    </row>
    <row r="54" spans="1:41" ht="46.5" hidden="1">
      <c r="A54" s="174"/>
      <c r="B54" s="172"/>
      <c r="C54" s="172"/>
      <c r="D54" s="46" t="s">
        <v>19</v>
      </c>
      <c r="E54" s="131"/>
      <c r="F54" s="131"/>
      <c r="G54" s="131"/>
      <c r="H54" s="131"/>
      <c r="I54" s="137"/>
      <c r="J54" s="49"/>
      <c r="K54" s="49"/>
      <c r="L54" s="49"/>
      <c r="M54" s="49"/>
      <c r="N54" s="49"/>
      <c r="O54" s="108"/>
      <c r="P54" s="108"/>
      <c r="Q54" s="49"/>
      <c r="R54" s="49"/>
      <c r="S54" s="49"/>
      <c r="T54" s="49"/>
      <c r="U54" s="49"/>
      <c r="V54" s="49"/>
      <c r="W54" s="108"/>
      <c r="X54" s="108"/>
      <c r="Y54" s="49"/>
      <c r="Z54" s="49"/>
      <c r="AA54" s="49"/>
      <c r="AB54" s="49"/>
      <c r="AC54" s="49"/>
      <c r="AD54" s="49"/>
      <c r="AE54" s="109"/>
      <c r="AF54" s="109"/>
      <c r="AG54" s="49"/>
      <c r="AH54" s="49"/>
      <c r="AI54" s="49"/>
      <c r="AJ54" s="49"/>
      <c r="AK54" s="49"/>
      <c r="AL54" s="50"/>
      <c r="AM54" s="51"/>
      <c r="AN54" s="51"/>
      <c r="AO54" s="51"/>
    </row>
    <row r="55" spans="1:41" ht="69.75" hidden="1">
      <c r="A55" s="174"/>
      <c r="B55" s="172"/>
      <c r="C55" s="172"/>
      <c r="D55" s="52" t="s">
        <v>20</v>
      </c>
      <c r="E55" s="131"/>
      <c r="F55" s="131"/>
      <c r="G55" s="131"/>
      <c r="H55" s="131"/>
      <c r="I55" s="137"/>
      <c r="J55" s="49"/>
      <c r="K55" s="49"/>
      <c r="L55" s="49"/>
      <c r="M55" s="49"/>
      <c r="N55" s="49"/>
      <c r="O55" s="109"/>
      <c r="P55" s="109"/>
      <c r="Q55" s="49"/>
      <c r="R55" s="49"/>
      <c r="S55" s="49"/>
      <c r="T55" s="49"/>
      <c r="U55" s="49"/>
      <c r="V55" s="49"/>
      <c r="W55" s="109"/>
      <c r="X55" s="109"/>
      <c r="Y55" s="49"/>
      <c r="Z55" s="49"/>
      <c r="AA55" s="49"/>
      <c r="AB55" s="49"/>
      <c r="AC55" s="49"/>
      <c r="AD55" s="49"/>
      <c r="AE55" s="109"/>
      <c r="AF55" s="109"/>
      <c r="AG55" s="49"/>
      <c r="AH55" s="49"/>
      <c r="AI55" s="49"/>
      <c r="AJ55" s="49"/>
      <c r="AK55" s="49"/>
      <c r="AL55" s="50"/>
      <c r="AM55" s="51"/>
      <c r="AN55" s="51"/>
      <c r="AO55" s="51"/>
    </row>
    <row r="56" spans="1:41" ht="46.5" hidden="1">
      <c r="A56" s="174"/>
      <c r="B56" s="172"/>
      <c r="C56" s="172"/>
      <c r="D56" s="52" t="s">
        <v>32</v>
      </c>
      <c r="E56" s="131">
        <f>SUM(AE56,AG56,AI56,AK56)</f>
        <v>0</v>
      </c>
      <c r="F56" s="131">
        <f>SUM(AF56,AH56,AJ56,AL56)</f>
        <v>0</v>
      </c>
      <c r="G56" s="131">
        <f>IF(E56=0,0,F56*100/E56)</f>
        <v>0</v>
      </c>
      <c r="H56" s="131">
        <f>E56-F56</f>
        <v>0</v>
      </c>
      <c r="I56" s="137">
        <v>0</v>
      </c>
      <c r="J56" s="49"/>
      <c r="K56" s="49">
        <v>0</v>
      </c>
      <c r="L56" s="49"/>
      <c r="M56" s="49">
        <v>0</v>
      </c>
      <c r="N56" s="49"/>
      <c r="O56" s="109">
        <f>SUM(I56,K56,M56)</f>
        <v>0</v>
      </c>
      <c r="P56" s="109"/>
      <c r="Q56" s="49">
        <v>0</v>
      </c>
      <c r="R56" s="49"/>
      <c r="S56" s="49">
        <v>0</v>
      </c>
      <c r="T56" s="49"/>
      <c r="U56" s="49">
        <v>0</v>
      </c>
      <c r="V56" s="49"/>
      <c r="W56" s="109">
        <f>SUM(O56,Q56,S56,U56)</f>
        <v>0</v>
      </c>
      <c r="X56" s="109"/>
      <c r="Y56" s="49">
        <v>0</v>
      </c>
      <c r="Z56" s="49"/>
      <c r="AA56" s="49">
        <v>0</v>
      </c>
      <c r="AB56" s="49"/>
      <c r="AC56" s="49">
        <v>0</v>
      </c>
      <c r="AD56" s="49"/>
      <c r="AE56" s="109">
        <f>SUM(W56,Y56,AA56,AC56)</f>
        <v>0</v>
      </c>
      <c r="AF56" s="109"/>
      <c r="AG56" s="49">
        <v>0</v>
      </c>
      <c r="AH56" s="49"/>
      <c r="AI56" s="49">
        <v>0</v>
      </c>
      <c r="AJ56" s="49"/>
      <c r="AK56" s="49"/>
      <c r="AL56" s="50"/>
      <c r="AM56" s="51"/>
      <c r="AN56" s="51"/>
      <c r="AO56" s="51"/>
    </row>
    <row r="57" spans="1:41" ht="69.75" hidden="1">
      <c r="A57" s="174"/>
      <c r="B57" s="172"/>
      <c r="C57" s="172"/>
      <c r="D57" s="53" t="s">
        <v>33</v>
      </c>
      <c r="E57" s="131"/>
      <c r="F57" s="131"/>
      <c r="G57" s="131"/>
      <c r="H57" s="131"/>
      <c r="I57" s="137"/>
      <c r="J57" s="49"/>
      <c r="K57" s="49"/>
      <c r="L57" s="49"/>
      <c r="M57" s="49"/>
      <c r="N57" s="49"/>
      <c r="O57" s="108"/>
      <c r="P57" s="108"/>
      <c r="Q57" s="49"/>
      <c r="R57" s="49"/>
      <c r="S57" s="49"/>
      <c r="T57" s="49"/>
      <c r="U57" s="49"/>
      <c r="V57" s="49"/>
      <c r="W57" s="108"/>
      <c r="X57" s="108"/>
      <c r="Y57" s="49"/>
      <c r="Z57" s="49"/>
      <c r="AA57" s="49"/>
      <c r="AB57" s="49"/>
      <c r="AC57" s="49"/>
      <c r="AD57" s="49"/>
      <c r="AE57" s="109"/>
      <c r="AF57" s="109"/>
      <c r="AG57" s="49"/>
      <c r="AH57" s="49"/>
      <c r="AI57" s="49"/>
      <c r="AJ57" s="49"/>
      <c r="AK57" s="49"/>
      <c r="AL57" s="50"/>
      <c r="AM57" s="51"/>
      <c r="AN57" s="51"/>
      <c r="AO57" s="51"/>
    </row>
    <row r="58" spans="1:41" ht="69.75" hidden="1">
      <c r="A58" s="223"/>
      <c r="B58" s="173"/>
      <c r="C58" s="173"/>
      <c r="D58" s="54" t="s">
        <v>52</v>
      </c>
      <c r="E58" s="131"/>
      <c r="F58" s="131"/>
      <c r="G58" s="131"/>
      <c r="H58" s="131"/>
      <c r="I58" s="137"/>
      <c r="J58" s="49"/>
      <c r="K58" s="49"/>
      <c r="L58" s="49"/>
      <c r="M58" s="49"/>
      <c r="N58" s="49"/>
      <c r="O58" s="108"/>
      <c r="P58" s="108"/>
      <c r="Q58" s="49"/>
      <c r="R58" s="49"/>
      <c r="S58" s="49"/>
      <c r="T58" s="49"/>
      <c r="U58" s="49"/>
      <c r="V58" s="49"/>
      <c r="W58" s="108"/>
      <c r="X58" s="108"/>
      <c r="Y58" s="49"/>
      <c r="Z58" s="49"/>
      <c r="AA58" s="49"/>
      <c r="AB58" s="49"/>
      <c r="AC58" s="49"/>
      <c r="AD58" s="49"/>
      <c r="AE58" s="109"/>
      <c r="AF58" s="109"/>
      <c r="AG58" s="49"/>
      <c r="AH58" s="49"/>
      <c r="AI58" s="49"/>
      <c r="AJ58" s="49"/>
      <c r="AK58" s="49"/>
      <c r="AL58" s="50"/>
      <c r="AM58" s="51"/>
      <c r="AN58" s="51"/>
      <c r="AO58" s="51"/>
    </row>
    <row r="59" spans="1:41" hidden="1">
      <c r="A59" s="222" t="s">
        <v>166</v>
      </c>
      <c r="B59" s="171" t="s">
        <v>167</v>
      </c>
      <c r="C59" s="171" t="s">
        <v>78</v>
      </c>
      <c r="D59" s="46" t="s">
        <v>18</v>
      </c>
      <c r="E59" s="91">
        <f>SUM(E62)</f>
        <v>0</v>
      </c>
      <c r="F59" s="139">
        <f t="shared" ref="F59:H59" si="38">SUM(F62)</f>
        <v>0</v>
      </c>
      <c r="G59" s="139">
        <f t="shared" si="38"/>
        <v>0</v>
      </c>
      <c r="H59" s="139">
        <f t="shared" si="38"/>
        <v>0</v>
      </c>
      <c r="I59" s="151">
        <f>SUM(I62)</f>
        <v>0</v>
      </c>
      <c r="J59" s="92"/>
      <c r="K59" s="91">
        <f>SUM(K62)</f>
        <v>0</v>
      </c>
      <c r="L59" s="92"/>
      <c r="M59" s="91">
        <f>SUM(M62)</f>
        <v>0</v>
      </c>
      <c r="N59" s="92"/>
      <c r="O59" s="91">
        <f>SUM(O62)</f>
        <v>0</v>
      </c>
      <c r="P59" s="91"/>
      <c r="Q59" s="91">
        <f>SUM(Q62)</f>
        <v>0</v>
      </c>
      <c r="R59" s="92"/>
      <c r="S59" s="91">
        <f>SUM(S62)</f>
        <v>0</v>
      </c>
      <c r="T59" s="92"/>
      <c r="U59" s="91">
        <f>SUM(U62)</f>
        <v>0</v>
      </c>
      <c r="V59" s="92"/>
      <c r="W59" s="91">
        <f>SUM(W62)</f>
        <v>0</v>
      </c>
      <c r="X59" s="91"/>
      <c r="Y59" s="91">
        <f>SUM(Y62)</f>
        <v>0</v>
      </c>
      <c r="Z59" s="92"/>
      <c r="AA59" s="91">
        <f>SUM(AA62)</f>
        <v>0</v>
      </c>
      <c r="AB59" s="92"/>
      <c r="AC59" s="91">
        <f>SUM(AC62)</f>
        <v>0</v>
      </c>
      <c r="AD59" s="92"/>
      <c r="AE59" s="91">
        <f>SUM(AE62)</f>
        <v>0</v>
      </c>
      <c r="AF59" s="92"/>
      <c r="AG59" s="91">
        <f>SUM(AG62)</f>
        <v>0</v>
      </c>
      <c r="AH59" s="92"/>
      <c r="AI59" s="91">
        <f>SUM(AI62)</f>
        <v>0</v>
      </c>
      <c r="AJ59" s="92"/>
      <c r="AK59" s="91">
        <f>SUM(AK62)</f>
        <v>0</v>
      </c>
      <c r="AL59" s="105"/>
      <c r="AM59" s="48"/>
      <c r="AN59" s="48"/>
      <c r="AO59" s="48"/>
    </row>
    <row r="60" spans="1:41" ht="46.5" hidden="1">
      <c r="A60" s="174"/>
      <c r="B60" s="172"/>
      <c r="C60" s="172"/>
      <c r="D60" s="46" t="s">
        <v>19</v>
      </c>
      <c r="E60" s="131"/>
      <c r="F60" s="131"/>
      <c r="G60" s="131"/>
      <c r="H60" s="131"/>
      <c r="I60" s="137"/>
      <c r="J60" s="49"/>
      <c r="K60" s="49"/>
      <c r="L60" s="49"/>
      <c r="M60" s="49"/>
      <c r="N60" s="49"/>
      <c r="O60" s="108"/>
      <c r="P60" s="108"/>
      <c r="Q60" s="49"/>
      <c r="R60" s="49"/>
      <c r="S60" s="49"/>
      <c r="T60" s="49"/>
      <c r="U60" s="49"/>
      <c r="V60" s="49"/>
      <c r="W60" s="108"/>
      <c r="X60" s="108"/>
      <c r="Y60" s="49"/>
      <c r="Z60" s="49"/>
      <c r="AA60" s="49"/>
      <c r="AB60" s="49"/>
      <c r="AC60" s="49"/>
      <c r="AD60" s="49"/>
      <c r="AE60" s="109"/>
      <c r="AF60" s="109"/>
      <c r="AG60" s="49"/>
      <c r="AH60" s="49"/>
      <c r="AI60" s="49"/>
      <c r="AJ60" s="49"/>
      <c r="AK60" s="49"/>
      <c r="AL60" s="50"/>
      <c r="AM60" s="51"/>
      <c r="AN60" s="51"/>
      <c r="AO60" s="51"/>
    </row>
    <row r="61" spans="1:41" ht="69.75" hidden="1">
      <c r="A61" s="174"/>
      <c r="B61" s="172"/>
      <c r="C61" s="172"/>
      <c r="D61" s="52" t="s">
        <v>20</v>
      </c>
      <c r="E61" s="131"/>
      <c r="F61" s="131"/>
      <c r="G61" s="131"/>
      <c r="H61" s="131"/>
      <c r="I61" s="137"/>
      <c r="J61" s="49"/>
      <c r="K61" s="49"/>
      <c r="L61" s="49"/>
      <c r="M61" s="49"/>
      <c r="N61" s="49"/>
      <c r="O61" s="109"/>
      <c r="P61" s="109"/>
      <c r="Q61" s="49"/>
      <c r="R61" s="49"/>
      <c r="S61" s="49"/>
      <c r="T61" s="49"/>
      <c r="U61" s="49"/>
      <c r="V61" s="49"/>
      <c r="W61" s="109"/>
      <c r="X61" s="109"/>
      <c r="Y61" s="49"/>
      <c r="Z61" s="49"/>
      <c r="AA61" s="49"/>
      <c r="AB61" s="49"/>
      <c r="AC61" s="49"/>
      <c r="AD61" s="49"/>
      <c r="AE61" s="109"/>
      <c r="AF61" s="109"/>
      <c r="AG61" s="49"/>
      <c r="AH61" s="49"/>
      <c r="AI61" s="49"/>
      <c r="AJ61" s="49"/>
      <c r="AK61" s="49"/>
      <c r="AL61" s="50"/>
      <c r="AM61" s="51"/>
      <c r="AN61" s="51"/>
      <c r="AO61" s="51"/>
    </row>
    <row r="62" spans="1:41" ht="46.5" hidden="1">
      <c r="A62" s="174"/>
      <c r="B62" s="172"/>
      <c r="C62" s="172"/>
      <c r="D62" s="52" t="s">
        <v>32</v>
      </c>
      <c r="E62" s="131">
        <f>SUM(AE62,AG62,AI62,AK62)</f>
        <v>0</v>
      </c>
      <c r="F62" s="131">
        <f>SUM(AF62,AH62,AJ62,AL62)</f>
        <v>0</v>
      </c>
      <c r="G62" s="131">
        <f>IF(E62=0,0,F62*100/E62)</f>
        <v>0</v>
      </c>
      <c r="H62" s="131">
        <f>E62-F62</f>
        <v>0</v>
      </c>
      <c r="I62" s="137">
        <v>0</v>
      </c>
      <c r="J62" s="49"/>
      <c r="K62" s="49">
        <v>0</v>
      </c>
      <c r="L62" s="49"/>
      <c r="M62" s="49">
        <v>0</v>
      </c>
      <c r="N62" s="49"/>
      <c r="O62" s="109">
        <f>SUM(I62,K62,M62)</f>
        <v>0</v>
      </c>
      <c r="P62" s="109"/>
      <c r="Q62" s="49">
        <v>0</v>
      </c>
      <c r="R62" s="49"/>
      <c r="S62" s="49">
        <v>0</v>
      </c>
      <c r="T62" s="49"/>
      <c r="U62" s="49">
        <v>0</v>
      </c>
      <c r="V62" s="49"/>
      <c r="W62" s="109">
        <f>SUM(O62,Q62,S62,U62)</f>
        <v>0</v>
      </c>
      <c r="X62" s="109"/>
      <c r="Y62" s="49">
        <v>0</v>
      </c>
      <c r="Z62" s="49"/>
      <c r="AA62" s="49">
        <v>0</v>
      </c>
      <c r="AB62" s="49"/>
      <c r="AC62" s="49">
        <v>0</v>
      </c>
      <c r="AD62" s="49"/>
      <c r="AE62" s="109">
        <f>SUM(W62,Y62,AA62,AC62)</f>
        <v>0</v>
      </c>
      <c r="AF62" s="109"/>
      <c r="AG62" s="49">
        <v>0</v>
      </c>
      <c r="AH62" s="49"/>
      <c r="AI62" s="49">
        <v>0</v>
      </c>
      <c r="AJ62" s="49"/>
      <c r="AK62" s="49"/>
      <c r="AL62" s="50"/>
      <c r="AM62" s="51"/>
      <c r="AN62" s="51"/>
      <c r="AO62" s="51"/>
    </row>
    <row r="63" spans="1:41" ht="69.75" hidden="1">
      <c r="A63" s="174"/>
      <c r="B63" s="172"/>
      <c r="C63" s="172"/>
      <c r="D63" s="53" t="s">
        <v>33</v>
      </c>
      <c r="E63" s="131"/>
      <c r="F63" s="131"/>
      <c r="G63" s="131"/>
      <c r="H63" s="131"/>
      <c r="I63" s="137"/>
      <c r="J63" s="49"/>
      <c r="K63" s="49"/>
      <c r="L63" s="49"/>
      <c r="M63" s="49"/>
      <c r="N63" s="49"/>
      <c r="O63" s="108"/>
      <c r="P63" s="108"/>
      <c r="Q63" s="49"/>
      <c r="R63" s="49"/>
      <c r="S63" s="49"/>
      <c r="T63" s="49"/>
      <c r="U63" s="49"/>
      <c r="V63" s="49"/>
      <c r="W63" s="108"/>
      <c r="X63" s="108"/>
      <c r="Y63" s="49"/>
      <c r="Z63" s="49"/>
      <c r="AA63" s="49"/>
      <c r="AB63" s="49"/>
      <c r="AC63" s="49"/>
      <c r="AD63" s="49"/>
      <c r="AE63" s="109"/>
      <c r="AF63" s="109"/>
      <c r="AG63" s="49"/>
      <c r="AH63" s="49"/>
      <c r="AI63" s="49"/>
      <c r="AJ63" s="49"/>
      <c r="AK63" s="49"/>
      <c r="AL63" s="50"/>
      <c r="AM63" s="51"/>
      <c r="AN63" s="51"/>
      <c r="AO63" s="51"/>
    </row>
    <row r="64" spans="1:41" ht="69.75" hidden="1">
      <c r="A64" s="223"/>
      <c r="B64" s="173"/>
      <c r="C64" s="173"/>
      <c r="D64" s="54" t="s">
        <v>52</v>
      </c>
      <c r="E64" s="131"/>
      <c r="F64" s="131"/>
      <c r="G64" s="131"/>
      <c r="H64" s="131"/>
      <c r="I64" s="137"/>
      <c r="J64" s="49"/>
      <c r="K64" s="49"/>
      <c r="L64" s="49"/>
      <c r="M64" s="49"/>
      <c r="N64" s="49"/>
      <c r="O64" s="108"/>
      <c r="P64" s="108"/>
      <c r="Q64" s="49"/>
      <c r="R64" s="49"/>
      <c r="S64" s="49"/>
      <c r="T64" s="49"/>
      <c r="U64" s="49"/>
      <c r="V64" s="49"/>
      <c r="W64" s="108"/>
      <c r="X64" s="108"/>
      <c r="Y64" s="49"/>
      <c r="Z64" s="49"/>
      <c r="AA64" s="49"/>
      <c r="AB64" s="49"/>
      <c r="AC64" s="49"/>
      <c r="AD64" s="49"/>
      <c r="AE64" s="109"/>
      <c r="AF64" s="109"/>
      <c r="AG64" s="49"/>
      <c r="AH64" s="49"/>
      <c r="AI64" s="49"/>
      <c r="AJ64" s="49"/>
      <c r="AK64" s="49"/>
      <c r="AL64" s="50"/>
      <c r="AM64" s="51"/>
      <c r="AN64" s="51"/>
      <c r="AO64" s="51"/>
    </row>
    <row r="65" spans="1:243" ht="23.25" customHeight="1">
      <c r="A65" s="175" t="s">
        <v>22</v>
      </c>
      <c r="B65" s="176"/>
      <c r="C65" s="171" t="s">
        <v>78</v>
      </c>
      <c r="D65" s="46" t="s">
        <v>18</v>
      </c>
      <c r="E65" s="139">
        <f>SUM(E67,E68)</f>
        <v>16197.999999999998</v>
      </c>
      <c r="F65" s="139">
        <f>SUM(F67,F68)</f>
        <v>14384.636</v>
      </c>
      <c r="G65" s="91">
        <f>IF(E65=0,0,F65*100/E65)</f>
        <v>88.805012964563545</v>
      </c>
      <c r="H65" s="139">
        <f>E65-F65</f>
        <v>1813.3639999999978</v>
      </c>
      <c r="I65" s="151">
        <f t="shared" ref="I65:Q65" si="39">SUM(I67,I68)</f>
        <v>9062.4689999999991</v>
      </c>
      <c r="J65" s="91">
        <f t="shared" si="39"/>
        <v>0</v>
      </c>
      <c r="K65" s="91">
        <f t="shared" si="39"/>
        <v>5322.1670000000004</v>
      </c>
      <c r="L65" s="139">
        <f t="shared" si="39"/>
        <v>14384.636</v>
      </c>
      <c r="M65" s="91">
        <f t="shared" si="39"/>
        <v>1813.364</v>
      </c>
      <c r="N65" s="139">
        <f t="shared" si="39"/>
        <v>0</v>
      </c>
      <c r="O65" s="91">
        <f t="shared" si="39"/>
        <v>16197.999999999998</v>
      </c>
      <c r="P65" s="139">
        <f t="shared" si="39"/>
        <v>14384.636</v>
      </c>
      <c r="Q65" s="91">
        <f t="shared" si="39"/>
        <v>0</v>
      </c>
      <c r="R65" s="91">
        <f t="shared" ref="R65" si="40">SUM(R67,R68)</f>
        <v>0</v>
      </c>
      <c r="S65" s="91">
        <f t="shared" ref="S65:Y65" si="41">SUM(S67,S68)</f>
        <v>0</v>
      </c>
      <c r="T65" s="139">
        <f t="shared" si="41"/>
        <v>0</v>
      </c>
      <c r="U65" s="91">
        <f t="shared" si="41"/>
        <v>0</v>
      </c>
      <c r="V65" s="139">
        <f t="shared" si="41"/>
        <v>0</v>
      </c>
      <c r="W65" s="91">
        <f t="shared" si="41"/>
        <v>16197.999999999998</v>
      </c>
      <c r="X65" s="139">
        <f t="shared" si="41"/>
        <v>14384.636</v>
      </c>
      <c r="Y65" s="139">
        <f t="shared" si="41"/>
        <v>0</v>
      </c>
      <c r="Z65" s="139">
        <f t="shared" ref="Z65" si="42">SUM(Z67,Z68)</f>
        <v>0</v>
      </c>
      <c r="AA65" s="91">
        <f t="shared" ref="AA65:AG65" si="43">SUM(AA67,AA68)</f>
        <v>0</v>
      </c>
      <c r="AB65" s="91">
        <f t="shared" si="43"/>
        <v>0</v>
      </c>
      <c r="AC65" s="91">
        <f t="shared" si="43"/>
        <v>0</v>
      </c>
      <c r="AD65" s="91">
        <f t="shared" si="43"/>
        <v>0</v>
      </c>
      <c r="AE65" s="91">
        <f t="shared" si="43"/>
        <v>16197.999999999998</v>
      </c>
      <c r="AF65" s="139">
        <f t="shared" si="43"/>
        <v>14384.636</v>
      </c>
      <c r="AG65" s="139">
        <f t="shared" si="43"/>
        <v>0</v>
      </c>
      <c r="AH65" s="139">
        <f t="shared" ref="AH65" si="44">SUM(AH67,AH68)</f>
        <v>0</v>
      </c>
      <c r="AI65" s="91">
        <f>SUM(AI67,AI68)</f>
        <v>0</v>
      </c>
      <c r="AJ65" s="91">
        <f>SUM(AJ67,AJ68)</f>
        <v>0</v>
      </c>
      <c r="AK65" s="91">
        <f>SUM(AK67,AK68)</f>
        <v>0</v>
      </c>
      <c r="AL65" s="93"/>
      <c r="AM65" s="51"/>
      <c r="AN65" s="51"/>
      <c r="AO65" s="51"/>
    </row>
    <row r="66" spans="1:243" ht="46.5">
      <c r="A66" s="177"/>
      <c r="B66" s="178"/>
      <c r="C66" s="172"/>
      <c r="D66" s="46" t="s">
        <v>19</v>
      </c>
      <c r="E66" s="138"/>
      <c r="F66" s="138"/>
      <c r="G66" s="131"/>
      <c r="H66" s="138"/>
      <c r="I66" s="137"/>
      <c r="J66" s="49"/>
      <c r="K66" s="49"/>
      <c r="L66" s="141"/>
      <c r="M66" s="49"/>
      <c r="N66" s="141"/>
      <c r="O66" s="108"/>
      <c r="P66" s="140"/>
      <c r="Q66" s="49"/>
      <c r="R66" s="49"/>
      <c r="S66" s="49"/>
      <c r="T66" s="141"/>
      <c r="U66" s="49"/>
      <c r="V66" s="49"/>
      <c r="W66" s="108"/>
      <c r="X66" s="140"/>
      <c r="Y66" s="141"/>
      <c r="Z66" s="141"/>
      <c r="AA66" s="49"/>
      <c r="AB66" s="49"/>
      <c r="AC66" s="49"/>
      <c r="AD66" s="49"/>
      <c r="AE66" s="109"/>
      <c r="AF66" s="140"/>
      <c r="AG66" s="141"/>
      <c r="AH66" s="141"/>
      <c r="AI66" s="49"/>
      <c r="AJ66" s="49"/>
      <c r="AK66" s="49"/>
      <c r="AL66" s="49"/>
      <c r="AM66" s="51"/>
      <c r="AN66" s="51"/>
      <c r="AO66" s="51"/>
    </row>
    <row r="67" spans="1:243" ht="69.75">
      <c r="A67" s="177"/>
      <c r="B67" s="178"/>
      <c r="C67" s="172"/>
      <c r="D67" s="52" t="s">
        <v>20</v>
      </c>
      <c r="E67" s="138">
        <f>SUM(E37,E43)</f>
        <v>16197.999999999998</v>
      </c>
      <c r="F67" s="138">
        <f>SUM(F37,F43)</f>
        <v>14384.636</v>
      </c>
      <c r="G67" s="131">
        <f>IF(E67=0,0,F67*100/E67)</f>
        <v>88.805012964563545</v>
      </c>
      <c r="H67" s="138">
        <f>E67-F67</f>
        <v>1813.3639999999978</v>
      </c>
      <c r="I67" s="137">
        <f t="shared" ref="I67:Q67" si="45">SUM(I37,I43)</f>
        <v>9062.4689999999991</v>
      </c>
      <c r="J67" s="47">
        <f t="shared" si="45"/>
        <v>0</v>
      </c>
      <c r="K67" s="47">
        <f t="shared" si="45"/>
        <v>5322.1670000000004</v>
      </c>
      <c r="L67" s="141">
        <f t="shared" si="45"/>
        <v>14384.636</v>
      </c>
      <c r="M67" s="47">
        <f t="shared" si="45"/>
        <v>1813.364</v>
      </c>
      <c r="N67" s="141">
        <f t="shared" si="45"/>
        <v>0</v>
      </c>
      <c r="O67" s="108">
        <f t="shared" si="45"/>
        <v>16197.999999999998</v>
      </c>
      <c r="P67" s="140">
        <f t="shared" si="45"/>
        <v>14384.636</v>
      </c>
      <c r="Q67" s="47">
        <f t="shared" si="45"/>
        <v>0</v>
      </c>
      <c r="R67" s="47">
        <f t="shared" ref="R67" si="46">SUM(R37,R43)</f>
        <v>0</v>
      </c>
      <c r="S67" s="47">
        <f t="shared" ref="S67:Y67" si="47">SUM(S37,S43)</f>
        <v>0</v>
      </c>
      <c r="T67" s="141">
        <f t="shared" si="47"/>
        <v>0</v>
      </c>
      <c r="U67" s="47">
        <f t="shared" si="47"/>
        <v>0</v>
      </c>
      <c r="V67" s="141">
        <f t="shared" si="47"/>
        <v>0</v>
      </c>
      <c r="W67" s="108">
        <f t="shared" si="47"/>
        <v>16197.999999999998</v>
      </c>
      <c r="X67" s="140">
        <f t="shared" si="47"/>
        <v>14384.636</v>
      </c>
      <c r="Y67" s="141">
        <f t="shared" si="47"/>
        <v>0</v>
      </c>
      <c r="Z67" s="141">
        <f t="shared" ref="Z67" si="48">SUM(Z37,Z43)</f>
        <v>0</v>
      </c>
      <c r="AA67" s="47">
        <f t="shared" ref="AA67:AG67" si="49">SUM(AA37,AA43)</f>
        <v>0</v>
      </c>
      <c r="AB67" s="47">
        <f t="shared" si="49"/>
        <v>0</v>
      </c>
      <c r="AC67" s="47">
        <f t="shared" si="49"/>
        <v>0</v>
      </c>
      <c r="AD67" s="47">
        <f t="shared" si="49"/>
        <v>0</v>
      </c>
      <c r="AE67" s="108">
        <f t="shared" si="49"/>
        <v>16197.999999999998</v>
      </c>
      <c r="AF67" s="140">
        <f t="shared" si="49"/>
        <v>14384.636</v>
      </c>
      <c r="AG67" s="141">
        <f t="shared" si="49"/>
        <v>0</v>
      </c>
      <c r="AH67" s="141">
        <f t="shared" ref="AH67" si="50">SUM(AH37,AH43)</f>
        <v>0</v>
      </c>
      <c r="AI67" s="47">
        <f>SUM(AI37,AI43)</f>
        <v>0</v>
      </c>
      <c r="AJ67" s="47">
        <f>SUM(AJ37,AJ43)</f>
        <v>0</v>
      </c>
      <c r="AK67" s="47">
        <f>SUM(AK37,AK43)</f>
        <v>0</v>
      </c>
      <c r="AL67" s="49"/>
      <c r="AM67" s="51"/>
      <c r="AN67" s="51"/>
      <c r="AO67" s="51"/>
    </row>
    <row r="68" spans="1:243" ht="46.5">
      <c r="A68" s="177"/>
      <c r="B68" s="178"/>
      <c r="C68" s="172"/>
      <c r="D68" s="52" t="s">
        <v>32</v>
      </c>
      <c r="E68" s="138">
        <f>SUM(E50,E56,E62)</f>
        <v>0</v>
      </c>
      <c r="F68" s="132">
        <f>SUM(F50,F62)</f>
        <v>0</v>
      </c>
      <c r="G68" s="131">
        <f>IF(E68=0,0,F68*100/E68)</f>
        <v>0</v>
      </c>
      <c r="H68" s="131">
        <f>E68-F68</f>
        <v>0</v>
      </c>
      <c r="I68" s="141">
        <f t="shared" ref="I68:N68" si="51">SUM(I50,I56,I62)</f>
        <v>0</v>
      </c>
      <c r="J68" s="141">
        <f t="shared" si="51"/>
        <v>0</v>
      </c>
      <c r="K68" s="141">
        <f t="shared" si="51"/>
        <v>0</v>
      </c>
      <c r="L68" s="141">
        <f t="shared" si="51"/>
        <v>0</v>
      </c>
      <c r="M68" s="141">
        <f t="shared" si="51"/>
        <v>0</v>
      </c>
      <c r="N68" s="141">
        <f t="shared" si="51"/>
        <v>0</v>
      </c>
      <c r="O68" s="109">
        <f t="shared" ref="O68:P68" si="52">SUM(O50,O62)</f>
        <v>0</v>
      </c>
      <c r="P68" s="109">
        <f t="shared" si="52"/>
        <v>0</v>
      </c>
      <c r="Q68" s="141">
        <f t="shared" ref="Q68:V68" si="53">SUM(Q50,Q56,Q62)</f>
        <v>0</v>
      </c>
      <c r="R68" s="141">
        <f t="shared" si="53"/>
        <v>0</v>
      </c>
      <c r="S68" s="141">
        <f t="shared" si="53"/>
        <v>0</v>
      </c>
      <c r="T68" s="141">
        <f t="shared" si="53"/>
        <v>0</v>
      </c>
      <c r="U68" s="141">
        <f t="shared" si="53"/>
        <v>0</v>
      </c>
      <c r="V68" s="141">
        <f t="shared" si="53"/>
        <v>0</v>
      </c>
      <c r="W68" s="109">
        <f t="shared" ref="W68:X68" si="54">SUM(W50,W62)</f>
        <v>0</v>
      </c>
      <c r="X68" s="109">
        <f t="shared" si="54"/>
        <v>0</v>
      </c>
      <c r="Y68" s="141">
        <f t="shared" ref="Y68:AD68" si="55">SUM(Y50,Y56,Y62)</f>
        <v>0</v>
      </c>
      <c r="Z68" s="141">
        <f t="shared" si="55"/>
        <v>0</v>
      </c>
      <c r="AA68" s="141">
        <f t="shared" si="55"/>
        <v>0</v>
      </c>
      <c r="AB68" s="141">
        <f t="shared" si="55"/>
        <v>0</v>
      </c>
      <c r="AC68" s="141">
        <f t="shared" si="55"/>
        <v>0</v>
      </c>
      <c r="AD68" s="141">
        <f t="shared" si="55"/>
        <v>0</v>
      </c>
      <c r="AE68" s="109">
        <f t="shared" ref="AE68:AF68" si="56">SUM(AE50,AE62)</f>
        <v>0</v>
      </c>
      <c r="AF68" s="109">
        <f t="shared" si="56"/>
        <v>0</v>
      </c>
      <c r="AG68" s="141">
        <f t="shared" ref="AG68:AK68" si="57">SUM(AG50,AG56,AG62)</f>
        <v>0</v>
      </c>
      <c r="AH68" s="141">
        <f t="shared" ref="AH68" si="58">SUM(AH50,AH56,AH62)</f>
        <v>0</v>
      </c>
      <c r="AI68" s="141">
        <f t="shared" si="57"/>
        <v>0</v>
      </c>
      <c r="AJ68" s="141">
        <f t="shared" ref="AJ68" si="59">SUM(AJ50,AJ56,AJ62)</f>
        <v>0</v>
      </c>
      <c r="AK68" s="141">
        <f t="shared" si="57"/>
        <v>0</v>
      </c>
      <c r="AL68" s="49"/>
      <c r="AM68" s="51"/>
      <c r="AN68" s="51"/>
      <c r="AO68" s="51"/>
    </row>
    <row r="69" spans="1:243" ht="69.75">
      <c r="A69" s="177"/>
      <c r="B69" s="178"/>
      <c r="C69" s="172"/>
      <c r="D69" s="53" t="s">
        <v>33</v>
      </c>
      <c r="E69" s="131"/>
      <c r="F69" s="131"/>
      <c r="G69" s="131"/>
      <c r="H69" s="131"/>
      <c r="I69" s="49"/>
      <c r="J69" s="49"/>
      <c r="K69" s="49"/>
      <c r="L69" s="49"/>
      <c r="M69" s="49"/>
      <c r="N69" s="49"/>
      <c r="O69" s="108"/>
      <c r="P69" s="108"/>
      <c r="Q69" s="49"/>
      <c r="R69" s="49"/>
      <c r="S69" s="49"/>
      <c r="T69" s="141"/>
      <c r="U69" s="49"/>
      <c r="V69" s="49"/>
      <c r="W69" s="108"/>
      <c r="X69" s="108"/>
      <c r="Y69" s="141"/>
      <c r="Z69" s="141"/>
      <c r="AA69" s="49"/>
      <c r="AB69" s="49"/>
      <c r="AC69" s="49"/>
      <c r="AD69" s="49"/>
      <c r="AE69" s="109"/>
      <c r="AF69" s="109"/>
      <c r="AG69" s="49"/>
      <c r="AH69" s="49"/>
      <c r="AI69" s="49"/>
      <c r="AJ69" s="49"/>
      <c r="AK69" s="49"/>
      <c r="AL69" s="49"/>
      <c r="AM69" s="51"/>
      <c r="AN69" s="51"/>
      <c r="AO69" s="51"/>
    </row>
    <row r="70" spans="1:243" ht="69.75" customHeight="1">
      <c r="A70" s="177"/>
      <c r="B70" s="178"/>
      <c r="C70" s="173"/>
      <c r="D70" s="54" t="s">
        <v>52</v>
      </c>
      <c r="E70" s="131"/>
      <c r="F70" s="131"/>
      <c r="G70" s="131"/>
      <c r="H70" s="131"/>
      <c r="I70" s="49"/>
      <c r="J70" s="49"/>
      <c r="K70" s="49"/>
      <c r="L70" s="49"/>
      <c r="M70" s="49"/>
      <c r="N70" s="49"/>
      <c r="O70" s="108"/>
      <c r="P70" s="108"/>
      <c r="Q70" s="49"/>
      <c r="R70" s="49"/>
      <c r="S70" s="49"/>
      <c r="T70" s="141"/>
      <c r="U70" s="49"/>
      <c r="V70" s="49"/>
      <c r="W70" s="108"/>
      <c r="X70" s="108"/>
      <c r="Y70" s="141"/>
      <c r="Z70" s="141"/>
      <c r="AA70" s="49"/>
      <c r="AB70" s="49"/>
      <c r="AC70" s="49"/>
      <c r="AD70" s="49"/>
      <c r="AE70" s="109"/>
      <c r="AF70" s="109"/>
      <c r="AG70" s="49"/>
      <c r="AH70" s="49"/>
      <c r="AI70" s="49"/>
      <c r="AJ70" s="49"/>
      <c r="AK70" s="49"/>
      <c r="AL70" s="49"/>
      <c r="AM70" s="55"/>
      <c r="AN70" s="55"/>
      <c r="AO70" s="55"/>
    </row>
    <row r="71" spans="1:243">
      <c r="A71" s="170" t="s">
        <v>88</v>
      </c>
      <c r="B71" s="170"/>
      <c r="C71" s="171"/>
      <c r="D71" s="46" t="s">
        <v>18</v>
      </c>
      <c r="E71" s="145">
        <f>SUM(E73,E74)</f>
        <v>16197.999999999998</v>
      </c>
      <c r="F71" s="145">
        <f>SUM(F73,F74)</f>
        <v>14384.636</v>
      </c>
      <c r="G71" s="130">
        <f>IF(E71=0,0,F71*100/E71)</f>
        <v>88.805012964563545</v>
      </c>
      <c r="H71" s="149">
        <f>E71-F71</f>
        <v>1813.3639999999978</v>
      </c>
      <c r="I71" s="145">
        <f t="shared" ref="I71:Q71" si="60">SUM(I73,I74)</f>
        <v>9062.4689999999991</v>
      </c>
      <c r="J71" s="96">
        <f t="shared" si="60"/>
        <v>0</v>
      </c>
      <c r="K71" s="96">
        <f t="shared" si="60"/>
        <v>5322.1670000000004</v>
      </c>
      <c r="L71" s="145">
        <f t="shared" si="60"/>
        <v>14384.636</v>
      </c>
      <c r="M71" s="96">
        <f t="shared" si="60"/>
        <v>1813.364</v>
      </c>
      <c r="N71" s="145">
        <f t="shared" si="60"/>
        <v>0</v>
      </c>
      <c r="O71" s="96">
        <f t="shared" si="60"/>
        <v>16197.999999999998</v>
      </c>
      <c r="P71" s="145">
        <f t="shared" si="60"/>
        <v>14384.636</v>
      </c>
      <c r="Q71" s="96">
        <f t="shared" si="60"/>
        <v>0</v>
      </c>
      <c r="R71" s="96">
        <f t="shared" ref="R71" si="61">SUM(R73,R74)</f>
        <v>0</v>
      </c>
      <c r="S71" s="96">
        <f t="shared" ref="S71:Y71" si="62">SUM(S73,S74)</f>
        <v>0</v>
      </c>
      <c r="T71" s="149">
        <f t="shared" si="62"/>
        <v>0</v>
      </c>
      <c r="U71" s="96">
        <f t="shared" si="62"/>
        <v>0</v>
      </c>
      <c r="V71" s="145">
        <f t="shared" si="62"/>
        <v>0</v>
      </c>
      <c r="W71" s="96">
        <f t="shared" si="62"/>
        <v>16197.999999999998</v>
      </c>
      <c r="X71" s="145">
        <f t="shared" si="62"/>
        <v>14384.636</v>
      </c>
      <c r="Y71" s="149">
        <f t="shared" si="62"/>
        <v>0</v>
      </c>
      <c r="Z71" s="149">
        <f t="shared" ref="Z71" si="63">SUM(Z73,Z74)</f>
        <v>0</v>
      </c>
      <c r="AA71" s="96">
        <f t="shared" ref="AA71:AG71" si="64">SUM(AA73,AA74)</f>
        <v>0</v>
      </c>
      <c r="AB71" s="96">
        <f t="shared" si="64"/>
        <v>0</v>
      </c>
      <c r="AC71" s="96">
        <f t="shared" si="64"/>
        <v>0</v>
      </c>
      <c r="AD71" s="96">
        <f t="shared" si="64"/>
        <v>0</v>
      </c>
      <c r="AE71" s="96">
        <f t="shared" si="64"/>
        <v>16197.999999999998</v>
      </c>
      <c r="AF71" s="145">
        <f t="shared" si="64"/>
        <v>14384.636</v>
      </c>
      <c r="AG71" s="145">
        <f t="shared" si="64"/>
        <v>0</v>
      </c>
      <c r="AH71" s="145">
        <f t="shared" ref="AH71" si="65">SUM(AH73,AH74)</f>
        <v>0</v>
      </c>
      <c r="AI71" s="96">
        <f>SUM(AI73,AI74)</f>
        <v>0</v>
      </c>
      <c r="AJ71" s="96">
        <f>SUM(AJ73,AJ74)</f>
        <v>0</v>
      </c>
      <c r="AK71" s="96">
        <f>SUM(AK73,AK74)</f>
        <v>0</v>
      </c>
      <c r="AL71" s="96"/>
      <c r="AM71" s="51"/>
      <c r="AN71" s="51"/>
      <c r="AO71" s="51"/>
    </row>
    <row r="72" spans="1:243" ht="46.5">
      <c r="A72" s="170"/>
      <c r="B72" s="170"/>
      <c r="C72" s="172"/>
      <c r="D72" s="46" t="s">
        <v>19</v>
      </c>
      <c r="E72" s="146"/>
      <c r="F72" s="146"/>
      <c r="G72" s="132"/>
      <c r="H72" s="138"/>
      <c r="I72" s="137"/>
      <c r="J72" s="49"/>
      <c r="K72" s="49"/>
      <c r="L72" s="137"/>
      <c r="M72" s="49"/>
      <c r="N72" s="137"/>
      <c r="O72" s="109"/>
      <c r="P72" s="147"/>
      <c r="Q72" s="49"/>
      <c r="R72" s="49"/>
      <c r="S72" s="49"/>
      <c r="T72" s="141"/>
      <c r="U72" s="49"/>
      <c r="V72" s="49"/>
      <c r="W72" s="109"/>
      <c r="X72" s="147"/>
      <c r="Y72" s="141"/>
      <c r="Z72" s="141"/>
      <c r="AA72" s="49"/>
      <c r="AB72" s="49"/>
      <c r="AC72" s="49"/>
      <c r="AD72" s="49"/>
      <c r="AE72" s="109"/>
      <c r="AF72" s="147"/>
      <c r="AG72" s="137"/>
      <c r="AH72" s="137"/>
      <c r="AI72" s="49"/>
      <c r="AJ72" s="49"/>
      <c r="AK72" s="49"/>
      <c r="AL72" s="49"/>
      <c r="AM72" s="51"/>
      <c r="AN72" s="51"/>
      <c r="AO72" s="51"/>
    </row>
    <row r="73" spans="1:243" ht="69.75">
      <c r="A73" s="170"/>
      <c r="B73" s="170"/>
      <c r="C73" s="172"/>
      <c r="D73" s="52" t="s">
        <v>20</v>
      </c>
      <c r="E73" s="146">
        <f>SUM(E67)</f>
        <v>16197.999999999998</v>
      </c>
      <c r="F73" s="146">
        <f>SUM(F67)</f>
        <v>14384.636</v>
      </c>
      <c r="G73" s="131">
        <f>IF(E73=0,0,F73*100/E73)</f>
        <v>88.805012964563545</v>
      </c>
      <c r="H73" s="138">
        <f>E73-F73</f>
        <v>1813.3639999999978</v>
      </c>
      <c r="I73" s="137">
        <f t="shared" ref="I73:K74" si="66">SUM(I67)</f>
        <v>9062.4689999999991</v>
      </c>
      <c r="J73" s="49">
        <f t="shared" si="66"/>
        <v>0</v>
      </c>
      <c r="K73" s="49">
        <f t="shared" si="66"/>
        <v>5322.1670000000004</v>
      </c>
      <c r="L73" s="137">
        <f t="shared" ref="L73" si="67">SUM(L67)</f>
        <v>14384.636</v>
      </c>
      <c r="M73" s="49">
        <f>SUM(M67)</f>
        <v>1813.364</v>
      </c>
      <c r="N73" s="137">
        <f>SUM(N67)</f>
        <v>0</v>
      </c>
      <c r="O73" s="109">
        <f t="shared" ref="O73:Q74" si="68">SUM(O67)</f>
        <v>16197.999999999998</v>
      </c>
      <c r="P73" s="147">
        <f t="shared" si="68"/>
        <v>14384.636</v>
      </c>
      <c r="Q73" s="49">
        <f t="shared" si="68"/>
        <v>0</v>
      </c>
      <c r="R73" s="49">
        <f t="shared" ref="R73" si="69">SUM(R67)</f>
        <v>0</v>
      </c>
      <c r="S73" s="49">
        <f t="shared" ref="S73:U74" si="70">SUM(S67)</f>
        <v>0</v>
      </c>
      <c r="T73" s="141">
        <f t="shared" si="70"/>
        <v>0</v>
      </c>
      <c r="U73" s="49">
        <f t="shared" si="70"/>
        <v>0</v>
      </c>
      <c r="V73" s="137">
        <f t="shared" ref="V73" si="71">SUM(V67)</f>
        <v>0</v>
      </c>
      <c r="W73" s="109">
        <f t="shared" ref="W73:Y74" si="72">SUM(W67)</f>
        <v>16197.999999999998</v>
      </c>
      <c r="X73" s="147">
        <f t="shared" si="72"/>
        <v>14384.636</v>
      </c>
      <c r="Y73" s="141">
        <f t="shared" si="72"/>
        <v>0</v>
      </c>
      <c r="Z73" s="141">
        <f t="shared" ref="Z73" si="73">SUM(Z67)</f>
        <v>0</v>
      </c>
      <c r="AA73" s="49">
        <f t="shared" ref="AA73:AC74" si="74">SUM(AA67)</f>
        <v>0</v>
      </c>
      <c r="AB73" s="49">
        <f t="shared" si="74"/>
        <v>0</v>
      </c>
      <c r="AC73" s="49">
        <f t="shared" si="74"/>
        <v>0</v>
      </c>
      <c r="AD73" s="49">
        <f t="shared" ref="AD73" si="75">SUM(AD67)</f>
        <v>0</v>
      </c>
      <c r="AE73" s="109">
        <f t="shared" ref="AE73:AG74" si="76">SUM(AE67)</f>
        <v>16197.999999999998</v>
      </c>
      <c r="AF73" s="147">
        <f t="shared" si="76"/>
        <v>14384.636</v>
      </c>
      <c r="AG73" s="137">
        <f t="shared" si="76"/>
        <v>0</v>
      </c>
      <c r="AH73" s="137">
        <f t="shared" ref="AH73" si="77">SUM(AH67)</f>
        <v>0</v>
      </c>
      <c r="AI73" s="49">
        <f t="shared" ref="AI73:AK74" si="78">SUM(AI67)</f>
        <v>0</v>
      </c>
      <c r="AJ73" s="49">
        <f t="shared" si="78"/>
        <v>0</v>
      </c>
      <c r="AK73" s="49">
        <f t="shared" si="78"/>
        <v>0</v>
      </c>
      <c r="AL73" s="49"/>
      <c r="AM73" s="51"/>
      <c r="AN73" s="51"/>
      <c r="AO73" s="51"/>
    </row>
    <row r="74" spans="1:243" ht="46.5">
      <c r="A74" s="170"/>
      <c r="B74" s="170"/>
      <c r="C74" s="172"/>
      <c r="D74" s="52" t="s">
        <v>32</v>
      </c>
      <c r="E74" s="146">
        <f>SUM(E68)</f>
        <v>0</v>
      </c>
      <c r="F74" s="146">
        <f>SUM(F68)</f>
        <v>0</v>
      </c>
      <c r="G74" s="131">
        <f>IF(E74=0,0,F74*100/E74)</f>
        <v>0</v>
      </c>
      <c r="H74" s="138">
        <f>E74-F74</f>
        <v>0</v>
      </c>
      <c r="I74" s="49">
        <f t="shared" si="66"/>
        <v>0</v>
      </c>
      <c r="J74" s="49">
        <f t="shared" si="66"/>
        <v>0</v>
      </c>
      <c r="K74" s="49">
        <f t="shared" si="66"/>
        <v>0</v>
      </c>
      <c r="L74" s="49">
        <f t="shared" ref="L74" si="79">SUM(L68)</f>
        <v>0</v>
      </c>
      <c r="M74" s="49">
        <f>SUM(M68)</f>
        <v>0</v>
      </c>
      <c r="N74" s="137">
        <f>SUM(N68)</f>
        <v>0</v>
      </c>
      <c r="O74" s="109">
        <f t="shared" si="68"/>
        <v>0</v>
      </c>
      <c r="P74" s="147">
        <f t="shared" si="68"/>
        <v>0</v>
      </c>
      <c r="Q74" s="49">
        <f t="shared" si="68"/>
        <v>0</v>
      </c>
      <c r="R74" s="49">
        <f t="shared" ref="R74" si="80">SUM(R68)</f>
        <v>0</v>
      </c>
      <c r="S74" s="49">
        <f t="shared" si="70"/>
        <v>0</v>
      </c>
      <c r="T74" s="141">
        <f t="shared" si="70"/>
        <v>0</v>
      </c>
      <c r="U74" s="49">
        <f t="shared" si="70"/>
        <v>0</v>
      </c>
      <c r="V74" s="49">
        <f t="shared" ref="V74" si="81">SUM(V68)</f>
        <v>0</v>
      </c>
      <c r="W74" s="109">
        <f t="shared" si="72"/>
        <v>0</v>
      </c>
      <c r="X74" s="147">
        <f t="shared" si="72"/>
        <v>0</v>
      </c>
      <c r="Y74" s="141">
        <f t="shared" si="72"/>
        <v>0</v>
      </c>
      <c r="Z74" s="141">
        <f t="shared" ref="Z74" si="82">SUM(Z68)</f>
        <v>0</v>
      </c>
      <c r="AA74" s="49">
        <f t="shared" si="74"/>
        <v>0</v>
      </c>
      <c r="AB74" s="49">
        <f t="shared" si="74"/>
        <v>0</v>
      </c>
      <c r="AC74" s="49">
        <f t="shared" si="74"/>
        <v>0</v>
      </c>
      <c r="AD74" s="49">
        <f t="shared" ref="AD74" si="83">SUM(AD68)</f>
        <v>0</v>
      </c>
      <c r="AE74" s="109">
        <f t="shared" si="76"/>
        <v>0</v>
      </c>
      <c r="AF74" s="147">
        <f t="shared" si="76"/>
        <v>0</v>
      </c>
      <c r="AG74" s="49">
        <f t="shared" si="76"/>
        <v>0</v>
      </c>
      <c r="AH74" s="49">
        <f t="shared" ref="AH74" si="84">SUM(AH68)</f>
        <v>0</v>
      </c>
      <c r="AI74" s="49">
        <f t="shared" si="78"/>
        <v>0</v>
      </c>
      <c r="AJ74" s="49">
        <f t="shared" si="78"/>
        <v>0</v>
      </c>
      <c r="AK74" s="49">
        <f t="shared" si="78"/>
        <v>0</v>
      </c>
      <c r="AL74" s="49"/>
      <c r="AM74" s="51"/>
      <c r="AN74" s="51"/>
      <c r="AO74" s="51"/>
    </row>
    <row r="75" spans="1:243" ht="69.75">
      <c r="A75" s="170"/>
      <c r="B75" s="170"/>
      <c r="C75" s="172"/>
      <c r="D75" s="53" t="s">
        <v>33</v>
      </c>
      <c r="E75" s="132"/>
      <c r="F75" s="132"/>
      <c r="G75" s="132"/>
      <c r="H75" s="132"/>
      <c r="I75" s="49"/>
      <c r="J75" s="49"/>
      <c r="K75" s="49"/>
      <c r="L75" s="49"/>
      <c r="M75" s="49"/>
      <c r="N75" s="49"/>
      <c r="O75" s="109"/>
      <c r="P75" s="109"/>
      <c r="Q75" s="49"/>
      <c r="R75" s="49"/>
      <c r="S75" s="49"/>
      <c r="T75" s="141"/>
      <c r="U75" s="49"/>
      <c r="V75" s="49"/>
      <c r="W75" s="109"/>
      <c r="X75" s="109"/>
      <c r="Y75" s="49"/>
      <c r="Z75" s="49"/>
      <c r="AA75" s="49"/>
      <c r="AB75" s="49"/>
      <c r="AC75" s="49"/>
      <c r="AD75" s="49"/>
      <c r="AE75" s="109"/>
      <c r="AF75" s="109"/>
      <c r="AG75" s="49"/>
      <c r="AH75" s="49"/>
      <c r="AI75" s="49"/>
      <c r="AJ75" s="49"/>
      <c r="AK75" s="49"/>
      <c r="AL75" s="49"/>
      <c r="AM75" s="51"/>
      <c r="AN75" s="51"/>
      <c r="AO75" s="51"/>
    </row>
    <row r="76" spans="1:243" ht="69.75">
      <c r="A76" s="170"/>
      <c r="B76" s="170"/>
      <c r="C76" s="173"/>
      <c r="D76" s="54" t="s">
        <v>52</v>
      </c>
      <c r="E76" s="133"/>
      <c r="F76" s="133"/>
      <c r="G76" s="133"/>
      <c r="H76" s="133"/>
      <c r="I76" s="61"/>
      <c r="J76" s="61"/>
      <c r="K76" s="61"/>
      <c r="L76" s="61"/>
      <c r="M76" s="61"/>
      <c r="N76" s="61"/>
      <c r="O76" s="110"/>
      <c r="P76" s="110"/>
      <c r="Q76" s="61"/>
      <c r="R76" s="61"/>
      <c r="S76" s="61"/>
      <c r="T76" s="157"/>
      <c r="U76" s="61"/>
      <c r="V76" s="61"/>
      <c r="W76" s="110"/>
      <c r="X76" s="110"/>
      <c r="Y76" s="61"/>
      <c r="Z76" s="61"/>
      <c r="AA76" s="61"/>
      <c r="AB76" s="61"/>
      <c r="AC76" s="61"/>
      <c r="AD76" s="61"/>
      <c r="AE76" s="110"/>
      <c r="AF76" s="110"/>
      <c r="AG76" s="61"/>
      <c r="AH76" s="61"/>
      <c r="AI76" s="61"/>
      <c r="AJ76" s="61"/>
      <c r="AK76" s="61"/>
      <c r="AL76" s="61"/>
      <c r="AM76" s="55"/>
      <c r="AN76" s="55"/>
      <c r="AO76" s="55"/>
    </row>
    <row r="77" spans="1:243" s="77" customFormat="1">
      <c r="A77" s="179" t="s">
        <v>89</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33"/>
      <c r="AM77" s="35"/>
      <c r="AN77" s="35"/>
      <c r="AO77" s="36"/>
      <c r="AP77" s="34"/>
      <c r="AQ77" s="34"/>
      <c r="AR77" s="34"/>
      <c r="AS77" s="33"/>
      <c r="AT77" s="33"/>
      <c r="AU77" s="34"/>
      <c r="AV77" s="33"/>
      <c r="AW77" s="33"/>
      <c r="AX77" s="34"/>
      <c r="AY77" s="33"/>
      <c r="AZ77" s="33"/>
      <c r="BA77" s="34"/>
      <c r="BB77" s="34"/>
      <c r="BC77" s="34"/>
      <c r="BD77" s="33"/>
      <c r="BE77" s="33"/>
      <c r="BF77" s="34"/>
      <c r="BG77" s="33"/>
      <c r="BH77" s="33"/>
      <c r="BI77" s="34"/>
      <c r="BJ77" s="33"/>
      <c r="BK77" s="33"/>
      <c r="BL77" s="34"/>
      <c r="BM77" s="34"/>
      <c r="BN77" s="34"/>
      <c r="BO77" s="33"/>
      <c r="BP77" s="33"/>
      <c r="BQ77" s="34"/>
      <c r="BR77" s="33"/>
      <c r="BS77" s="33"/>
      <c r="BT77" s="34"/>
      <c r="BU77" s="33"/>
      <c r="BV77" s="33"/>
      <c r="BW77" s="34"/>
      <c r="BX77" s="34"/>
      <c r="BY77" s="34"/>
      <c r="BZ77" s="33"/>
      <c r="CA77" s="33"/>
      <c r="CB77" s="34"/>
      <c r="CC77" s="33"/>
      <c r="CD77" s="33"/>
      <c r="CE77" s="34"/>
      <c r="CF77" s="33"/>
      <c r="CG77" s="33"/>
      <c r="CH77" s="34"/>
      <c r="CI77" s="35"/>
      <c r="CJ77" s="35"/>
      <c r="CK77" s="35"/>
      <c r="CL77" s="35"/>
      <c r="CM77" s="35"/>
      <c r="CN77" s="36"/>
      <c r="CO77" s="34"/>
      <c r="CP77" s="34"/>
      <c r="CQ77" s="34"/>
      <c r="CR77" s="33"/>
      <c r="CS77" s="33"/>
      <c r="CT77" s="34"/>
      <c r="CU77" s="33"/>
      <c r="CV77" s="33"/>
      <c r="CW77" s="34"/>
      <c r="CX77" s="33"/>
      <c r="CY77" s="33"/>
      <c r="CZ77" s="34"/>
      <c r="DA77" s="37"/>
      <c r="DB77" s="37"/>
      <c r="DC77" s="38"/>
      <c r="DD77" s="38"/>
      <c r="DE77" s="37"/>
      <c r="DF77" s="38"/>
      <c r="DG77" s="38"/>
      <c r="DH77" s="37"/>
      <c r="DI77" s="38"/>
      <c r="DJ77" s="38"/>
      <c r="DK77" s="37"/>
      <c r="DL77" s="37"/>
      <c r="DM77" s="37"/>
      <c r="DN77" s="38"/>
      <c r="DO77" s="38"/>
      <c r="DP77" s="37"/>
      <c r="DQ77" s="38"/>
      <c r="DR77" s="38"/>
      <c r="DS77" s="37"/>
      <c r="DT77" s="38"/>
      <c r="DU77" s="38"/>
      <c r="DV77" s="37"/>
      <c r="DW77" s="37"/>
      <c r="DX77" s="37"/>
      <c r="DY77" s="38"/>
      <c r="DZ77" s="38"/>
      <c r="EA77" s="37"/>
      <c r="EB77" s="38"/>
      <c r="EC77" s="38"/>
      <c r="ED77" s="37"/>
      <c r="EE77" s="38"/>
      <c r="EF77" s="38"/>
      <c r="EG77" s="37"/>
      <c r="EH77" s="95"/>
      <c r="EI77" s="95"/>
      <c r="EJ77" s="95"/>
      <c r="EK77" s="95"/>
      <c r="EL77" s="95"/>
      <c r="EM77" s="40"/>
      <c r="EN77" s="37"/>
      <c r="EO77" s="37"/>
      <c r="EP77" s="37"/>
      <c r="EQ77" s="38"/>
      <c r="ER77" s="38"/>
      <c r="ES77" s="37"/>
      <c r="ET77" s="38"/>
      <c r="EU77" s="38"/>
      <c r="EV77" s="37"/>
      <c r="EW77" s="38"/>
      <c r="EX77" s="38"/>
      <c r="EY77" s="37"/>
      <c r="EZ77" s="37"/>
      <c r="FA77" s="37"/>
      <c r="FB77" s="38"/>
      <c r="FC77" s="38"/>
      <c r="FD77" s="37"/>
      <c r="FE77" s="38"/>
      <c r="FF77" s="38"/>
      <c r="FG77" s="37"/>
      <c r="FH77" s="38"/>
      <c r="FI77" s="38"/>
      <c r="FJ77" s="37"/>
      <c r="FK77" s="37"/>
      <c r="FL77" s="37"/>
      <c r="FM77" s="38"/>
      <c r="FN77" s="38"/>
      <c r="FO77" s="37"/>
      <c r="FP77" s="38"/>
      <c r="FQ77" s="38"/>
      <c r="FR77" s="37"/>
      <c r="FS77" s="38"/>
      <c r="FT77" s="38"/>
      <c r="FU77" s="37"/>
      <c r="FV77" s="37"/>
      <c r="FW77" s="37"/>
      <c r="FX77" s="38"/>
      <c r="FY77" s="38"/>
      <c r="FZ77" s="37"/>
      <c r="GA77" s="38"/>
      <c r="GB77" s="38"/>
      <c r="GC77" s="37"/>
      <c r="GD77" s="38"/>
      <c r="GE77" s="38"/>
      <c r="GF77" s="37"/>
      <c r="GG77" s="95"/>
      <c r="GH77" s="95"/>
      <c r="GI77" s="95"/>
      <c r="GJ77" s="95"/>
      <c r="GK77" s="95"/>
      <c r="GL77" s="40"/>
      <c r="GM77" s="37"/>
      <c r="GN77" s="37"/>
      <c r="GO77" s="37"/>
      <c r="GP77" s="38"/>
      <c r="GQ77" s="38"/>
      <c r="GR77" s="37"/>
      <c r="GS77" s="38"/>
      <c r="GT77" s="38"/>
      <c r="GU77" s="37"/>
      <c r="GV77" s="38"/>
      <c r="GW77" s="38"/>
      <c r="GX77" s="37"/>
      <c r="GY77" s="37"/>
      <c r="GZ77" s="37"/>
      <c r="HA77" s="38"/>
      <c r="HB77" s="38"/>
      <c r="HC77" s="37"/>
      <c r="HD77" s="38"/>
      <c r="HE77" s="38"/>
      <c r="HF77" s="37"/>
      <c r="HG77" s="38"/>
      <c r="HH77" s="38"/>
      <c r="HI77" s="37"/>
      <c r="HJ77" s="37"/>
      <c r="HK77" s="37"/>
      <c r="HL77" s="38"/>
      <c r="HM77" s="38"/>
      <c r="HN77" s="37"/>
      <c r="HO77" s="38"/>
      <c r="HP77" s="38"/>
      <c r="HQ77" s="37"/>
      <c r="HR77" s="38"/>
      <c r="HS77" s="38"/>
      <c r="HT77" s="37"/>
      <c r="HU77" s="37"/>
      <c r="HV77" s="37"/>
      <c r="HW77" s="38"/>
      <c r="HX77" s="38"/>
      <c r="HY77" s="37"/>
      <c r="HZ77" s="38"/>
      <c r="IA77" s="38"/>
      <c r="IB77" s="37"/>
      <c r="IC77" s="38"/>
      <c r="ID77" s="38"/>
      <c r="IE77" s="37"/>
      <c r="IF77" s="95"/>
      <c r="IG77" s="95"/>
      <c r="IH77" s="95"/>
      <c r="II77" s="95"/>
    </row>
    <row r="78" spans="1:243" s="77" customFormat="1">
      <c r="A78" s="181" t="s">
        <v>90</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95"/>
      <c r="AN78" s="95"/>
      <c r="AO78" s="40"/>
      <c r="AP78" s="37"/>
      <c r="AQ78" s="37"/>
      <c r="AR78" s="37"/>
      <c r="AS78" s="38"/>
      <c r="AT78" s="38"/>
      <c r="AU78" s="37"/>
      <c r="AV78" s="38"/>
      <c r="AW78" s="38"/>
      <c r="AX78" s="37"/>
      <c r="AY78" s="38"/>
      <c r="AZ78" s="38"/>
      <c r="BA78" s="37"/>
      <c r="BB78" s="37"/>
      <c r="BC78" s="37"/>
      <c r="BD78" s="38"/>
      <c r="BE78" s="38"/>
      <c r="BF78" s="37"/>
      <c r="BG78" s="38"/>
      <c r="BH78" s="38"/>
      <c r="BI78" s="37"/>
      <c r="BJ78" s="38"/>
      <c r="BK78" s="38"/>
      <c r="BL78" s="37"/>
      <c r="BM78" s="37"/>
      <c r="BN78" s="37"/>
      <c r="BO78" s="38"/>
      <c r="BP78" s="38"/>
      <c r="BQ78" s="37"/>
      <c r="BR78" s="38"/>
      <c r="BS78" s="38"/>
      <c r="BT78" s="37"/>
      <c r="BU78" s="38"/>
      <c r="BV78" s="38"/>
      <c r="BW78" s="37"/>
      <c r="BX78" s="37"/>
      <c r="BY78" s="37"/>
      <c r="BZ78" s="38"/>
      <c r="CA78" s="38"/>
      <c r="CB78" s="37"/>
      <c r="CC78" s="38"/>
      <c r="CD78" s="38"/>
      <c r="CE78" s="37"/>
      <c r="CF78" s="38"/>
      <c r="CG78" s="38"/>
      <c r="CH78" s="37"/>
      <c r="CI78" s="95"/>
      <c r="CJ78" s="95"/>
      <c r="CK78" s="95"/>
      <c r="CL78" s="95"/>
      <c r="CM78" s="95"/>
      <c r="CN78" s="40"/>
      <c r="CO78" s="37"/>
      <c r="CP78" s="37"/>
      <c r="CQ78" s="37"/>
      <c r="CR78" s="38"/>
      <c r="CS78" s="38"/>
      <c r="CT78" s="37"/>
      <c r="CU78" s="38"/>
      <c r="CV78" s="38"/>
      <c r="CW78" s="37"/>
      <c r="CX78" s="38"/>
      <c r="CY78" s="38"/>
      <c r="CZ78" s="37"/>
      <c r="DA78" s="37"/>
      <c r="DB78" s="37"/>
      <c r="DC78" s="38"/>
      <c r="DD78" s="38"/>
      <c r="DE78" s="37"/>
      <c r="DF78" s="38"/>
      <c r="DG78" s="38"/>
      <c r="DH78" s="37"/>
      <c r="DI78" s="38"/>
      <c r="DJ78" s="38"/>
      <c r="DK78" s="37"/>
      <c r="DL78" s="37"/>
      <c r="DM78" s="37"/>
      <c r="DN78" s="38"/>
      <c r="DO78" s="38"/>
      <c r="DP78" s="37"/>
      <c r="DQ78" s="38"/>
      <c r="DR78" s="38"/>
      <c r="DS78" s="37"/>
      <c r="DT78" s="38"/>
      <c r="DU78" s="38"/>
      <c r="DV78" s="37"/>
      <c r="DW78" s="37"/>
      <c r="DX78" s="37"/>
      <c r="DY78" s="38"/>
      <c r="DZ78" s="38"/>
      <c r="EA78" s="37"/>
      <c r="EB78" s="38"/>
      <c r="EC78" s="38"/>
      <c r="ED78" s="37"/>
      <c r="EE78" s="38"/>
      <c r="EF78" s="38"/>
      <c r="EG78" s="37"/>
      <c r="EH78" s="95"/>
      <c r="EI78" s="95"/>
      <c r="EJ78" s="95"/>
      <c r="EK78" s="95"/>
      <c r="EL78" s="95"/>
      <c r="EM78" s="40"/>
      <c r="EN78" s="37"/>
      <c r="EO78" s="37"/>
      <c r="EP78" s="37"/>
      <c r="EQ78" s="38"/>
      <c r="ER78" s="38"/>
      <c r="ES78" s="37"/>
      <c r="ET78" s="38"/>
      <c r="EU78" s="38"/>
      <c r="EV78" s="37"/>
      <c r="EW78" s="38"/>
      <c r="EX78" s="38"/>
      <c r="EY78" s="37"/>
      <c r="EZ78" s="37"/>
      <c r="FA78" s="37"/>
      <c r="FB78" s="38"/>
      <c r="FC78" s="38"/>
      <c r="FD78" s="37"/>
      <c r="FE78" s="38"/>
      <c r="FF78" s="38"/>
      <c r="FG78" s="37"/>
      <c r="FH78" s="38"/>
      <c r="FI78" s="38"/>
      <c r="FJ78" s="37"/>
      <c r="FK78" s="37"/>
      <c r="FL78" s="37"/>
      <c r="FM78" s="38"/>
      <c r="FN78" s="38"/>
      <c r="FO78" s="37"/>
      <c r="FP78" s="38"/>
      <c r="FQ78" s="38"/>
      <c r="FR78" s="37"/>
      <c r="FS78" s="38"/>
      <c r="FT78" s="38"/>
      <c r="FU78" s="37"/>
      <c r="FV78" s="37"/>
      <c r="FW78" s="37"/>
      <c r="FX78" s="38"/>
      <c r="FY78" s="38"/>
      <c r="FZ78" s="37"/>
      <c r="GA78" s="38"/>
      <c r="GB78" s="38"/>
      <c r="GC78" s="37"/>
      <c r="GD78" s="38"/>
      <c r="GE78" s="38"/>
      <c r="GF78" s="37"/>
      <c r="GG78" s="95"/>
      <c r="GH78" s="95"/>
      <c r="GI78" s="95"/>
      <c r="GJ78" s="95"/>
      <c r="GK78" s="95"/>
      <c r="GL78" s="40"/>
      <c r="GM78" s="37"/>
      <c r="GN78" s="37"/>
      <c r="GO78" s="37"/>
      <c r="GP78" s="38"/>
      <c r="GQ78" s="38"/>
      <c r="GR78" s="37"/>
      <c r="GS78" s="38"/>
      <c r="GT78" s="38"/>
      <c r="GU78" s="37"/>
      <c r="GV78" s="38"/>
      <c r="GW78" s="38"/>
      <c r="GX78" s="37"/>
      <c r="GY78" s="37"/>
      <c r="GZ78" s="37"/>
      <c r="HA78" s="38"/>
      <c r="HB78" s="38"/>
      <c r="HC78" s="37"/>
      <c r="HD78" s="38"/>
      <c r="HE78" s="38"/>
      <c r="HF78" s="37"/>
      <c r="HG78" s="38"/>
      <c r="HH78" s="38"/>
      <c r="HI78" s="37"/>
      <c r="HJ78" s="37"/>
      <c r="HK78" s="37"/>
      <c r="HL78" s="38"/>
      <c r="HM78" s="38"/>
      <c r="HN78" s="37"/>
      <c r="HO78" s="38"/>
      <c r="HP78" s="38"/>
      <c r="HQ78" s="37"/>
      <c r="HR78" s="38"/>
      <c r="HS78" s="38"/>
      <c r="HT78" s="37"/>
      <c r="HU78" s="37"/>
      <c r="HV78" s="37"/>
      <c r="HW78" s="38"/>
      <c r="HX78" s="38"/>
      <c r="HY78" s="37"/>
      <c r="HZ78" s="38"/>
      <c r="IA78" s="38"/>
      <c r="IB78" s="37"/>
      <c r="IC78" s="38"/>
      <c r="ID78" s="38"/>
      <c r="IE78" s="37"/>
      <c r="IF78" s="95"/>
      <c r="IG78" s="95"/>
      <c r="IH78" s="95"/>
      <c r="II78" s="95"/>
    </row>
    <row r="79" spans="1:243" s="77" customFormat="1" ht="28.5" customHeight="1">
      <c r="A79" s="183" t="s">
        <v>91</v>
      </c>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78"/>
      <c r="AN79" s="78"/>
      <c r="AO79" s="78"/>
    </row>
    <row r="80" spans="1:243">
      <c r="A80" s="222" t="s">
        <v>92</v>
      </c>
      <c r="B80" s="171" t="s">
        <v>93</v>
      </c>
      <c r="C80" s="171" t="s">
        <v>78</v>
      </c>
      <c r="D80" s="46" t="s">
        <v>18</v>
      </c>
      <c r="E80" s="139">
        <f>SUM(E82)</f>
        <v>4500</v>
      </c>
      <c r="F80" s="139">
        <f>SUM(F82)</f>
        <v>1000</v>
      </c>
      <c r="G80" s="139">
        <f>IF(E80=0,0,F80*100/E80)</f>
        <v>22.222222222222221</v>
      </c>
      <c r="H80" s="139">
        <f>E80-F80</f>
        <v>3500</v>
      </c>
      <c r="I80" s="91">
        <f t="shared" ref="I80:Q80" si="85">SUM(I82)</f>
        <v>0</v>
      </c>
      <c r="J80" s="91">
        <f t="shared" si="85"/>
        <v>0</v>
      </c>
      <c r="K80" s="91">
        <f t="shared" si="85"/>
        <v>1000</v>
      </c>
      <c r="L80" s="91">
        <f t="shared" si="85"/>
        <v>1000</v>
      </c>
      <c r="M80" s="91">
        <f t="shared" si="85"/>
        <v>0</v>
      </c>
      <c r="N80" s="91">
        <f t="shared" si="85"/>
        <v>0</v>
      </c>
      <c r="O80" s="91">
        <f t="shared" si="85"/>
        <v>1000</v>
      </c>
      <c r="P80" s="91">
        <f t="shared" si="85"/>
        <v>1000</v>
      </c>
      <c r="Q80" s="91">
        <f t="shared" si="85"/>
        <v>0</v>
      </c>
      <c r="R80" s="92"/>
      <c r="S80" s="139">
        <f t="shared" ref="S80:Y80" si="86">SUM(S82)</f>
        <v>0</v>
      </c>
      <c r="T80" s="139">
        <f t="shared" si="86"/>
        <v>0</v>
      </c>
      <c r="U80" s="139">
        <f t="shared" si="86"/>
        <v>110</v>
      </c>
      <c r="V80" s="139">
        <f t="shared" si="86"/>
        <v>0</v>
      </c>
      <c r="W80" s="139">
        <f t="shared" si="86"/>
        <v>1110</v>
      </c>
      <c r="X80" s="139">
        <f t="shared" si="86"/>
        <v>1000</v>
      </c>
      <c r="Y80" s="139">
        <f t="shared" si="86"/>
        <v>610</v>
      </c>
      <c r="Z80" s="155"/>
      <c r="AA80" s="139">
        <f>SUM(AA82)</f>
        <v>556</v>
      </c>
      <c r="AB80" s="155"/>
      <c r="AC80" s="139">
        <f>SUM(AC82)</f>
        <v>556</v>
      </c>
      <c r="AD80" s="92"/>
      <c r="AE80" s="139">
        <f>SUM(AE82)</f>
        <v>2832</v>
      </c>
      <c r="AF80" s="139">
        <f>SUM(AF82)</f>
        <v>1000</v>
      </c>
      <c r="AG80" s="139">
        <f>SUM(AG82)</f>
        <v>556</v>
      </c>
      <c r="AH80" s="155"/>
      <c r="AI80" s="139">
        <f>SUM(AI82)</f>
        <v>556</v>
      </c>
      <c r="AJ80" s="139">
        <f>SUM(AJ82)</f>
        <v>0</v>
      </c>
      <c r="AK80" s="139">
        <f>SUM(AK82)</f>
        <v>556</v>
      </c>
      <c r="AL80" s="105"/>
      <c r="AM80" s="48"/>
      <c r="AN80" s="48"/>
      <c r="AO80" s="48"/>
    </row>
    <row r="81" spans="1:41" ht="46.5">
      <c r="A81" s="174"/>
      <c r="B81" s="172"/>
      <c r="C81" s="172"/>
      <c r="D81" s="46" t="s">
        <v>19</v>
      </c>
      <c r="E81" s="138"/>
      <c r="F81" s="138"/>
      <c r="G81" s="138"/>
      <c r="H81" s="138"/>
      <c r="I81" s="49"/>
      <c r="J81" s="49"/>
      <c r="K81" s="49"/>
      <c r="L81" s="49"/>
      <c r="M81" s="49"/>
      <c r="N81" s="49"/>
      <c r="O81" s="108"/>
      <c r="P81" s="108"/>
      <c r="Q81" s="49"/>
      <c r="R81" s="49"/>
      <c r="S81" s="141"/>
      <c r="T81" s="49"/>
      <c r="U81" s="141"/>
      <c r="V81" s="49"/>
      <c r="W81" s="140"/>
      <c r="X81" s="140"/>
      <c r="Y81" s="141"/>
      <c r="Z81" s="141"/>
      <c r="AA81" s="141"/>
      <c r="AB81" s="141"/>
      <c r="AC81" s="141"/>
      <c r="AD81" s="49"/>
      <c r="AE81" s="140"/>
      <c r="AF81" s="140"/>
      <c r="AG81" s="141"/>
      <c r="AH81" s="141"/>
      <c r="AI81" s="141"/>
      <c r="AJ81" s="141"/>
      <c r="AK81" s="141"/>
      <c r="AL81" s="50"/>
      <c r="AM81" s="51"/>
      <c r="AN81" s="51"/>
      <c r="AO81" s="51"/>
    </row>
    <row r="82" spans="1:41" ht="69.75">
      <c r="A82" s="174"/>
      <c r="B82" s="172"/>
      <c r="C82" s="172"/>
      <c r="D82" s="52" t="s">
        <v>20</v>
      </c>
      <c r="E82" s="138">
        <f>SUM(AE82,AG82,AI82,AK82)</f>
        <v>4500</v>
      </c>
      <c r="F82" s="138">
        <f>SUM(AF82,AH82,AJ82,AL82)</f>
        <v>1000</v>
      </c>
      <c r="G82" s="138">
        <f>IF(E82=0,0,F82*100/E82)</f>
        <v>22.222222222222221</v>
      </c>
      <c r="H82" s="138">
        <f>E82-F82</f>
        <v>3500</v>
      </c>
      <c r="I82" s="49">
        <v>0</v>
      </c>
      <c r="J82" s="49">
        <v>0</v>
      </c>
      <c r="K82" s="49">
        <v>1000</v>
      </c>
      <c r="L82" s="49">
        <v>1000</v>
      </c>
      <c r="M82" s="49">
        <v>0</v>
      </c>
      <c r="N82" s="49">
        <v>0</v>
      </c>
      <c r="O82" s="109">
        <f>SUM(I82,K82,M82)</f>
        <v>1000</v>
      </c>
      <c r="P82" s="109">
        <f>SUM(J82,L82,N82)</f>
        <v>1000</v>
      </c>
      <c r="Q82" s="49"/>
      <c r="R82" s="49"/>
      <c r="S82" s="141"/>
      <c r="T82" s="49">
        <v>0</v>
      </c>
      <c r="U82" s="141">
        <v>110</v>
      </c>
      <c r="V82" s="137"/>
      <c r="W82" s="140">
        <f>SUM(O82,Q82,S82,U82)</f>
        <v>1110</v>
      </c>
      <c r="X82" s="140">
        <f>SUM(P82,R82,T82,V82)</f>
        <v>1000</v>
      </c>
      <c r="Y82" s="141">
        <v>610</v>
      </c>
      <c r="Z82" s="141"/>
      <c r="AA82" s="141">
        <v>556</v>
      </c>
      <c r="AB82" s="141"/>
      <c r="AC82" s="141">
        <v>556</v>
      </c>
      <c r="AD82" s="49"/>
      <c r="AE82" s="140">
        <f>SUM(W82,Y82,AA82,AC82)</f>
        <v>2832</v>
      </c>
      <c r="AF82" s="140">
        <f>SUM(X82,Z82,AB82,AD82)</f>
        <v>1000</v>
      </c>
      <c r="AG82" s="141">
        <v>556</v>
      </c>
      <c r="AH82" s="141"/>
      <c r="AI82" s="141">
        <v>556</v>
      </c>
      <c r="AJ82" s="141"/>
      <c r="AK82" s="141">
        <v>556</v>
      </c>
      <c r="AL82" s="50"/>
      <c r="AM82" s="51"/>
      <c r="AN82" s="135"/>
      <c r="AO82" s="51"/>
    </row>
    <row r="83" spans="1:41" ht="46.5">
      <c r="A83" s="174"/>
      <c r="B83" s="172"/>
      <c r="C83" s="172"/>
      <c r="D83" s="52" t="s">
        <v>32</v>
      </c>
      <c r="E83" s="138"/>
      <c r="F83" s="138"/>
      <c r="G83" s="138"/>
      <c r="H83" s="138"/>
      <c r="I83" s="49"/>
      <c r="J83" s="49"/>
      <c r="K83" s="49"/>
      <c r="L83" s="49"/>
      <c r="M83" s="49"/>
      <c r="N83" s="49"/>
      <c r="O83" s="109"/>
      <c r="P83" s="109"/>
      <c r="Q83" s="49"/>
      <c r="R83" s="49"/>
      <c r="S83" s="49"/>
      <c r="T83" s="49"/>
      <c r="U83" s="49"/>
      <c r="V83" s="49"/>
      <c r="W83" s="109"/>
      <c r="X83" s="109"/>
      <c r="Y83" s="49"/>
      <c r="Z83" s="49"/>
      <c r="AA83" s="49"/>
      <c r="AB83" s="49"/>
      <c r="AC83" s="49"/>
      <c r="AD83" s="49"/>
      <c r="AE83" s="109"/>
      <c r="AF83" s="109"/>
      <c r="AG83" s="49"/>
      <c r="AH83" s="49"/>
      <c r="AI83" s="49"/>
      <c r="AJ83" s="49"/>
      <c r="AK83" s="49"/>
      <c r="AL83" s="50"/>
      <c r="AM83" s="51"/>
      <c r="AN83" s="51"/>
      <c r="AO83" s="51"/>
    </row>
    <row r="84" spans="1:41" ht="69.75">
      <c r="A84" s="174"/>
      <c r="B84" s="172"/>
      <c r="C84" s="172"/>
      <c r="D84" s="53" t="s">
        <v>33</v>
      </c>
      <c r="E84" s="131"/>
      <c r="F84" s="138"/>
      <c r="G84" s="138"/>
      <c r="H84" s="138"/>
      <c r="I84" s="49"/>
      <c r="J84" s="49"/>
      <c r="K84" s="49"/>
      <c r="L84" s="49"/>
      <c r="M84" s="49"/>
      <c r="N84" s="49"/>
      <c r="O84" s="108"/>
      <c r="P84" s="108"/>
      <c r="Q84" s="49"/>
      <c r="R84" s="49"/>
      <c r="S84" s="49"/>
      <c r="T84" s="49"/>
      <c r="U84" s="49"/>
      <c r="V84" s="49"/>
      <c r="W84" s="108"/>
      <c r="X84" s="108"/>
      <c r="Y84" s="49"/>
      <c r="Z84" s="49"/>
      <c r="AA84" s="49"/>
      <c r="AB84" s="49"/>
      <c r="AC84" s="49"/>
      <c r="AD84" s="49"/>
      <c r="AE84" s="109"/>
      <c r="AF84" s="109"/>
      <c r="AG84" s="49"/>
      <c r="AH84" s="49"/>
      <c r="AI84" s="49"/>
      <c r="AJ84" s="49"/>
      <c r="AK84" s="49"/>
      <c r="AL84" s="50"/>
      <c r="AM84" s="51"/>
      <c r="AN84" s="51"/>
      <c r="AO84" s="51"/>
    </row>
    <row r="85" spans="1:41" ht="69.75">
      <c r="A85" s="223"/>
      <c r="B85" s="173"/>
      <c r="C85" s="173"/>
      <c r="D85" s="54" t="s">
        <v>52</v>
      </c>
      <c r="E85" s="131"/>
      <c r="F85" s="138"/>
      <c r="G85" s="138"/>
      <c r="H85" s="138"/>
      <c r="I85" s="49"/>
      <c r="J85" s="49"/>
      <c r="K85" s="49"/>
      <c r="L85" s="49"/>
      <c r="M85" s="49"/>
      <c r="N85" s="49"/>
      <c r="O85" s="108"/>
      <c r="P85" s="108"/>
      <c r="Q85" s="49"/>
      <c r="R85" s="49"/>
      <c r="S85" s="49"/>
      <c r="T85" s="49"/>
      <c r="U85" s="49"/>
      <c r="V85" s="49"/>
      <c r="W85" s="108"/>
      <c r="X85" s="108"/>
      <c r="Y85" s="49"/>
      <c r="Z85" s="49"/>
      <c r="AA85" s="49"/>
      <c r="AB85" s="49"/>
      <c r="AC85" s="49"/>
      <c r="AD85" s="49"/>
      <c r="AE85" s="109"/>
      <c r="AF85" s="109"/>
      <c r="AG85" s="49"/>
      <c r="AH85" s="49"/>
      <c r="AI85" s="49"/>
      <c r="AJ85" s="49"/>
      <c r="AK85" s="49"/>
      <c r="AL85" s="50"/>
      <c r="AM85" s="51"/>
      <c r="AN85" s="51"/>
      <c r="AO85" s="51"/>
    </row>
    <row r="86" spans="1:41">
      <c r="A86" s="222" t="s">
        <v>94</v>
      </c>
      <c r="B86" s="171" t="s">
        <v>97</v>
      </c>
      <c r="C86" s="171" t="s">
        <v>78</v>
      </c>
      <c r="D86" s="46" t="s">
        <v>18</v>
      </c>
      <c r="E86" s="139">
        <f>SUM(E89)</f>
        <v>700</v>
      </c>
      <c r="F86" s="139">
        <f>SUM(F89)</f>
        <v>700</v>
      </c>
      <c r="G86" s="139">
        <f>IF(E86=0,0,F86*100/E86)</f>
        <v>100</v>
      </c>
      <c r="H86" s="139">
        <f>E86-F86</f>
        <v>0</v>
      </c>
      <c r="I86" s="91">
        <f t="shared" ref="I86:Q86" si="87">SUM(I89)</f>
        <v>0</v>
      </c>
      <c r="J86" s="91">
        <f t="shared" si="87"/>
        <v>0</v>
      </c>
      <c r="K86" s="91">
        <f t="shared" si="87"/>
        <v>0</v>
      </c>
      <c r="L86" s="91">
        <f t="shared" si="87"/>
        <v>0</v>
      </c>
      <c r="M86" s="91">
        <f t="shared" si="87"/>
        <v>700</v>
      </c>
      <c r="N86" s="91">
        <f t="shared" si="87"/>
        <v>700</v>
      </c>
      <c r="O86" s="91">
        <f t="shared" si="87"/>
        <v>700</v>
      </c>
      <c r="P86" s="91">
        <f t="shared" si="87"/>
        <v>700</v>
      </c>
      <c r="Q86" s="91">
        <f t="shared" si="87"/>
        <v>0</v>
      </c>
      <c r="R86" s="92"/>
      <c r="S86" s="91">
        <f t="shared" ref="S86:Y86" si="88">SUM(S89)</f>
        <v>0</v>
      </c>
      <c r="T86" s="91">
        <f t="shared" si="88"/>
        <v>0</v>
      </c>
      <c r="U86" s="139">
        <f t="shared" si="88"/>
        <v>0</v>
      </c>
      <c r="V86" s="139">
        <f t="shared" si="88"/>
        <v>0</v>
      </c>
      <c r="W86" s="139">
        <f t="shared" si="88"/>
        <v>700</v>
      </c>
      <c r="X86" s="139">
        <f t="shared" si="88"/>
        <v>700</v>
      </c>
      <c r="Y86" s="139">
        <f t="shared" si="88"/>
        <v>0</v>
      </c>
      <c r="Z86" s="92"/>
      <c r="AA86" s="139">
        <f>SUM(AA89)</f>
        <v>0</v>
      </c>
      <c r="AB86" s="92"/>
      <c r="AC86" s="139">
        <f>SUM(AC89)</f>
        <v>0</v>
      </c>
      <c r="AD86" s="92"/>
      <c r="AE86" s="139">
        <f>SUM(AE89)</f>
        <v>700</v>
      </c>
      <c r="AF86" s="139">
        <f>SUM(AF89)</f>
        <v>700</v>
      </c>
      <c r="AG86" s="139">
        <f>SUM(AG89)</f>
        <v>0</v>
      </c>
      <c r="AH86" s="92"/>
      <c r="AI86" s="139">
        <f>SUM(AI89)</f>
        <v>0</v>
      </c>
      <c r="AJ86" s="92"/>
      <c r="AK86" s="139">
        <f>SUM(AK89)</f>
        <v>0</v>
      </c>
      <c r="AL86" s="105"/>
      <c r="AM86" s="48"/>
      <c r="AN86" s="48"/>
      <c r="AO86" s="48"/>
    </row>
    <row r="87" spans="1:41" ht="46.5">
      <c r="A87" s="174"/>
      <c r="B87" s="172"/>
      <c r="C87" s="172"/>
      <c r="D87" s="46" t="s">
        <v>19</v>
      </c>
      <c r="E87" s="138"/>
      <c r="F87" s="138"/>
      <c r="G87" s="138"/>
      <c r="H87" s="138"/>
      <c r="I87" s="49"/>
      <c r="J87" s="49"/>
      <c r="K87" s="49"/>
      <c r="L87" s="49"/>
      <c r="M87" s="49"/>
      <c r="N87" s="49"/>
      <c r="O87" s="108"/>
      <c r="P87" s="108"/>
      <c r="Q87" s="49"/>
      <c r="R87" s="49"/>
      <c r="S87" s="49"/>
      <c r="T87" s="49"/>
      <c r="U87" s="141"/>
      <c r="V87" s="49"/>
      <c r="W87" s="140"/>
      <c r="X87" s="140"/>
      <c r="Y87" s="49"/>
      <c r="Z87" s="49"/>
      <c r="AA87" s="49"/>
      <c r="AB87" s="49"/>
      <c r="AC87" s="141"/>
      <c r="AD87" s="49"/>
      <c r="AE87" s="140"/>
      <c r="AF87" s="140"/>
      <c r="AG87" s="141"/>
      <c r="AH87" s="49"/>
      <c r="AI87" s="141"/>
      <c r="AJ87" s="49"/>
      <c r="AK87" s="141"/>
      <c r="AL87" s="50"/>
      <c r="AM87" s="51"/>
      <c r="AN87" s="51"/>
      <c r="AO87" s="51"/>
    </row>
    <row r="88" spans="1:41" ht="69.75">
      <c r="A88" s="174"/>
      <c r="B88" s="172"/>
      <c r="C88" s="172"/>
      <c r="D88" s="52" t="s">
        <v>20</v>
      </c>
      <c r="E88" s="138"/>
      <c r="F88" s="138"/>
      <c r="G88" s="138"/>
      <c r="H88" s="138"/>
      <c r="I88" s="49"/>
      <c r="J88" s="49"/>
      <c r="K88" s="49"/>
      <c r="L88" s="49"/>
      <c r="M88" s="49"/>
      <c r="N88" s="49"/>
      <c r="O88" s="109"/>
      <c r="P88" s="109"/>
      <c r="Q88" s="49"/>
      <c r="R88" s="49"/>
      <c r="S88" s="49"/>
      <c r="T88" s="49"/>
      <c r="U88" s="141"/>
      <c r="V88" s="49"/>
      <c r="W88" s="140"/>
      <c r="X88" s="140"/>
      <c r="Y88" s="49"/>
      <c r="Z88" s="49"/>
      <c r="AA88" s="49"/>
      <c r="AB88" s="49"/>
      <c r="AC88" s="141"/>
      <c r="AD88" s="49"/>
      <c r="AE88" s="140"/>
      <c r="AF88" s="140"/>
      <c r="AG88" s="141"/>
      <c r="AH88" s="49"/>
      <c r="AI88" s="141"/>
      <c r="AJ88" s="49"/>
      <c r="AK88" s="141"/>
      <c r="AL88" s="50"/>
      <c r="AM88" s="51"/>
      <c r="AN88" s="51"/>
      <c r="AO88" s="51"/>
    </row>
    <row r="89" spans="1:41" ht="46.5">
      <c r="A89" s="174"/>
      <c r="B89" s="172"/>
      <c r="C89" s="172"/>
      <c r="D89" s="52" t="s">
        <v>32</v>
      </c>
      <c r="E89" s="138">
        <f>SUM(AE89,AG89,AI89,AK89)</f>
        <v>700</v>
      </c>
      <c r="F89" s="138">
        <f>SUM(AF89,AH89,AJ89,AL89)</f>
        <v>700</v>
      </c>
      <c r="G89" s="138">
        <f>IF(E89=0,0,F89*100/E89)</f>
        <v>100</v>
      </c>
      <c r="H89" s="138">
        <f>E89-F89</f>
        <v>0</v>
      </c>
      <c r="I89" s="49">
        <v>0</v>
      </c>
      <c r="J89" s="49">
        <v>0</v>
      </c>
      <c r="K89" s="49">
        <v>0</v>
      </c>
      <c r="L89" s="49">
        <v>0</v>
      </c>
      <c r="M89" s="49">
        <v>700</v>
      </c>
      <c r="N89" s="49">
        <v>700</v>
      </c>
      <c r="O89" s="109">
        <f>SUM(I89,K89,M89)</f>
        <v>700</v>
      </c>
      <c r="P89" s="109">
        <f>SUM(J89,L89,N89)</f>
        <v>700</v>
      </c>
      <c r="Q89" s="49">
        <v>0</v>
      </c>
      <c r="R89" s="49"/>
      <c r="S89" s="49">
        <v>0</v>
      </c>
      <c r="T89" s="49">
        <v>0</v>
      </c>
      <c r="U89" s="141"/>
      <c r="V89" s="137"/>
      <c r="W89" s="140">
        <f>SUM(O89,Q89,S89,U89)</f>
        <v>700</v>
      </c>
      <c r="X89" s="140">
        <f>SUM(P89,R89,T89,V89)</f>
        <v>700</v>
      </c>
      <c r="Y89" s="137">
        <v>0</v>
      </c>
      <c r="Z89" s="49"/>
      <c r="AA89" s="137">
        <v>0</v>
      </c>
      <c r="AB89" s="49"/>
      <c r="AC89" s="141"/>
      <c r="AD89" s="49"/>
      <c r="AE89" s="140">
        <f>SUM(W89,Y89,AA89,AC89)</f>
        <v>700</v>
      </c>
      <c r="AF89" s="140">
        <f>SUM(X89,Z89,AB89,AD89)</f>
        <v>700</v>
      </c>
      <c r="AG89" s="141">
        <v>0</v>
      </c>
      <c r="AH89" s="49"/>
      <c r="AI89" s="141">
        <v>0</v>
      </c>
      <c r="AJ89" s="49"/>
      <c r="AK89" s="141"/>
      <c r="AL89" s="50"/>
      <c r="AM89" s="51"/>
      <c r="AN89" s="51"/>
      <c r="AO89" s="51"/>
    </row>
    <row r="90" spans="1:41" ht="69.75">
      <c r="A90" s="174"/>
      <c r="B90" s="172"/>
      <c r="C90" s="172"/>
      <c r="D90" s="53" t="s">
        <v>33</v>
      </c>
      <c r="E90" s="131"/>
      <c r="F90" s="131"/>
      <c r="G90" s="131"/>
      <c r="H90" s="131"/>
      <c r="I90" s="49"/>
      <c r="J90" s="49"/>
      <c r="K90" s="49"/>
      <c r="L90" s="49"/>
      <c r="M90" s="49"/>
      <c r="N90" s="49"/>
      <c r="O90" s="108"/>
      <c r="P90" s="108"/>
      <c r="Q90" s="49"/>
      <c r="R90" s="49"/>
      <c r="S90" s="49"/>
      <c r="T90" s="49"/>
      <c r="U90" s="49"/>
      <c r="V90" s="49"/>
      <c r="W90" s="108"/>
      <c r="X90" s="108"/>
      <c r="Y90" s="49"/>
      <c r="Z90" s="49"/>
      <c r="AA90" s="49"/>
      <c r="AB90" s="49"/>
      <c r="AC90" s="49"/>
      <c r="AD90" s="49"/>
      <c r="AE90" s="109"/>
      <c r="AF90" s="109"/>
      <c r="AG90" s="49"/>
      <c r="AH90" s="49"/>
      <c r="AI90" s="49"/>
      <c r="AJ90" s="49"/>
      <c r="AK90" s="49"/>
      <c r="AL90" s="50"/>
      <c r="AM90" s="51"/>
      <c r="AN90" s="51"/>
      <c r="AO90" s="51"/>
    </row>
    <row r="91" spans="1:41" ht="69.75">
      <c r="A91" s="223"/>
      <c r="B91" s="173"/>
      <c r="C91" s="173"/>
      <c r="D91" s="54" t="s">
        <v>52</v>
      </c>
      <c r="E91" s="131"/>
      <c r="F91" s="131"/>
      <c r="G91" s="131"/>
      <c r="H91" s="131"/>
      <c r="I91" s="49"/>
      <c r="J91" s="49"/>
      <c r="K91" s="49"/>
      <c r="L91" s="49"/>
      <c r="M91" s="49"/>
      <c r="N91" s="49"/>
      <c r="O91" s="108"/>
      <c r="P91" s="108"/>
      <c r="Q91" s="49"/>
      <c r="R91" s="49"/>
      <c r="S91" s="49"/>
      <c r="T91" s="49"/>
      <c r="U91" s="49"/>
      <c r="V91" s="49"/>
      <c r="W91" s="108"/>
      <c r="X91" s="108"/>
      <c r="Y91" s="49"/>
      <c r="Z91" s="49"/>
      <c r="AA91" s="49"/>
      <c r="AB91" s="49"/>
      <c r="AC91" s="49"/>
      <c r="AD91" s="49"/>
      <c r="AE91" s="109"/>
      <c r="AF91" s="109"/>
      <c r="AG91" s="49"/>
      <c r="AH91" s="49"/>
      <c r="AI91" s="49"/>
      <c r="AJ91" s="49"/>
      <c r="AK91" s="49"/>
      <c r="AL91" s="50"/>
      <c r="AM91" s="51"/>
      <c r="AN91" s="51"/>
      <c r="AO91" s="51"/>
    </row>
    <row r="92" spans="1:41">
      <c r="A92" s="222" t="s">
        <v>95</v>
      </c>
      <c r="B92" s="171" t="s">
        <v>98</v>
      </c>
      <c r="C92" s="171" t="s">
        <v>78</v>
      </c>
      <c r="D92" s="46" t="s">
        <v>18</v>
      </c>
      <c r="E92" s="91">
        <f>SUM(E95)</f>
        <v>0</v>
      </c>
      <c r="F92" s="91"/>
      <c r="G92" s="91"/>
      <c r="H92" s="91"/>
      <c r="I92" s="91">
        <f>SUM(I95)</f>
        <v>0</v>
      </c>
      <c r="J92" s="92"/>
      <c r="K92" s="91">
        <f>SUM(K95)</f>
        <v>0</v>
      </c>
      <c r="L92" s="92"/>
      <c r="M92" s="91">
        <f>SUM(M95)</f>
        <v>0</v>
      </c>
      <c r="N92" s="92"/>
      <c r="O92" s="91">
        <f>SUM(O95)</f>
        <v>0</v>
      </c>
      <c r="P92" s="91"/>
      <c r="Q92" s="91">
        <f>SUM(Q95)</f>
        <v>0</v>
      </c>
      <c r="R92" s="92"/>
      <c r="S92" s="91">
        <f>SUM(S95)</f>
        <v>0</v>
      </c>
      <c r="T92" s="92"/>
      <c r="U92" s="91">
        <f>SUM(U95)</f>
        <v>0</v>
      </c>
      <c r="V92" s="92"/>
      <c r="W92" s="91">
        <f>SUM(W95)</f>
        <v>0</v>
      </c>
      <c r="X92" s="91"/>
      <c r="Y92" s="91">
        <f>SUM(Y95)</f>
        <v>0</v>
      </c>
      <c r="Z92" s="92"/>
      <c r="AA92" s="91">
        <f>SUM(AA95)</f>
        <v>0</v>
      </c>
      <c r="AB92" s="92"/>
      <c r="AC92" s="91">
        <f>SUM(AC95)</f>
        <v>0</v>
      </c>
      <c r="AD92" s="92"/>
      <c r="AE92" s="91">
        <f>SUM(AE95)</f>
        <v>0</v>
      </c>
      <c r="AF92" s="92"/>
      <c r="AG92" s="91">
        <f>SUM(AG95)</f>
        <v>0</v>
      </c>
      <c r="AH92" s="92"/>
      <c r="AI92" s="91">
        <f>SUM(AI95)</f>
        <v>0</v>
      </c>
      <c r="AJ92" s="92"/>
      <c r="AK92" s="91">
        <f>SUM(AK95)</f>
        <v>0</v>
      </c>
      <c r="AL92" s="105"/>
      <c r="AM92" s="48"/>
      <c r="AN92" s="48"/>
      <c r="AO92" s="48"/>
    </row>
    <row r="93" spans="1:41" ht="46.5" hidden="1">
      <c r="A93" s="174"/>
      <c r="B93" s="172"/>
      <c r="C93" s="172"/>
      <c r="D93" s="46" t="s">
        <v>19</v>
      </c>
      <c r="E93" s="131"/>
      <c r="F93" s="131"/>
      <c r="G93" s="131"/>
      <c r="H93" s="131"/>
      <c r="I93" s="49"/>
      <c r="J93" s="49"/>
      <c r="K93" s="49"/>
      <c r="L93" s="49"/>
      <c r="M93" s="49"/>
      <c r="N93" s="49"/>
      <c r="O93" s="108"/>
      <c r="P93" s="108"/>
      <c r="Q93" s="49"/>
      <c r="R93" s="49"/>
      <c r="S93" s="49"/>
      <c r="T93" s="49"/>
      <c r="U93" s="49"/>
      <c r="V93" s="49"/>
      <c r="W93" s="108"/>
      <c r="X93" s="108"/>
      <c r="Y93" s="49"/>
      <c r="Z93" s="49"/>
      <c r="AA93" s="49"/>
      <c r="AB93" s="49"/>
      <c r="AC93" s="49"/>
      <c r="AD93" s="49"/>
      <c r="AE93" s="109"/>
      <c r="AF93" s="109"/>
      <c r="AG93" s="49"/>
      <c r="AH93" s="49"/>
      <c r="AI93" s="49"/>
      <c r="AJ93" s="49"/>
      <c r="AK93" s="49"/>
      <c r="AL93" s="50"/>
      <c r="AM93" s="51"/>
      <c r="AN93" s="51"/>
      <c r="AO93" s="51"/>
    </row>
    <row r="94" spans="1:41" ht="69.75" hidden="1">
      <c r="A94" s="174"/>
      <c r="B94" s="172"/>
      <c r="C94" s="172"/>
      <c r="D94" s="52" t="s">
        <v>20</v>
      </c>
      <c r="E94" s="131"/>
      <c r="F94" s="131"/>
      <c r="G94" s="131"/>
      <c r="H94" s="131"/>
      <c r="I94" s="49"/>
      <c r="J94" s="49"/>
      <c r="K94" s="49"/>
      <c r="L94" s="49"/>
      <c r="M94" s="49"/>
      <c r="N94" s="49"/>
      <c r="O94" s="109"/>
      <c r="P94" s="109"/>
      <c r="Q94" s="49"/>
      <c r="R94" s="49"/>
      <c r="S94" s="49"/>
      <c r="T94" s="49"/>
      <c r="U94" s="49"/>
      <c r="V94" s="49"/>
      <c r="W94" s="109"/>
      <c r="X94" s="109"/>
      <c r="Y94" s="49"/>
      <c r="Z94" s="49"/>
      <c r="AA94" s="49"/>
      <c r="AB94" s="49"/>
      <c r="AC94" s="49"/>
      <c r="AD94" s="49"/>
      <c r="AE94" s="109"/>
      <c r="AF94" s="109"/>
      <c r="AG94" s="49"/>
      <c r="AH94" s="49"/>
      <c r="AI94" s="49"/>
      <c r="AJ94" s="49"/>
      <c r="AK94" s="49"/>
      <c r="AL94" s="50"/>
      <c r="AM94" s="51"/>
      <c r="AN94" s="51"/>
      <c r="AO94" s="51"/>
    </row>
    <row r="95" spans="1:41" ht="46.5" hidden="1">
      <c r="A95" s="174"/>
      <c r="B95" s="172"/>
      <c r="C95" s="172"/>
      <c r="D95" s="52" t="s">
        <v>32</v>
      </c>
      <c r="E95" s="131">
        <f>SUM(AE95,AG95,AI95,AK95)</f>
        <v>0</v>
      </c>
      <c r="F95" s="131"/>
      <c r="G95" s="131"/>
      <c r="H95" s="131"/>
      <c r="I95" s="49">
        <v>0</v>
      </c>
      <c r="J95" s="49"/>
      <c r="K95" s="49">
        <v>0</v>
      </c>
      <c r="L95" s="49"/>
      <c r="M95" s="49">
        <v>0</v>
      </c>
      <c r="N95" s="49"/>
      <c r="O95" s="109">
        <f>SUM(I95,K95,M95)</f>
        <v>0</v>
      </c>
      <c r="P95" s="109"/>
      <c r="Q95" s="49">
        <v>0</v>
      </c>
      <c r="R95" s="49"/>
      <c r="S95" s="49">
        <v>0</v>
      </c>
      <c r="T95" s="49"/>
      <c r="U95" s="49">
        <v>0</v>
      </c>
      <c r="V95" s="49"/>
      <c r="W95" s="109">
        <f>SUM(O95,Q95,S95,U95)</f>
        <v>0</v>
      </c>
      <c r="X95" s="109"/>
      <c r="Y95" s="49">
        <v>0</v>
      </c>
      <c r="Z95" s="49"/>
      <c r="AA95" s="49">
        <v>0</v>
      </c>
      <c r="AB95" s="49"/>
      <c r="AC95" s="49">
        <v>0</v>
      </c>
      <c r="AD95" s="49"/>
      <c r="AE95" s="109">
        <f>SUM(W95,Y95,AA95,AC95)</f>
        <v>0</v>
      </c>
      <c r="AF95" s="109"/>
      <c r="AG95" s="49">
        <v>0</v>
      </c>
      <c r="AH95" s="49"/>
      <c r="AI95" s="49">
        <v>0</v>
      </c>
      <c r="AJ95" s="49"/>
      <c r="AK95" s="49">
        <v>0</v>
      </c>
      <c r="AL95" s="50"/>
      <c r="AM95" s="51"/>
      <c r="AN95" s="51"/>
      <c r="AO95" s="51"/>
    </row>
    <row r="96" spans="1:41" ht="69.75" hidden="1">
      <c r="A96" s="174"/>
      <c r="B96" s="172"/>
      <c r="C96" s="172"/>
      <c r="D96" s="53" t="s">
        <v>33</v>
      </c>
      <c r="E96" s="131"/>
      <c r="F96" s="131"/>
      <c r="G96" s="131"/>
      <c r="H96" s="131"/>
      <c r="I96" s="49"/>
      <c r="J96" s="49"/>
      <c r="K96" s="49"/>
      <c r="L96" s="49"/>
      <c r="M96" s="49"/>
      <c r="N96" s="49"/>
      <c r="O96" s="108"/>
      <c r="P96" s="108"/>
      <c r="Q96" s="49"/>
      <c r="R96" s="49"/>
      <c r="S96" s="49"/>
      <c r="T96" s="49"/>
      <c r="U96" s="49"/>
      <c r="V96" s="49"/>
      <c r="W96" s="108"/>
      <c r="X96" s="108"/>
      <c r="Y96" s="49"/>
      <c r="Z96" s="49"/>
      <c r="AA96" s="49"/>
      <c r="AB96" s="49"/>
      <c r="AC96" s="49"/>
      <c r="AD96" s="49"/>
      <c r="AE96" s="109"/>
      <c r="AF96" s="109"/>
      <c r="AG96" s="49"/>
      <c r="AH96" s="49"/>
      <c r="AI96" s="49"/>
      <c r="AJ96" s="49"/>
      <c r="AK96" s="49"/>
      <c r="AL96" s="50"/>
      <c r="AM96" s="51"/>
      <c r="AN96" s="51"/>
      <c r="AO96" s="51"/>
    </row>
    <row r="97" spans="1:41" ht="69.75" hidden="1">
      <c r="A97" s="223"/>
      <c r="B97" s="173"/>
      <c r="C97" s="173"/>
      <c r="D97" s="54" t="s">
        <v>52</v>
      </c>
      <c r="E97" s="131"/>
      <c r="F97" s="131"/>
      <c r="G97" s="131"/>
      <c r="H97" s="131"/>
      <c r="I97" s="49"/>
      <c r="J97" s="49"/>
      <c r="K97" s="49"/>
      <c r="L97" s="49"/>
      <c r="M97" s="49"/>
      <c r="N97" s="49"/>
      <c r="O97" s="108"/>
      <c r="P97" s="108"/>
      <c r="Q97" s="49"/>
      <c r="R97" s="49"/>
      <c r="S97" s="49"/>
      <c r="T97" s="49"/>
      <c r="U97" s="49"/>
      <c r="V97" s="49"/>
      <c r="W97" s="108"/>
      <c r="X97" s="108"/>
      <c r="Y97" s="49"/>
      <c r="Z97" s="49"/>
      <c r="AA97" s="49"/>
      <c r="AB97" s="49"/>
      <c r="AC97" s="49"/>
      <c r="AD97" s="49"/>
      <c r="AE97" s="109"/>
      <c r="AF97" s="109"/>
      <c r="AG97" s="49"/>
      <c r="AH97" s="49"/>
      <c r="AI97" s="49"/>
      <c r="AJ97" s="49"/>
      <c r="AK97" s="49"/>
      <c r="AL97" s="50"/>
      <c r="AM97" s="51"/>
      <c r="AN97" s="51"/>
      <c r="AO97" s="51"/>
    </row>
    <row r="98" spans="1:41" hidden="1">
      <c r="A98" s="222" t="s">
        <v>96</v>
      </c>
      <c r="B98" s="171" t="s">
        <v>99</v>
      </c>
      <c r="C98" s="171" t="s">
        <v>78</v>
      </c>
      <c r="D98" s="46" t="s">
        <v>18</v>
      </c>
      <c r="E98" s="91">
        <f>SUM(E101)</f>
        <v>0</v>
      </c>
      <c r="F98" s="91"/>
      <c r="G98" s="91"/>
      <c r="H98" s="91"/>
      <c r="I98" s="91">
        <f>SUM(I101)</f>
        <v>0</v>
      </c>
      <c r="J98" s="92"/>
      <c r="K98" s="91">
        <f>SUM(K101)</f>
        <v>0</v>
      </c>
      <c r="L98" s="92"/>
      <c r="M98" s="91">
        <f>SUM(M101)</f>
        <v>0</v>
      </c>
      <c r="N98" s="92"/>
      <c r="O98" s="91">
        <f>SUM(O101)</f>
        <v>0</v>
      </c>
      <c r="P98" s="91"/>
      <c r="Q98" s="91">
        <f>SUM(Q101)</f>
        <v>0</v>
      </c>
      <c r="R98" s="92"/>
      <c r="S98" s="91">
        <f>SUM(S101)</f>
        <v>0</v>
      </c>
      <c r="T98" s="92"/>
      <c r="U98" s="91">
        <f>SUM(U101)</f>
        <v>0</v>
      </c>
      <c r="V98" s="92"/>
      <c r="W98" s="91">
        <f>SUM(W101)</f>
        <v>0</v>
      </c>
      <c r="X98" s="91"/>
      <c r="Y98" s="91">
        <f>SUM(Y101)</f>
        <v>0</v>
      </c>
      <c r="Z98" s="92"/>
      <c r="AA98" s="91">
        <f>SUM(AA101)</f>
        <v>0</v>
      </c>
      <c r="AB98" s="92"/>
      <c r="AC98" s="91">
        <f>SUM(AC101)</f>
        <v>0</v>
      </c>
      <c r="AD98" s="92"/>
      <c r="AE98" s="91">
        <f>SUM(AE101)</f>
        <v>0</v>
      </c>
      <c r="AF98" s="92"/>
      <c r="AG98" s="91">
        <f>SUM(AG101)</f>
        <v>0</v>
      </c>
      <c r="AH98" s="92"/>
      <c r="AI98" s="91">
        <f>SUM(AI101)</f>
        <v>0</v>
      </c>
      <c r="AJ98" s="92"/>
      <c r="AK98" s="91">
        <f>SUM(AK101)</f>
        <v>0</v>
      </c>
      <c r="AL98" s="105"/>
      <c r="AM98" s="48"/>
      <c r="AN98" s="48"/>
      <c r="AO98" s="48"/>
    </row>
    <row r="99" spans="1:41" ht="46.5" hidden="1">
      <c r="A99" s="174"/>
      <c r="B99" s="172"/>
      <c r="C99" s="172"/>
      <c r="D99" s="46" t="s">
        <v>19</v>
      </c>
      <c r="E99" s="131"/>
      <c r="F99" s="131"/>
      <c r="G99" s="131"/>
      <c r="H99" s="131"/>
      <c r="I99" s="49"/>
      <c r="J99" s="49"/>
      <c r="K99" s="49"/>
      <c r="L99" s="49"/>
      <c r="M99" s="49"/>
      <c r="N99" s="49"/>
      <c r="O99" s="108"/>
      <c r="P99" s="108"/>
      <c r="Q99" s="49"/>
      <c r="R99" s="49"/>
      <c r="S99" s="49"/>
      <c r="T99" s="49"/>
      <c r="U99" s="49"/>
      <c r="V99" s="49"/>
      <c r="W99" s="108"/>
      <c r="X99" s="108"/>
      <c r="Y99" s="49"/>
      <c r="Z99" s="49"/>
      <c r="AA99" s="49"/>
      <c r="AB99" s="49"/>
      <c r="AC99" s="49"/>
      <c r="AD99" s="49"/>
      <c r="AE99" s="109"/>
      <c r="AF99" s="109"/>
      <c r="AG99" s="49"/>
      <c r="AH99" s="49"/>
      <c r="AI99" s="49"/>
      <c r="AJ99" s="49"/>
      <c r="AK99" s="49"/>
      <c r="AL99" s="50"/>
      <c r="AM99" s="51"/>
      <c r="AN99" s="51"/>
      <c r="AO99" s="51"/>
    </row>
    <row r="100" spans="1:41" ht="69.75" hidden="1">
      <c r="A100" s="174"/>
      <c r="B100" s="172"/>
      <c r="C100" s="172"/>
      <c r="D100" s="52" t="s">
        <v>20</v>
      </c>
      <c r="E100" s="131"/>
      <c r="F100" s="131"/>
      <c r="G100" s="131"/>
      <c r="H100" s="131"/>
      <c r="I100" s="49"/>
      <c r="J100" s="49"/>
      <c r="K100" s="49"/>
      <c r="L100" s="49"/>
      <c r="M100" s="49"/>
      <c r="N100" s="49"/>
      <c r="O100" s="109"/>
      <c r="P100" s="109"/>
      <c r="Q100" s="49"/>
      <c r="R100" s="49"/>
      <c r="S100" s="49"/>
      <c r="T100" s="49"/>
      <c r="U100" s="49"/>
      <c r="V100" s="49"/>
      <c r="W100" s="109"/>
      <c r="X100" s="109"/>
      <c r="Y100" s="49"/>
      <c r="Z100" s="49"/>
      <c r="AA100" s="49"/>
      <c r="AB100" s="49"/>
      <c r="AC100" s="49"/>
      <c r="AD100" s="49"/>
      <c r="AE100" s="109"/>
      <c r="AF100" s="109"/>
      <c r="AG100" s="49"/>
      <c r="AH100" s="49"/>
      <c r="AI100" s="49"/>
      <c r="AJ100" s="49"/>
      <c r="AK100" s="49"/>
      <c r="AL100" s="50"/>
      <c r="AM100" s="51"/>
      <c r="AN100" s="51"/>
      <c r="AO100" s="51"/>
    </row>
    <row r="101" spans="1:41" ht="46.5" hidden="1">
      <c r="A101" s="174"/>
      <c r="B101" s="172"/>
      <c r="C101" s="172"/>
      <c r="D101" s="52" t="s">
        <v>32</v>
      </c>
      <c r="E101" s="131">
        <f>SUM(AE101,AG101,AI101,AK101)</f>
        <v>0</v>
      </c>
      <c r="F101" s="131"/>
      <c r="G101" s="131"/>
      <c r="H101" s="131"/>
      <c r="I101" s="49">
        <v>0</v>
      </c>
      <c r="J101" s="49"/>
      <c r="K101" s="49">
        <v>0</v>
      </c>
      <c r="L101" s="49"/>
      <c r="M101" s="49">
        <v>0</v>
      </c>
      <c r="N101" s="49"/>
      <c r="O101" s="109">
        <f>SUM(I101,K101,M101)</f>
        <v>0</v>
      </c>
      <c r="P101" s="109"/>
      <c r="Q101" s="49">
        <v>0</v>
      </c>
      <c r="R101" s="49"/>
      <c r="S101" s="49">
        <v>0</v>
      </c>
      <c r="T101" s="49"/>
      <c r="U101" s="49">
        <v>0</v>
      </c>
      <c r="V101" s="49"/>
      <c r="W101" s="109">
        <f>SUM(O101,Q101,S101,U101)</f>
        <v>0</v>
      </c>
      <c r="X101" s="109"/>
      <c r="Y101" s="49">
        <v>0</v>
      </c>
      <c r="Z101" s="49"/>
      <c r="AA101" s="49">
        <v>0</v>
      </c>
      <c r="AB101" s="49"/>
      <c r="AC101" s="49">
        <v>0</v>
      </c>
      <c r="AD101" s="49"/>
      <c r="AE101" s="109">
        <f>SUM(W101,Y101,AA101,AC101)</f>
        <v>0</v>
      </c>
      <c r="AF101" s="109"/>
      <c r="AG101" s="49">
        <v>0</v>
      </c>
      <c r="AH101" s="49"/>
      <c r="AI101" s="49">
        <v>0</v>
      </c>
      <c r="AJ101" s="49"/>
      <c r="AK101" s="49">
        <v>0</v>
      </c>
      <c r="AL101" s="50"/>
      <c r="AM101" s="51"/>
      <c r="AN101" s="51"/>
      <c r="AO101" s="51"/>
    </row>
    <row r="102" spans="1:41" ht="69.75" hidden="1">
      <c r="A102" s="174"/>
      <c r="B102" s="172"/>
      <c r="C102" s="172"/>
      <c r="D102" s="53" t="s">
        <v>33</v>
      </c>
      <c r="E102" s="131"/>
      <c r="F102" s="131"/>
      <c r="G102" s="131"/>
      <c r="H102" s="131"/>
      <c r="I102" s="49"/>
      <c r="J102" s="49"/>
      <c r="K102" s="49"/>
      <c r="L102" s="49"/>
      <c r="M102" s="49"/>
      <c r="N102" s="49"/>
      <c r="O102" s="108"/>
      <c r="P102" s="108"/>
      <c r="Q102" s="49"/>
      <c r="R102" s="49"/>
      <c r="S102" s="49"/>
      <c r="T102" s="49"/>
      <c r="U102" s="49"/>
      <c r="V102" s="49"/>
      <c r="W102" s="108"/>
      <c r="X102" s="108"/>
      <c r="Y102" s="49"/>
      <c r="Z102" s="49"/>
      <c r="AA102" s="49"/>
      <c r="AB102" s="49"/>
      <c r="AC102" s="49"/>
      <c r="AD102" s="49"/>
      <c r="AE102" s="109"/>
      <c r="AF102" s="109"/>
      <c r="AG102" s="49"/>
      <c r="AH102" s="49"/>
      <c r="AI102" s="49"/>
      <c r="AJ102" s="49"/>
      <c r="AK102" s="49"/>
      <c r="AL102" s="50"/>
      <c r="AM102" s="51"/>
      <c r="AN102" s="51"/>
      <c r="AO102" s="51"/>
    </row>
    <row r="103" spans="1:41" ht="69.75" hidden="1">
      <c r="A103" s="223"/>
      <c r="B103" s="173"/>
      <c r="C103" s="173"/>
      <c r="D103" s="54" t="s">
        <v>52</v>
      </c>
      <c r="E103" s="131"/>
      <c r="F103" s="131"/>
      <c r="G103" s="131"/>
      <c r="H103" s="131"/>
      <c r="I103" s="49"/>
      <c r="J103" s="49"/>
      <c r="K103" s="49"/>
      <c r="L103" s="49"/>
      <c r="M103" s="49"/>
      <c r="N103" s="49"/>
      <c r="O103" s="108"/>
      <c r="P103" s="108"/>
      <c r="Q103" s="49"/>
      <c r="R103" s="49"/>
      <c r="S103" s="49"/>
      <c r="T103" s="49"/>
      <c r="U103" s="49"/>
      <c r="V103" s="49"/>
      <c r="W103" s="108"/>
      <c r="X103" s="108"/>
      <c r="Y103" s="49"/>
      <c r="Z103" s="49"/>
      <c r="AA103" s="49"/>
      <c r="AB103" s="49"/>
      <c r="AC103" s="49"/>
      <c r="AD103" s="49"/>
      <c r="AE103" s="109"/>
      <c r="AF103" s="109"/>
      <c r="AG103" s="49"/>
      <c r="AH103" s="49"/>
      <c r="AI103" s="49"/>
      <c r="AJ103" s="49"/>
      <c r="AK103" s="49"/>
      <c r="AL103" s="50"/>
      <c r="AM103" s="51"/>
      <c r="AN103" s="51"/>
      <c r="AO103" s="51"/>
    </row>
    <row r="104" spans="1:41" ht="23.25" customHeight="1">
      <c r="A104" s="175" t="s">
        <v>22</v>
      </c>
      <c r="B104" s="176"/>
      <c r="C104" s="171" t="s">
        <v>78</v>
      </c>
      <c r="D104" s="46" t="s">
        <v>18</v>
      </c>
      <c r="E104" s="139">
        <f>SUM(E106,E107)</f>
        <v>5200</v>
      </c>
      <c r="F104" s="139">
        <f>SUM(F106,F107)</f>
        <v>1700</v>
      </c>
      <c r="G104" s="91">
        <f>IF(E104=0,0,F104*100/E104)</f>
        <v>32.692307692307693</v>
      </c>
      <c r="H104" s="91">
        <f>E104-F104</f>
        <v>3500</v>
      </c>
      <c r="I104" s="91">
        <f t="shared" ref="I104:Q104" si="89">SUM(I106,I107)</f>
        <v>0</v>
      </c>
      <c r="J104" s="91">
        <f t="shared" si="89"/>
        <v>0</v>
      </c>
      <c r="K104" s="91">
        <f t="shared" si="89"/>
        <v>1000</v>
      </c>
      <c r="L104" s="91">
        <f t="shared" si="89"/>
        <v>1000</v>
      </c>
      <c r="M104" s="91">
        <f t="shared" si="89"/>
        <v>700</v>
      </c>
      <c r="N104" s="91">
        <f t="shared" si="89"/>
        <v>700</v>
      </c>
      <c r="O104" s="91">
        <f t="shared" si="89"/>
        <v>1700</v>
      </c>
      <c r="P104" s="91">
        <f t="shared" si="89"/>
        <v>1700</v>
      </c>
      <c r="Q104" s="91">
        <f t="shared" si="89"/>
        <v>0</v>
      </c>
      <c r="R104" s="93"/>
      <c r="S104" s="91">
        <f t="shared" ref="S104:Y104" si="90">SUM(S106,S107)</f>
        <v>0</v>
      </c>
      <c r="T104" s="91">
        <f t="shared" si="90"/>
        <v>0</v>
      </c>
      <c r="U104" s="91">
        <f t="shared" si="90"/>
        <v>110</v>
      </c>
      <c r="V104" s="139">
        <f t="shared" si="90"/>
        <v>0</v>
      </c>
      <c r="W104" s="91">
        <f t="shared" si="90"/>
        <v>1810</v>
      </c>
      <c r="X104" s="91">
        <f t="shared" si="90"/>
        <v>1700</v>
      </c>
      <c r="Y104" s="91">
        <f t="shared" si="90"/>
        <v>610</v>
      </c>
      <c r="Z104" s="93"/>
      <c r="AA104" s="91">
        <f>SUM(AA106,AA107)</f>
        <v>556</v>
      </c>
      <c r="AB104" s="93"/>
      <c r="AC104" s="91">
        <f t="shared" ref="AC104:AI104" si="91">SUM(AC106,AC107)</f>
        <v>556</v>
      </c>
      <c r="AD104" s="91">
        <f t="shared" si="91"/>
        <v>0</v>
      </c>
      <c r="AE104" s="91">
        <f t="shared" si="91"/>
        <v>3532</v>
      </c>
      <c r="AF104" s="91">
        <f t="shared" si="91"/>
        <v>1700</v>
      </c>
      <c r="AG104" s="91">
        <f t="shared" si="91"/>
        <v>556</v>
      </c>
      <c r="AH104" s="91">
        <f t="shared" si="91"/>
        <v>0</v>
      </c>
      <c r="AI104" s="91">
        <f t="shared" si="91"/>
        <v>556</v>
      </c>
      <c r="AJ104" s="91">
        <f t="shared" ref="AJ104" si="92">SUM(AJ106,AJ107)</f>
        <v>0</v>
      </c>
      <c r="AK104" s="91">
        <f>SUM(AK106,AK107)</f>
        <v>556</v>
      </c>
      <c r="AL104" s="93"/>
      <c r="AM104" s="51"/>
      <c r="AN104" s="51"/>
      <c r="AO104" s="51"/>
    </row>
    <row r="105" spans="1:41" ht="46.5">
      <c r="A105" s="177"/>
      <c r="B105" s="178"/>
      <c r="C105" s="172"/>
      <c r="D105" s="46" t="s">
        <v>19</v>
      </c>
      <c r="E105" s="138"/>
      <c r="F105" s="138"/>
      <c r="G105" s="131"/>
      <c r="H105" s="131"/>
      <c r="I105" s="49"/>
      <c r="J105" s="49"/>
      <c r="K105" s="49"/>
      <c r="L105" s="49"/>
      <c r="M105" s="49"/>
      <c r="N105" s="49"/>
      <c r="O105" s="108"/>
      <c r="P105" s="108"/>
      <c r="Q105" s="49"/>
      <c r="R105" s="49"/>
      <c r="S105" s="49"/>
      <c r="T105" s="49"/>
      <c r="U105" s="49"/>
      <c r="V105" s="141"/>
      <c r="W105" s="108"/>
      <c r="X105" s="108"/>
      <c r="Y105" s="49"/>
      <c r="Z105" s="49"/>
      <c r="AA105" s="49"/>
      <c r="AB105" s="49"/>
      <c r="AC105" s="49"/>
      <c r="AD105" s="49"/>
      <c r="AE105" s="109"/>
      <c r="AF105" s="109"/>
      <c r="AG105" s="49"/>
      <c r="AH105" s="49"/>
      <c r="AI105" s="49"/>
      <c r="AJ105" s="49"/>
      <c r="AK105" s="49"/>
      <c r="AL105" s="49"/>
      <c r="AM105" s="51"/>
      <c r="AN105" s="51"/>
      <c r="AO105" s="51"/>
    </row>
    <row r="106" spans="1:41" ht="69.75">
      <c r="A106" s="177"/>
      <c r="B106" s="178"/>
      <c r="C106" s="172"/>
      <c r="D106" s="52" t="s">
        <v>20</v>
      </c>
      <c r="E106" s="138">
        <f>SUM(E82,E88)</f>
        <v>4500</v>
      </c>
      <c r="F106" s="138">
        <f>SUM(F82,F88)</f>
        <v>1000</v>
      </c>
      <c r="G106" s="131">
        <f>IF(E106=0,0,F106*100/E106)</f>
        <v>22.222222222222221</v>
      </c>
      <c r="H106" s="131">
        <f>E106-F106</f>
        <v>3500</v>
      </c>
      <c r="I106" s="47">
        <f t="shared" ref="I106:Q106" si="93">SUM(I82,I88)</f>
        <v>0</v>
      </c>
      <c r="J106" s="47">
        <f t="shared" si="93"/>
        <v>0</v>
      </c>
      <c r="K106" s="47">
        <f t="shared" si="93"/>
        <v>1000</v>
      </c>
      <c r="L106" s="47">
        <f t="shared" si="93"/>
        <v>1000</v>
      </c>
      <c r="M106" s="47">
        <f t="shared" si="93"/>
        <v>0</v>
      </c>
      <c r="N106" s="47">
        <f t="shared" si="93"/>
        <v>0</v>
      </c>
      <c r="O106" s="108">
        <f t="shared" si="93"/>
        <v>1000</v>
      </c>
      <c r="P106" s="108">
        <f t="shared" si="93"/>
        <v>1000</v>
      </c>
      <c r="Q106" s="47">
        <f t="shared" si="93"/>
        <v>0</v>
      </c>
      <c r="R106" s="49"/>
      <c r="S106" s="47">
        <f t="shared" ref="S106:Y106" si="94">SUM(S82,S88)</f>
        <v>0</v>
      </c>
      <c r="T106" s="47">
        <f t="shared" si="94"/>
        <v>0</v>
      </c>
      <c r="U106" s="47">
        <f t="shared" si="94"/>
        <v>110</v>
      </c>
      <c r="V106" s="141">
        <f t="shared" si="94"/>
        <v>0</v>
      </c>
      <c r="W106" s="108">
        <f t="shared" si="94"/>
        <v>1110</v>
      </c>
      <c r="X106" s="108">
        <f t="shared" si="94"/>
        <v>1000</v>
      </c>
      <c r="Y106" s="47">
        <f t="shared" si="94"/>
        <v>610</v>
      </c>
      <c r="Z106" s="49"/>
      <c r="AA106" s="47">
        <f>SUM(AA82,AA88)</f>
        <v>556</v>
      </c>
      <c r="AB106" s="49"/>
      <c r="AC106" s="47">
        <f t="shared" ref="AC106:AI106" si="95">SUM(AC82,AC88)</f>
        <v>556</v>
      </c>
      <c r="AD106" s="47">
        <f t="shared" si="95"/>
        <v>0</v>
      </c>
      <c r="AE106" s="108">
        <f t="shared" si="95"/>
        <v>2832</v>
      </c>
      <c r="AF106" s="108">
        <f t="shared" si="95"/>
        <v>1000</v>
      </c>
      <c r="AG106" s="47">
        <f t="shared" si="95"/>
        <v>556</v>
      </c>
      <c r="AH106" s="47">
        <f t="shared" si="95"/>
        <v>0</v>
      </c>
      <c r="AI106" s="47">
        <f t="shared" si="95"/>
        <v>556</v>
      </c>
      <c r="AJ106" s="47">
        <f t="shared" ref="AJ106" si="96">SUM(AJ82,AJ88)</f>
        <v>0</v>
      </c>
      <c r="AK106" s="47">
        <f>SUM(AK82,AK88)</f>
        <v>556</v>
      </c>
      <c r="AL106" s="49"/>
      <c r="AM106" s="51"/>
      <c r="AN106" s="51"/>
      <c r="AO106" s="51"/>
    </row>
    <row r="107" spans="1:41" ht="46.5">
      <c r="A107" s="177"/>
      <c r="B107" s="178"/>
      <c r="C107" s="172"/>
      <c r="D107" s="52" t="s">
        <v>32</v>
      </c>
      <c r="E107" s="138">
        <f>SUM(E89,E95,E101)</f>
        <v>700</v>
      </c>
      <c r="F107" s="138">
        <f>SUM(F89,F95,F101)</f>
        <v>700</v>
      </c>
      <c r="G107" s="131">
        <f>IF(E107=0,0,F107*100/E107)</f>
        <v>100</v>
      </c>
      <c r="H107" s="131">
        <f>E107-F107</f>
        <v>0</v>
      </c>
      <c r="I107" s="49">
        <f t="shared" ref="I107:Q107" si="97">SUM(I89,I95,I101)</f>
        <v>0</v>
      </c>
      <c r="J107" s="49">
        <f t="shared" si="97"/>
        <v>0</v>
      </c>
      <c r="K107" s="49">
        <f t="shared" si="97"/>
        <v>0</v>
      </c>
      <c r="L107" s="49">
        <f t="shared" si="97"/>
        <v>0</v>
      </c>
      <c r="M107" s="49">
        <f t="shared" si="97"/>
        <v>700</v>
      </c>
      <c r="N107" s="49">
        <f t="shared" si="97"/>
        <v>700</v>
      </c>
      <c r="O107" s="109">
        <f t="shared" si="97"/>
        <v>700</v>
      </c>
      <c r="P107" s="109">
        <f t="shared" si="97"/>
        <v>700</v>
      </c>
      <c r="Q107" s="49">
        <f t="shared" si="97"/>
        <v>0</v>
      </c>
      <c r="R107" s="49"/>
      <c r="S107" s="49">
        <f t="shared" ref="S107:Y107" si="98">SUM(S89,S95,S101)</f>
        <v>0</v>
      </c>
      <c r="T107" s="49">
        <f t="shared" si="98"/>
        <v>0</v>
      </c>
      <c r="U107" s="49">
        <f t="shared" si="98"/>
        <v>0</v>
      </c>
      <c r="V107" s="141">
        <f t="shared" si="98"/>
        <v>0</v>
      </c>
      <c r="W107" s="109">
        <f t="shared" si="98"/>
        <v>700</v>
      </c>
      <c r="X107" s="109">
        <f t="shared" si="98"/>
        <v>700</v>
      </c>
      <c r="Y107" s="49">
        <f t="shared" si="98"/>
        <v>0</v>
      </c>
      <c r="Z107" s="49"/>
      <c r="AA107" s="49">
        <f>SUM(AA89,AA95,AA101)</f>
        <v>0</v>
      </c>
      <c r="AB107" s="49"/>
      <c r="AC107" s="49">
        <f t="shared" ref="AC107:AI107" si="99">SUM(AC89,AC95,AC101)</f>
        <v>0</v>
      </c>
      <c r="AD107" s="49">
        <f t="shared" si="99"/>
        <v>0</v>
      </c>
      <c r="AE107" s="109">
        <f t="shared" si="99"/>
        <v>700</v>
      </c>
      <c r="AF107" s="109">
        <f t="shared" si="99"/>
        <v>700</v>
      </c>
      <c r="AG107" s="49">
        <f t="shared" si="99"/>
        <v>0</v>
      </c>
      <c r="AH107" s="49">
        <f t="shared" si="99"/>
        <v>0</v>
      </c>
      <c r="AI107" s="49">
        <f t="shared" si="99"/>
        <v>0</v>
      </c>
      <c r="AJ107" s="49">
        <f t="shared" ref="AJ107" si="100">SUM(AJ89,AJ95,AJ101)</f>
        <v>0</v>
      </c>
      <c r="AK107" s="49">
        <f>SUM(AK89,AK95,AK101)</f>
        <v>0</v>
      </c>
      <c r="AL107" s="49"/>
      <c r="AM107" s="51"/>
      <c r="AN107" s="51"/>
      <c r="AO107" s="51"/>
    </row>
    <row r="108" spans="1:41" ht="69.75">
      <c r="A108" s="177"/>
      <c r="B108" s="178"/>
      <c r="C108" s="172"/>
      <c r="D108" s="53" t="s">
        <v>33</v>
      </c>
      <c r="E108" s="138"/>
      <c r="F108" s="138"/>
      <c r="G108" s="131"/>
      <c r="H108" s="131"/>
      <c r="I108" s="49"/>
      <c r="J108" s="49"/>
      <c r="K108" s="49"/>
      <c r="L108" s="49"/>
      <c r="M108" s="49"/>
      <c r="N108" s="49"/>
      <c r="O108" s="108"/>
      <c r="P108" s="108"/>
      <c r="Q108" s="49"/>
      <c r="R108" s="49"/>
      <c r="S108" s="49"/>
      <c r="T108" s="49"/>
      <c r="U108" s="49"/>
      <c r="V108" s="141"/>
      <c r="W108" s="108"/>
      <c r="X108" s="108"/>
      <c r="Y108" s="49"/>
      <c r="Z108" s="49"/>
      <c r="AA108" s="49"/>
      <c r="AB108" s="49"/>
      <c r="AC108" s="49"/>
      <c r="AD108" s="49"/>
      <c r="AE108" s="109"/>
      <c r="AF108" s="109"/>
      <c r="AG108" s="49"/>
      <c r="AH108" s="49"/>
      <c r="AI108" s="49"/>
      <c r="AJ108" s="49"/>
      <c r="AK108" s="49"/>
      <c r="AL108" s="49"/>
      <c r="AM108" s="51"/>
      <c r="AN108" s="51"/>
      <c r="AO108" s="51"/>
    </row>
    <row r="109" spans="1:41" ht="69.75" customHeight="1">
      <c r="A109" s="177"/>
      <c r="B109" s="178"/>
      <c r="C109" s="173"/>
      <c r="D109" s="54" t="s">
        <v>52</v>
      </c>
      <c r="E109" s="138"/>
      <c r="F109" s="138"/>
      <c r="G109" s="131"/>
      <c r="H109" s="131"/>
      <c r="I109" s="49"/>
      <c r="J109" s="49"/>
      <c r="K109" s="49"/>
      <c r="L109" s="49"/>
      <c r="M109" s="49"/>
      <c r="N109" s="49"/>
      <c r="O109" s="108"/>
      <c r="P109" s="108"/>
      <c r="Q109" s="49"/>
      <c r="R109" s="49"/>
      <c r="S109" s="49"/>
      <c r="T109" s="49"/>
      <c r="U109" s="49"/>
      <c r="V109" s="141"/>
      <c r="W109" s="108"/>
      <c r="X109" s="108"/>
      <c r="Y109" s="49"/>
      <c r="Z109" s="49"/>
      <c r="AA109" s="49"/>
      <c r="AB109" s="49"/>
      <c r="AC109" s="49"/>
      <c r="AD109" s="49"/>
      <c r="AE109" s="109"/>
      <c r="AF109" s="109"/>
      <c r="AG109" s="49"/>
      <c r="AH109" s="49"/>
      <c r="AI109" s="49"/>
      <c r="AJ109" s="49"/>
      <c r="AK109" s="49"/>
      <c r="AL109" s="49"/>
      <c r="AM109" s="55"/>
      <c r="AN109" s="55"/>
      <c r="AO109" s="55"/>
    </row>
    <row r="110" spans="1:41">
      <c r="A110" s="170" t="s">
        <v>100</v>
      </c>
      <c r="B110" s="170"/>
      <c r="C110" s="171"/>
      <c r="D110" s="46" t="s">
        <v>18</v>
      </c>
      <c r="E110" s="149">
        <f>SUM(E112,E113)</f>
        <v>5200</v>
      </c>
      <c r="F110" s="149">
        <f>SUM(F112,F113)</f>
        <v>1700</v>
      </c>
      <c r="G110" s="130">
        <f>IF(E110=0,0,F110*100/E110)</f>
        <v>32.692307692307693</v>
      </c>
      <c r="H110" s="130">
        <f>E110-F110</f>
        <v>3500</v>
      </c>
      <c r="I110" s="96">
        <f t="shared" ref="I110:Q110" si="101">SUM(I112,I113)</f>
        <v>0</v>
      </c>
      <c r="J110" s="96">
        <f t="shared" si="101"/>
        <v>0</v>
      </c>
      <c r="K110" s="96">
        <f t="shared" si="101"/>
        <v>1000</v>
      </c>
      <c r="L110" s="96">
        <f t="shared" si="101"/>
        <v>1000</v>
      </c>
      <c r="M110" s="96">
        <f t="shared" si="101"/>
        <v>700</v>
      </c>
      <c r="N110" s="96">
        <f t="shared" si="101"/>
        <v>700</v>
      </c>
      <c r="O110" s="96">
        <f t="shared" si="101"/>
        <v>1700</v>
      </c>
      <c r="P110" s="96">
        <f t="shared" si="101"/>
        <v>1700</v>
      </c>
      <c r="Q110" s="96">
        <f t="shared" si="101"/>
        <v>0</v>
      </c>
      <c r="R110" s="96"/>
      <c r="S110" s="96">
        <f t="shared" ref="S110:Y110" si="102">SUM(S112,S113)</f>
        <v>0</v>
      </c>
      <c r="T110" s="96">
        <f t="shared" si="102"/>
        <v>0</v>
      </c>
      <c r="U110" s="96">
        <f t="shared" si="102"/>
        <v>110</v>
      </c>
      <c r="V110" s="149">
        <f t="shared" si="102"/>
        <v>0</v>
      </c>
      <c r="W110" s="96">
        <f t="shared" si="102"/>
        <v>1810</v>
      </c>
      <c r="X110" s="96">
        <f t="shared" si="102"/>
        <v>1700</v>
      </c>
      <c r="Y110" s="96">
        <f t="shared" si="102"/>
        <v>610</v>
      </c>
      <c r="Z110" s="96"/>
      <c r="AA110" s="96">
        <f>SUM(AA112,AA113)</f>
        <v>556</v>
      </c>
      <c r="AB110" s="96"/>
      <c r="AC110" s="96">
        <f t="shared" ref="AC110:AI110" si="103">SUM(AC112,AC113)</f>
        <v>556</v>
      </c>
      <c r="AD110" s="96">
        <f t="shared" si="103"/>
        <v>0</v>
      </c>
      <c r="AE110" s="96">
        <f t="shared" si="103"/>
        <v>3532</v>
      </c>
      <c r="AF110" s="96">
        <f t="shared" si="103"/>
        <v>1700</v>
      </c>
      <c r="AG110" s="96">
        <f t="shared" si="103"/>
        <v>556</v>
      </c>
      <c r="AH110" s="96">
        <f t="shared" si="103"/>
        <v>0</v>
      </c>
      <c r="AI110" s="96">
        <f t="shared" si="103"/>
        <v>556</v>
      </c>
      <c r="AJ110" s="96">
        <f t="shared" ref="AJ110" si="104">SUM(AJ112,AJ113)</f>
        <v>0</v>
      </c>
      <c r="AK110" s="96">
        <f>SUM(AK112,AK113)</f>
        <v>556</v>
      </c>
      <c r="AL110" s="96"/>
      <c r="AM110" s="51"/>
      <c r="AN110" s="51"/>
      <c r="AO110" s="51"/>
    </row>
    <row r="111" spans="1:41" ht="46.5">
      <c r="A111" s="170"/>
      <c r="B111" s="170"/>
      <c r="C111" s="172"/>
      <c r="D111" s="46" t="s">
        <v>19</v>
      </c>
      <c r="E111" s="138"/>
      <c r="F111" s="138"/>
      <c r="G111" s="132"/>
      <c r="H111" s="132"/>
      <c r="I111" s="49"/>
      <c r="J111" s="49"/>
      <c r="K111" s="49"/>
      <c r="L111" s="49"/>
      <c r="M111" s="49"/>
      <c r="N111" s="49"/>
      <c r="O111" s="109"/>
      <c r="P111" s="109"/>
      <c r="Q111" s="49"/>
      <c r="R111" s="49"/>
      <c r="S111" s="49"/>
      <c r="T111" s="49"/>
      <c r="U111" s="49"/>
      <c r="V111" s="141"/>
      <c r="W111" s="109"/>
      <c r="X111" s="109"/>
      <c r="Y111" s="49"/>
      <c r="Z111" s="49"/>
      <c r="AA111" s="49"/>
      <c r="AB111" s="49"/>
      <c r="AC111" s="49"/>
      <c r="AD111" s="49"/>
      <c r="AE111" s="109"/>
      <c r="AF111" s="109"/>
      <c r="AG111" s="49"/>
      <c r="AH111" s="49"/>
      <c r="AI111" s="49"/>
      <c r="AJ111" s="49"/>
      <c r="AK111" s="49"/>
      <c r="AL111" s="49"/>
      <c r="AM111" s="51"/>
      <c r="AN111" s="51"/>
      <c r="AO111" s="51"/>
    </row>
    <row r="112" spans="1:41" ht="69.75">
      <c r="A112" s="170"/>
      <c r="B112" s="170"/>
      <c r="C112" s="172"/>
      <c r="D112" s="52" t="s">
        <v>20</v>
      </c>
      <c r="E112" s="138">
        <f>SUM(E106)</f>
        <v>4500</v>
      </c>
      <c r="F112" s="138">
        <f>SUM(F106)</f>
        <v>1000</v>
      </c>
      <c r="G112" s="131">
        <f>IF(E112=0,0,F112*100/E112)</f>
        <v>22.222222222222221</v>
      </c>
      <c r="H112" s="131">
        <f>E112-F112</f>
        <v>3500</v>
      </c>
      <c r="I112" s="49">
        <f t="shared" ref="I112:K113" si="105">SUM(I106)</f>
        <v>0</v>
      </c>
      <c r="J112" s="49">
        <f t="shared" si="105"/>
        <v>0</v>
      </c>
      <c r="K112" s="49">
        <f t="shared" si="105"/>
        <v>1000</v>
      </c>
      <c r="L112" s="49">
        <f t="shared" ref="L112" si="106">SUM(L106)</f>
        <v>1000</v>
      </c>
      <c r="M112" s="49">
        <f>SUM(M106)</f>
        <v>0</v>
      </c>
      <c r="N112" s="49">
        <f>SUM(N106)</f>
        <v>0</v>
      </c>
      <c r="O112" s="109">
        <f t="shared" ref="O112:Q113" si="107">SUM(O106)</f>
        <v>1000</v>
      </c>
      <c r="P112" s="109">
        <f t="shared" si="107"/>
        <v>1000</v>
      </c>
      <c r="Q112" s="49">
        <f t="shared" si="107"/>
        <v>0</v>
      </c>
      <c r="R112" s="49"/>
      <c r="S112" s="49">
        <f t="shared" ref="S112:U113" si="108">SUM(S106)</f>
        <v>0</v>
      </c>
      <c r="T112" s="49">
        <f t="shared" si="108"/>
        <v>0</v>
      </c>
      <c r="U112" s="49">
        <f t="shared" si="108"/>
        <v>110</v>
      </c>
      <c r="V112" s="141">
        <f t="shared" ref="V112" si="109">SUM(V106)</f>
        <v>0</v>
      </c>
      <c r="W112" s="109">
        <f t="shared" ref="W112:Y113" si="110">SUM(W106)</f>
        <v>1110</v>
      </c>
      <c r="X112" s="109">
        <f t="shared" si="110"/>
        <v>1000</v>
      </c>
      <c r="Y112" s="49">
        <f t="shared" si="110"/>
        <v>610</v>
      </c>
      <c r="Z112" s="49"/>
      <c r="AA112" s="49">
        <f>SUM(AA106)</f>
        <v>556</v>
      </c>
      <c r="AB112" s="49"/>
      <c r="AC112" s="49">
        <f>SUM(AC106)</f>
        <v>556</v>
      </c>
      <c r="AD112" s="49">
        <f>SUM(AD106)</f>
        <v>0</v>
      </c>
      <c r="AE112" s="109">
        <f t="shared" ref="AE112:AG113" si="111">SUM(AE106)</f>
        <v>2832</v>
      </c>
      <c r="AF112" s="109">
        <f t="shared" si="111"/>
        <v>1000</v>
      </c>
      <c r="AG112" s="49">
        <f t="shared" si="111"/>
        <v>556</v>
      </c>
      <c r="AH112" s="49">
        <f t="shared" ref="AH112" si="112">SUM(AH106)</f>
        <v>0</v>
      </c>
      <c r="AI112" s="49">
        <f t="shared" ref="AI112:AK113" si="113">SUM(AI106)</f>
        <v>556</v>
      </c>
      <c r="AJ112" s="49">
        <f t="shared" si="113"/>
        <v>0</v>
      </c>
      <c r="AK112" s="49">
        <f t="shared" si="113"/>
        <v>556</v>
      </c>
      <c r="AL112" s="49"/>
      <c r="AM112" s="51"/>
      <c r="AN112" s="51"/>
      <c r="AO112" s="51"/>
    </row>
    <row r="113" spans="1:243" ht="46.5">
      <c r="A113" s="170"/>
      <c r="B113" s="170"/>
      <c r="C113" s="172"/>
      <c r="D113" s="52" t="s">
        <v>32</v>
      </c>
      <c r="E113" s="138">
        <f>SUM(E107)</f>
        <v>700</v>
      </c>
      <c r="F113" s="138">
        <f>SUM(F107)</f>
        <v>700</v>
      </c>
      <c r="G113" s="131">
        <f>IF(E113=0,0,F113*100/E113)</f>
        <v>100</v>
      </c>
      <c r="H113" s="131">
        <f>E113-F113</f>
        <v>0</v>
      </c>
      <c r="I113" s="49">
        <f t="shared" si="105"/>
        <v>0</v>
      </c>
      <c r="J113" s="49">
        <f t="shared" si="105"/>
        <v>0</v>
      </c>
      <c r="K113" s="49">
        <f t="shared" si="105"/>
        <v>0</v>
      </c>
      <c r="L113" s="49">
        <f t="shared" ref="L113" si="114">SUM(L107)</f>
        <v>0</v>
      </c>
      <c r="M113" s="49">
        <f>SUM(M107)</f>
        <v>700</v>
      </c>
      <c r="N113" s="49">
        <f>SUM(N107)</f>
        <v>700</v>
      </c>
      <c r="O113" s="109">
        <f t="shared" si="107"/>
        <v>700</v>
      </c>
      <c r="P113" s="109">
        <f t="shared" si="107"/>
        <v>700</v>
      </c>
      <c r="Q113" s="49">
        <f t="shared" si="107"/>
        <v>0</v>
      </c>
      <c r="R113" s="49"/>
      <c r="S113" s="49">
        <f t="shared" si="108"/>
        <v>0</v>
      </c>
      <c r="T113" s="49">
        <f t="shared" si="108"/>
        <v>0</v>
      </c>
      <c r="U113" s="49">
        <f t="shared" si="108"/>
        <v>0</v>
      </c>
      <c r="V113" s="141">
        <f t="shared" ref="V113" si="115">SUM(V107)</f>
        <v>0</v>
      </c>
      <c r="W113" s="109">
        <f t="shared" si="110"/>
        <v>700</v>
      </c>
      <c r="X113" s="109">
        <f t="shared" si="110"/>
        <v>700</v>
      </c>
      <c r="Y113" s="49">
        <f t="shared" si="110"/>
        <v>0</v>
      </c>
      <c r="Z113" s="49"/>
      <c r="AA113" s="49">
        <f>SUM(AA107)</f>
        <v>0</v>
      </c>
      <c r="AB113" s="49"/>
      <c r="AC113" s="49">
        <f>SUM(AC107)</f>
        <v>0</v>
      </c>
      <c r="AD113" s="49">
        <f>SUM(AD107)</f>
        <v>0</v>
      </c>
      <c r="AE113" s="109">
        <f t="shared" si="111"/>
        <v>700</v>
      </c>
      <c r="AF113" s="109">
        <f t="shared" si="111"/>
        <v>700</v>
      </c>
      <c r="AG113" s="49">
        <f t="shared" si="111"/>
        <v>0</v>
      </c>
      <c r="AH113" s="49">
        <f t="shared" ref="AH113" si="116">SUM(AH107)</f>
        <v>0</v>
      </c>
      <c r="AI113" s="49">
        <f t="shared" si="113"/>
        <v>0</v>
      </c>
      <c r="AJ113" s="49">
        <f t="shared" si="113"/>
        <v>0</v>
      </c>
      <c r="AK113" s="49">
        <f t="shared" si="113"/>
        <v>0</v>
      </c>
      <c r="AL113" s="49"/>
      <c r="AM113" s="51"/>
      <c r="AN113" s="51"/>
      <c r="AO113" s="51"/>
    </row>
    <row r="114" spans="1:243" ht="69.75">
      <c r="A114" s="170"/>
      <c r="B114" s="170"/>
      <c r="C114" s="172"/>
      <c r="D114" s="53" t="s">
        <v>33</v>
      </c>
      <c r="E114" s="132"/>
      <c r="F114" s="132"/>
      <c r="G114" s="132"/>
      <c r="H114" s="132"/>
      <c r="I114" s="49"/>
      <c r="J114" s="49"/>
      <c r="K114" s="49"/>
      <c r="L114" s="49"/>
      <c r="M114" s="49"/>
      <c r="N114" s="49"/>
      <c r="O114" s="109"/>
      <c r="P114" s="109"/>
      <c r="Q114" s="49"/>
      <c r="R114" s="49"/>
      <c r="S114" s="49"/>
      <c r="T114" s="49"/>
      <c r="U114" s="49"/>
      <c r="V114" s="141"/>
      <c r="W114" s="109"/>
      <c r="X114" s="109"/>
      <c r="Y114" s="49"/>
      <c r="Z114" s="49"/>
      <c r="AA114" s="49"/>
      <c r="AB114" s="49"/>
      <c r="AC114" s="49"/>
      <c r="AD114" s="49"/>
      <c r="AE114" s="109"/>
      <c r="AF114" s="109"/>
      <c r="AG114" s="49"/>
      <c r="AH114" s="49"/>
      <c r="AI114" s="49"/>
      <c r="AJ114" s="49"/>
      <c r="AK114" s="49"/>
      <c r="AL114" s="49"/>
      <c r="AM114" s="51"/>
      <c r="AN114" s="51"/>
      <c r="AO114" s="51"/>
    </row>
    <row r="115" spans="1:243" ht="69.75">
      <c r="A115" s="170"/>
      <c r="B115" s="170"/>
      <c r="C115" s="173"/>
      <c r="D115" s="54" t="s">
        <v>52</v>
      </c>
      <c r="E115" s="133"/>
      <c r="F115" s="133"/>
      <c r="G115" s="133"/>
      <c r="H115" s="133"/>
      <c r="I115" s="61"/>
      <c r="J115" s="61"/>
      <c r="K115" s="61"/>
      <c r="L115" s="61"/>
      <c r="M115" s="61"/>
      <c r="N115" s="61"/>
      <c r="O115" s="110"/>
      <c r="P115" s="110"/>
      <c r="Q115" s="61"/>
      <c r="R115" s="61"/>
      <c r="S115" s="61"/>
      <c r="T115" s="61"/>
      <c r="U115" s="61"/>
      <c r="V115" s="157"/>
      <c r="W115" s="110"/>
      <c r="X115" s="110"/>
      <c r="Y115" s="61"/>
      <c r="Z115" s="61"/>
      <c r="AA115" s="61"/>
      <c r="AB115" s="61"/>
      <c r="AC115" s="61"/>
      <c r="AD115" s="61"/>
      <c r="AE115" s="110"/>
      <c r="AF115" s="110"/>
      <c r="AG115" s="61"/>
      <c r="AH115" s="61"/>
      <c r="AI115" s="61"/>
      <c r="AJ115" s="61"/>
      <c r="AK115" s="61"/>
      <c r="AL115" s="61"/>
      <c r="AM115" s="55"/>
      <c r="AN115" s="55"/>
      <c r="AO115" s="55"/>
    </row>
    <row r="116" spans="1:243" s="77" customFormat="1">
      <c r="A116" s="179" t="s">
        <v>101</v>
      </c>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33"/>
      <c r="AM116" s="35"/>
      <c r="AN116" s="35"/>
      <c r="AO116" s="36"/>
      <c r="AP116" s="34"/>
      <c r="AQ116" s="34"/>
      <c r="AR116" s="34"/>
      <c r="AS116" s="33"/>
      <c r="AT116" s="33"/>
      <c r="AU116" s="34"/>
      <c r="AV116" s="33"/>
      <c r="AW116" s="33"/>
      <c r="AX116" s="34"/>
      <c r="AY116" s="33"/>
      <c r="AZ116" s="33"/>
      <c r="BA116" s="34"/>
      <c r="BB116" s="34"/>
      <c r="BC116" s="34"/>
      <c r="BD116" s="33"/>
      <c r="BE116" s="33"/>
      <c r="BF116" s="34"/>
      <c r="BG116" s="33"/>
      <c r="BH116" s="33"/>
      <c r="BI116" s="34"/>
      <c r="BJ116" s="33"/>
      <c r="BK116" s="33"/>
      <c r="BL116" s="34"/>
      <c r="BM116" s="34"/>
      <c r="BN116" s="34"/>
      <c r="BO116" s="33"/>
      <c r="BP116" s="33"/>
      <c r="BQ116" s="34"/>
      <c r="BR116" s="33"/>
      <c r="BS116" s="33"/>
      <c r="BT116" s="34"/>
      <c r="BU116" s="33"/>
      <c r="BV116" s="33"/>
      <c r="BW116" s="34"/>
      <c r="BX116" s="34"/>
      <c r="BY116" s="34"/>
      <c r="BZ116" s="33"/>
      <c r="CA116" s="33"/>
      <c r="CB116" s="34"/>
      <c r="CC116" s="33"/>
      <c r="CD116" s="33"/>
      <c r="CE116" s="34"/>
      <c r="CF116" s="33"/>
      <c r="CG116" s="33"/>
      <c r="CH116" s="34"/>
      <c r="CI116" s="35"/>
      <c r="CJ116" s="35"/>
      <c r="CK116" s="35"/>
      <c r="CL116" s="35"/>
      <c r="CM116" s="35"/>
      <c r="CN116" s="36"/>
      <c r="CO116" s="34"/>
      <c r="CP116" s="34"/>
      <c r="CQ116" s="34"/>
      <c r="CR116" s="33"/>
      <c r="CS116" s="33"/>
      <c r="CT116" s="34"/>
      <c r="CU116" s="33"/>
      <c r="CV116" s="33"/>
      <c r="CW116" s="34"/>
      <c r="CX116" s="33"/>
      <c r="CY116" s="33"/>
      <c r="CZ116" s="34"/>
      <c r="DA116" s="37"/>
      <c r="DB116" s="37"/>
      <c r="DC116" s="38"/>
      <c r="DD116" s="38"/>
      <c r="DE116" s="37"/>
      <c r="DF116" s="38"/>
      <c r="DG116" s="38"/>
      <c r="DH116" s="37"/>
      <c r="DI116" s="38"/>
      <c r="DJ116" s="38"/>
      <c r="DK116" s="37"/>
      <c r="DL116" s="37"/>
      <c r="DM116" s="37"/>
      <c r="DN116" s="38"/>
      <c r="DO116" s="38"/>
      <c r="DP116" s="37"/>
      <c r="DQ116" s="38"/>
      <c r="DR116" s="38"/>
      <c r="DS116" s="37"/>
      <c r="DT116" s="38"/>
      <c r="DU116" s="38"/>
      <c r="DV116" s="37"/>
      <c r="DW116" s="37"/>
      <c r="DX116" s="37"/>
      <c r="DY116" s="38"/>
      <c r="DZ116" s="38"/>
      <c r="EA116" s="37"/>
      <c r="EB116" s="38"/>
      <c r="EC116" s="38"/>
      <c r="ED116" s="37"/>
      <c r="EE116" s="38"/>
      <c r="EF116" s="38"/>
      <c r="EG116" s="37"/>
      <c r="EH116" s="95"/>
      <c r="EI116" s="95"/>
      <c r="EJ116" s="95"/>
      <c r="EK116" s="95"/>
      <c r="EL116" s="95"/>
      <c r="EM116" s="40"/>
      <c r="EN116" s="37"/>
      <c r="EO116" s="37"/>
      <c r="EP116" s="37"/>
      <c r="EQ116" s="38"/>
      <c r="ER116" s="38"/>
      <c r="ES116" s="37"/>
      <c r="ET116" s="38"/>
      <c r="EU116" s="38"/>
      <c r="EV116" s="37"/>
      <c r="EW116" s="38"/>
      <c r="EX116" s="38"/>
      <c r="EY116" s="37"/>
      <c r="EZ116" s="37"/>
      <c r="FA116" s="37"/>
      <c r="FB116" s="38"/>
      <c r="FC116" s="38"/>
      <c r="FD116" s="37"/>
      <c r="FE116" s="38"/>
      <c r="FF116" s="38"/>
      <c r="FG116" s="37"/>
      <c r="FH116" s="38"/>
      <c r="FI116" s="38"/>
      <c r="FJ116" s="37"/>
      <c r="FK116" s="37"/>
      <c r="FL116" s="37"/>
      <c r="FM116" s="38"/>
      <c r="FN116" s="38"/>
      <c r="FO116" s="37"/>
      <c r="FP116" s="38"/>
      <c r="FQ116" s="38"/>
      <c r="FR116" s="37"/>
      <c r="FS116" s="38"/>
      <c r="FT116" s="38"/>
      <c r="FU116" s="37"/>
      <c r="FV116" s="37"/>
      <c r="FW116" s="37"/>
      <c r="FX116" s="38"/>
      <c r="FY116" s="38"/>
      <c r="FZ116" s="37"/>
      <c r="GA116" s="38"/>
      <c r="GB116" s="38"/>
      <c r="GC116" s="37"/>
      <c r="GD116" s="38"/>
      <c r="GE116" s="38"/>
      <c r="GF116" s="37"/>
      <c r="GG116" s="95"/>
      <c r="GH116" s="95"/>
      <c r="GI116" s="95"/>
      <c r="GJ116" s="95"/>
      <c r="GK116" s="95"/>
      <c r="GL116" s="40"/>
      <c r="GM116" s="37"/>
      <c r="GN116" s="37"/>
      <c r="GO116" s="37"/>
      <c r="GP116" s="38"/>
      <c r="GQ116" s="38"/>
      <c r="GR116" s="37"/>
      <c r="GS116" s="38"/>
      <c r="GT116" s="38"/>
      <c r="GU116" s="37"/>
      <c r="GV116" s="38"/>
      <c r="GW116" s="38"/>
      <c r="GX116" s="37"/>
      <c r="GY116" s="37"/>
      <c r="GZ116" s="37"/>
      <c r="HA116" s="38"/>
      <c r="HB116" s="38"/>
      <c r="HC116" s="37"/>
      <c r="HD116" s="38"/>
      <c r="HE116" s="38"/>
      <c r="HF116" s="37"/>
      <c r="HG116" s="38"/>
      <c r="HH116" s="38"/>
      <c r="HI116" s="37"/>
      <c r="HJ116" s="37"/>
      <c r="HK116" s="37"/>
      <c r="HL116" s="38"/>
      <c r="HM116" s="38"/>
      <c r="HN116" s="37"/>
      <c r="HO116" s="38"/>
      <c r="HP116" s="38"/>
      <c r="HQ116" s="37"/>
      <c r="HR116" s="38"/>
      <c r="HS116" s="38"/>
      <c r="HT116" s="37"/>
      <c r="HU116" s="37"/>
      <c r="HV116" s="37"/>
      <c r="HW116" s="38"/>
      <c r="HX116" s="38"/>
      <c r="HY116" s="37"/>
      <c r="HZ116" s="38"/>
      <c r="IA116" s="38"/>
      <c r="IB116" s="37"/>
      <c r="IC116" s="38"/>
      <c r="ID116" s="38"/>
      <c r="IE116" s="37"/>
      <c r="IF116" s="95"/>
      <c r="IG116" s="95"/>
      <c r="IH116" s="95"/>
      <c r="II116" s="95"/>
    </row>
    <row r="117" spans="1:243" s="77" customFormat="1">
      <c r="A117" s="181" t="s">
        <v>102</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95"/>
      <c r="AN117" s="95"/>
      <c r="AO117" s="40"/>
      <c r="AP117" s="37"/>
      <c r="AQ117" s="37"/>
      <c r="AR117" s="37"/>
      <c r="AS117" s="38"/>
      <c r="AT117" s="38"/>
      <c r="AU117" s="37"/>
      <c r="AV117" s="38"/>
      <c r="AW117" s="38"/>
      <c r="AX117" s="37"/>
      <c r="AY117" s="38"/>
      <c r="AZ117" s="38"/>
      <c r="BA117" s="37"/>
      <c r="BB117" s="37"/>
      <c r="BC117" s="37"/>
      <c r="BD117" s="38"/>
      <c r="BE117" s="38"/>
      <c r="BF117" s="37"/>
      <c r="BG117" s="38"/>
      <c r="BH117" s="38"/>
      <c r="BI117" s="37"/>
      <c r="BJ117" s="38"/>
      <c r="BK117" s="38"/>
      <c r="BL117" s="37"/>
      <c r="BM117" s="37"/>
      <c r="BN117" s="37"/>
      <c r="BO117" s="38"/>
      <c r="BP117" s="38"/>
      <c r="BQ117" s="37"/>
      <c r="BR117" s="38"/>
      <c r="BS117" s="38"/>
      <c r="BT117" s="37"/>
      <c r="BU117" s="38"/>
      <c r="BV117" s="38"/>
      <c r="BW117" s="37"/>
      <c r="BX117" s="37"/>
      <c r="BY117" s="37"/>
      <c r="BZ117" s="38"/>
      <c r="CA117" s="38"/>
      <c r="CB117" s="37"/>
      <c r="CC117" s="38"/>
      <c r="CD117" s="38"/>
      <c r="CE117" s="37"/>
      <c r="CF117" s="38"/>
      <c r="CG117" s="38"/>
      <c r="CH117" s="37"/>
      <c r="CI117" s="95"/>
      <c r="CJ117" s="95"/>
      <c r="CK117" s="95"/>
      <c r="CL117" s="95"/>
      <c r="CM117" s="95"/>
      <c r="CN117" s="40"/>
      <c r="CO117" s="37"/>
      <c r="CP117" s="37"/>
      <c r="CQ117" s="37"/>
      <c r="CR117" s="38"/>
      <c r="CS117" s="38"/>
      <c r="CT117" s="37"/>
      <c r="CU117" s="38"/>
      <c r="CV117" s="38"/>
      <c r="CW117" s="37"/>
      <c r="CX117" s="38"/>
      <c r="CY117" s="38"/>
      <c r="CZ117" s="37"/>
      <c r="DA117" s="37"/>
      <c r="DB117" s="37"/>
      <c r="DC117" s="38"/>
      <c r="DD117" s="38"/>
      <c r="DE117" s="37"/>
      <c r="DF117" s="38"/>
      <c r="DG117" s="38"/>
      <c r="DH117" s="37"/>
      <c r="DI117" s="38"/>
      <c r="DJ117" s="38"/>
      <c r="DK117" s="37"/>
      <c r="DL117" s="37"/>
      <c r="DM117" s="37"/>
      <c r="DN117" s="38"/>
      <c r="DO117" s="38"/>
      <c r="DP117" s="37"/>
      <c r="DQ117" s="38"/>
      <c r="DR117" s="38"/>
      <c r="DS117" s="37"/>
      <c r="DT117" s="38"/>
      <c r="DU117" s="38"/>
      <c r="DV117" s="37"/>
      <c r="DW117" s="37"/>
      <c r="DX117" s="37"/>
      <c r="DY117" s="38"/>
      <c r="DZ117" s="38"/>
      <c r="EA117" s="37"/>
      <c r="EB117" s="38"/>
      <c r="EC117" s="38"/>
      <c r="ED117" s="37"/>
      <c r="EE117" s="38"/>
      <c r="EF117" s="38"/>
      <c r="EG117" s="37"/>
      <c r="EH117" s="95"/>
      <c r="EI117" s="95"/>
      <c r="EJ117" s="95"/>
      <c r="EK117" s="95"/>
      <c r="EL117" s="95"/>
      <c r="EM117" s="40"/>
      <c r="EN117" s="37"/>
      <c r="EO117" s="37"/>
      <c r="EP117" s="37"/>
      <c r="EQ117" s="38"/>
      <c r="ER117" s="38"/>
      <c r="ES117" s="37"/>
      <c r="ET117" s="38"/>
      <c r="EU117" s="38"/>
      <c r="EV117" s="37"/>
      <c r="EW117" s="38"/>
      <c r="EX117" s="38"/>
      <c r="EY117" s="37"/>
      <c r="EZ117" s="37"/>
      <c r="FA117" s="37"/>
      <c r="FB117" s="38"/>
      <c r="FC117" s="38"/>
      <c r="FD117" s="37"/>
      <c r="FE117" s="38"/>
      <c r="FF117" s="38"/>
      <c r="FG117" s="37"/>
      <c r="FH117" s="38"/>
      <c r="FI117" s="38"/>
      <c r="FJ117" s="37"/>
      <c r="FK117" s="37"/>
      <c r="FL117" s="37"/>
      <c r="FM117" s="38"/>
      <c r="FN117" s="38"/>
      <c r="FO117" s="37"/>
      <c r="FP117" s="38"/>
      <c r="FQ117" s="38"/>
      <c r="FR117" s="37"/>
      <c r="FS117" s="38"/>
      <c r="FT117" s="38"/>
      <c r="FU117" s="37"/>
      <c r="FV117" s="37"/>
      <c r="FW117" s="37"/>
      <c r="FX117" s="38"/>
      <c r="FY117" s="38"/>
      <c r="FZ117" s="37"/>
      <c r="GA117" s="38"/>
      <c r="GB117" s="38"/>
      <c r="GC117" s="37"/>
      <c r="GD117" s="38"/>
      <c r="GE117" s="38"/>
      <c r="GF117" s="37"/>
      <c r="GG117" s="95"/>
      <c r="GH117" s="95"/>
      <c r="GI117" s="95"/>
      <c r="GJ117" s="95"/>
      <c r="GK117" s="95"/>
      <c r="GL117" s="40"/>
      <c r="GM117" s="37"/>
      <c r="GN117" s="37"/>
      <c r="GO117" s="37"/>
      <c r="GP117" s="38"/>
      <c r="GQ117" s="38"/>
      <c r="GR117" s="37"/>
      <c r="GS117" s="38"/>
      <c r="GT117" s="38"/>
      <c r="GU117" s="37"/>
      <c r="GV117" s="38"/>
      <c r="GW117" s="38"/>
      <c r="GX117" s="37"/>
      <c r="GY117" s="37"/>
      <c r="GZ117" s="37"/>
      <c r="HA117" s="38"/>
      <c r="HB117" s="38"/>
      <c r="HC117" s="37"/>
      <c r="HD117" s="38"/>
      <c r="HE117" s="38"/>
      <c r="HF117" s="37"/>
      <c r="HG117" s="38"/>
      <c r="HH117" s="38"/>
      <c r="HI117" s="37"/>
      <c r="HJ117" s="37"/>
      <c r="HK117" s="37"/>
      <c r="HL117" s="38"/>
      <c r="HM117" s="38"/>
      <c r="HN117" s="37"/>
      <c r="HO117" s="38"/>
      <c r="HP117" s="38"/>
      <c r="HQ117" s="37"/>
      <c r="HR117" s="38"/>
      <c r="HS117" s="38"/>
      <c r="HT117" s="37"/>
      <c r="HU117" s="37"/>
      <c r="HV117" s="37"/>
      <c r="HW117" s="38"/>
      <c r="HX117" s="38"/>
      <c r="HY117" s="37"/>
      <c r="HZ117" s="38"/>
      <c r="IA117" s="38"/>
      <c r="IB117" s="37"/>
      <c r="IC117" s="38"/>
      <c r="ID117" s="38"/>
      <c r="IE117" s="37"/>
      <c r="IF117" s="95"/>
      <c r="IG117" s="95"/>
      <c r="IH117" s="95"/>
      <c r="II117" s="95"/>
    </row>
    <row r="118" spans="1:243" s="77" customFormat="1">
      <c r="A118" s="42" t="s">
        <v>103</v>
      </c>
      <c r="B118" s="43"/>
      <c r="C118" s="43"/>
      <c r="D118" s="43"/>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3"/>
      <c r="AM118" s="78"/>
      <c r="AN118" s="78"/>
      <c r="AO118" s="78"/>
    </row>
    <row r="119" spans="1:243">
      <c r="A119" s="174" t="s">
        <v>110</v>
      </c>
      <c r="B119" s="172" t="s">
        <v>104</v>
      </c>
      <c r="C119" s="171" t="s">
        <v>78</v>
      </c>
      <c r="D119" s="46" t="s">
        <v>18</v>
      </c>
      <c r="E119" s="139">
        <f>SUM(E121)</f>
        <v>2600.9999999999995</v>
      </c>
      <c r="F119" s="139">
        <f>SUM(F121)</f>
        <v>507.10300000000001</v>
      </c>
      <c r="G119" s="91">
        <f>IF(E119=0,0,F119*100/E119)</f>
        <v>19.496462898885049</v>
      </c>
      <c r="H119" s="139">
        <f>E119-F119</f>
        <v>2093.8969999999995</v>
      </c>
      <c r="I119" s="139">
        <f t="shared" ref="I119:R119" si="117">SUM(I121)</f>
        <v>354.887</v>
      </c>
      <c r="J119" s="91">
        <f t="shared" si="117"/>
        <v>0</v>
      </c>
      <c r="K119" s="139">
        <f t="shared" si="117"/>
        <v>152.21600000000001</v>
      </c>
      <c r="L119" s="139">
        <f t="shared" si="117"/>
        <v>507.10300000000001</v>
      </c>
      <c r="M119" s="139">
        <f t="shared" si="117"/>
        <v>210.92699999999999</v>
      </c>
      <c r="N119" s="139">
        <f t="shared" si="117"/>
        <v>0</v>
      </c>
      <c r="O119" s="139">
        <f t="shared" si="117"/>
        <v>718.03</v>
      </c>
      <c r="P119" s="139">
        <f t="shared" si="117"/>
        <v>507.10300000000001</v>
      </c>
      <c r="Q119" s="139">
        <f t="shared" si="117"/>
        <v>281.28399999999999</v>
      </c>
      <c r="R119" s="139">
        <f t="shared" si="117"/>
        <v>0</v>
      </c>
      <c r="S119" s="139">
        <f t="shared" ref="S119:Z119" si="118">SUM(S121)</f>
        <v>222.57300000000001</v>
      </c>
      <c r="T119" s="139">
        <f t="shared" si="118"/>
        <v>0</v>
      </c>
      <c r="U119" s="139">
        <f t="shared" si="118"/>
        <v>216.75</v>
      </c>
      <c r="V119" s="139">
        <f t="shared" si="118"/>
        <v>0</v>
      </c>
      <c r="W119" s="91">
        <f t="shared" si="118"/>
        <v>1438.6369999999999</v>
      </c>
      <c r="X119" s="139">
        <f t="shared" si="118"/>
        <v>507.10300000000001</v>
      </c>
      <c r="Y119" s="139">
        <f t="shared" si="118"/>
        <v>216.75</v>
      </c>
      <c r="Z119" s="139">
        <f t="shared" si="118"/>
        <v>0</v>
      </c>
      <c r="AA119" s="139">
        <f t="shared" ref="AA119:AH119" si="119">SUM(AA121)</f>
        <v>216.75</v>
      </c>
      <c r="AB119" s="139">
        <f t="shared" si="119"/>
        <v>0</v>
      </c>
      <c r="AC119" s="139">
        <f t="shared" si="119"/>
        <v>216.75</v>
      </c>
      <c r="AD119" s="139">
        <f t="shared" si="119"/>
        <v>0</v>
      </c>
      <c r="AE119" s="91">
        <f t="shared" si="119"/>
        <v>2088.8869999999997</v>
      </c>
      <c r="AF119" s="139">
        <f t="shared" si="119"/>
        <v>507.10300000000001</v>
      </c>
      <c r="AG119" s="139">
        <f t="shared" si="119"/>
        <v>216.75</v>
      </c>
      <c r="AH119" s="139">
        <f t="shared" si="119"/>
        <v>0</v>
      </c>
      <c r="AI119" s="139">
        <f>SUM(AI121)</f>
        <v>216.75</v>
      </c>
      <c r="AJ119" s="92"/>
      <c r="AK119" s="139">
        <f>SUM(AK121)</f>
        <v>78.613</v>
      </c>
      <c r="AL119" s="105"/>
      <c r="AM119" s="48"/>
      <c r="AN119" s="48"/>
      <c r="AO119" s="48"/>
    </row>
    <row r="120" spans="1:243" ht="46.5">
      <c r="A120" s="174"/>
      <c r="B120" s="172"/>
      <c r="C120" s="172"/>
      <c r="D120" s="46" t="s">
        <v>19</v>
      </c>
      <c r="E120" s="138"/>
      <c r="F120" s="138"/>
      <c r="G120" s="131"/>
      <c r="H120" s="138"/>
      <c r="I120" s="141"/>
      <c r="J120" s="49"/>
      <c r="K120" s="141"/>
      <c r="L120" s="141"/>
      <c r="M120" s="49"/>
      <c r="N120" s="141"/>
      <c r="O120" s="108"/>
      <c r="P120" s="140"/>
      <c r="Q120" s="141"/>
      <c r="R120" s="49"/>
      <c r="S120" s="49"/>
      <c r="T120" s="49"/>
      <c r="U120" s="49"/>
      <c r="V120" s="49"/>
      <c r="W120" s="108"/>
      <c r="X120" s="140"/>
      <c r="Y120" s="49"/>
      <c r="Z120" s="49"/>
      <c r="AA120" s="141"/>
      <c r="AB120" s="141"/>
      <c r="AC120" s="141"/>
      <c r="AD120" s="141"/>
      <c r="AE120" s="109"/>
      <c r="AF120" s="140"/>
      <c r="AG120" s="141"/>
      <c r="AH120" s="49"/>
      <c r="AI120" s="141"/>
      <c r="AJ120" s="49"/>
      <c r="AK120" s="141"/>
      <c r="AL120" s="50"/>
      <c r="AM120" s="51"/>
      <c r="AN120" s="51"/>
      <c r="AO120" s="51"/>
    </row>
    <row r="121" spans="1:243" ht="69.75">
      <c r="A121" s="174"/>
      <c r="B121" s="172"/>
      <c r="C121" s="172"/>
      <c r="D121" s="52" t="s">
        <v>20</v>
      </c>
      <c r="E121" s="138">
        <f>SUM(AE121,AG121,AI121,AK121)</f>
        <v>2600.9999999999995</v>
      </c>
      <c r="F121" s="138">
        <f>SUM(AF121,AH121,AJ121,AL121)</f>
        <v>507.10300000000001</v>
      </c>
      <c r="G121" s="131">
        <f>IF(E121=0,0,F121*100/E121)</f>
        <v>19.496462898885049</v>
      </c>
      <c r="H121" s="138">
        <f>E121-F121</f>
        <v>2093.8969999999995</v>
      </c>
      <c r="I121" s="141">
        <v>354.887</v>
      </c>
      <c r="J121" s="49">
        <v>0</v>
      </c>
      <c r="K121" s="141">
        <v>152.21600000000001</v>
      </c>
      <c r="L121" s="141">
        <v>507.10300000000001</v>
      </c>
      <c r="M121" s="137">
        <v>210.92699999999999</v>
      </c>
      <c r="N121" s="141"/>
      <c r="O121" s="147">
        <f>SUM(I121,K121,M121)</f>
        <v>718.03</v>
      </c>
      <c r="P121" s="140">
        <f>SUM(J121,L121,N121)</f>
        <v>507.10300000000001</v>
      </c>
      <c r="Q121" s="141">
        <v>281.28399999999999</v>
      </c>
      <c r="R121" s="137"/>
      <c r="S121" s="137">
        <v>222.57300000000001</v>
      </c>
      <c r="T121" s="137"/>
      <c r="U121" s="137">
        <v>216.75</v>
      </c>
      <c r="V121" s="137"/>
      <c r="W121" s="147">
        <f>SUM(O121,Q121,S121,U121)</f>
        <v>1438.6369999999999</v>
      </c>
      <c r="X121" s="140">
        <f>SUM(P121,R121,T121,V121)</f>
        <v>507.10300000000001</v>
      </c>
      <c r="Y121" s="137">
        <v>216.75</v>
      </c>
      <c r="Z121" s="137"/>
      <c r="AA121" s="141">
        <v>216.75</v>
      </c>
      <c r="AB121" s="141"/>
      <c r="AC121" s="141">
        <v>216.75</v>
      </c>
      <c r="AD121" s="141"/>
      <c r="AE121" s="109">
        <f>SUM(W121,Y121,AA121,AC121)</f>
        <v>2088.8869999999997</v>
      </c>
      <c r="AF121" s="140">
        <f>SUM(X121,Z121,AB121,AD121)</f>
        <v>507.10300000000001</v>
      </c>
      <c r="AG121" s="141">
        <v>216.75</v>
      </c>
      <c r="AH121" s="137"/>
      <c r="AI121" s="141">
        <v>216.75</v>
      </c>
      <c r="AJ121" s="49"/>
      <c r="AK121" s="141">
        <v>78.613</v>
      </c>
      <c r="AL121" s="50"/>
      <c r="AM121" s="51"/>
      <c r="AN121" s="135"/>
      <c r="AO121" s="51"/>
    </row>
    <row r="122" spans="1:243" ht="46.5">
      <c r="A122" s="174"/>
      <c r="B122" s="172"/>
      <c r="C122" s="172"/>
      <c r="D122" s="52" t="s">
        <v>32</v>
      </c>
      <c r="E122" s="138"/>
      <c r="F122" s="131"/>
      <c r="G122" s="131"/>
      <c r="H122" s="131"/>
      <c r="I122" s="141"/>
      <c r="J122" s="49"/>
      <c r="K122" s="49"/>
      <c r="L122" s="141"/>
      <c r="M122" s="49"/>
      <c r="N122" s="49"/>
      <c r="O122" s="109"/>
      <c r="P122" s="109"/>
      <c r="Q122" s="49"/>
      <c r="R122" s="49"/>
      <c r="S122" s="49"/>
      <c r="T122" s="49"/>
      <c r="U122" s="49"/>
      <c r="V122" s="49"/>
      <c r="W122" s="109"/>
      <c r="X122" s="109"/>
      <c r="Y122" s="49"/>
      <c r="Z122" s="49"/>
      <c r="AA122" s="49"/>
      <c r="AB122" s="49"/>
      <c r="AC122" s="141"/>
      <c r="AD122" s="141"/>
      <c r="AE122" s="109"/>
      <c r="AF122" s="109"/>
      <c r="AG122" s="141"/>
      <c r="AH122" s="49"/>
      <c r="AI122" s="141"/>
      <c r="AJ122" s="49"/>
      <c r="AK122" s="49"/>
      <c r="AL122" s="50"/>
      <c r="AM122" s="51"/>
      <c r="AN122" s="51"/>
      <c r="AO122" s="51"/>
    </row>
    <row r="123" spans="1:243" ht="69.75">
      <c r="A123" s="174"/>
      <c r="B123" s="172"/>
      <c r="C123" s="172"/>
      <c r="D123" s="53" t="s">
        <v>33</v>
      </c>
      <c r="E123" s="138"/>
      <c r="F123" s="131"/>
      <c r="G123" s="131"/>
      <c r="H123" s="131"/>
      <c r="I123" s="141"/>
      <c r="J123" s="49"/>
      <c r="K123" s="49"/>
      <c r="L123" s="141"/>
      <c r="M123" s="49"/>
      <c r="N123" s="49"/>
      <c r="O123" s="108"/>
      <c r="P123" s="108"/>
      <c r="Q123" s="49"/>
      <c r="R123" s="49"/>
      <c r="S123" s="49"/>
      <c r="T123" s="49"/>
      <c r="U123" s="49"/>
      <c r="V123" s="49"/>
      <c r="W123" s="108"/>
      <c r="X123" s="108"/>
      <c r="Y123" s="49"/>
      <c r="Z123" s="49"/>
      <c r="AA123" s="49"/>
      <c r="AB123" s="49"/>
      <c r="AC123" s="49"/>
      <c r="AD123" s="49"/>
      <c r="AE123" s="109"/>
      <c r="AF123" s="109"/>
      <c r="AG123" s="141"/>
      <c r="AH123" s="49"/>
      <c r="AI123" s="141"/>
      <c r="AJ123" s="49"/>
      <c r="AK123" s="49"/>
      <c r="AL123" s="50"/>
      <c r="AM123" s="51"/>
      <c r="AN123" s="51"/>
      <c r="AO123" s="51"/>
    </row>
    <row r="124" spans="1:243" ht="69.75">
      <c r="A124" s="174"/>
      <c r="B124" s="172"/>
      <c r="C124" s="173"/>
      <c r="D124" s="54" t="s">
        <v>52</v>
      </c>
      <c r="E124" s="138"/>
      <c r="F124" s="131"/>
      <c r="G124" s="131"/>
      <c r="H124" s="131"/>
      <c r="I124" s="141"/>
      <c r="J124" s="49"/>
      <c r="K124" s="49"/>
      <c r="L124" s="141"/>
      <c r="M124" s="49"/>
      <c r="N124" s="49"/>
      <c r="O124" s="108"/>
      <c r="P124" s="108"/>
      <c r="Q124" s="49"/>
      <c r="R124" s="49"/>
      <c r="S124" s="49"/>
      <c r="T124" s="49"/>
      <c r="U124" s="49"/>
      <c r="V124" s="49"/>
      <c r="W124" s="108"/>
      <c r="X124" s="108"/>
      <c r="Y124" s="49"/>
      <c r="Z124" s="49"/>
      <c r="AA124" s="49"/>
      <c r="AB124" s="49"/>
      <c r="AC124" s="49"/>
      <c r="AD124" s="49"/>
      <c r="AE124" s="109"/>
      <c r="AF124" s="109"/>
      <c r="AG124" s="141"/>
      <c r="AH124" s="49"/>
      <c r="AI124" s="141"/>
      <c r="AJ124" s="49"/>
      <c r="AK124" s="49"/>
      <c r="AL124" s="50"/>
      <c r="AM124" s="51"/>
      <c r="AN124" s="51"/>
      <c r="AO124" s="51"/>
    </row>
    <row r="125" spans="1:243" ht="23.25" customHeight="1">
      <c r="A125" s="175" t="s">
        <v>22</v>
      </c>
      <c r="B125" s="176"/>
      <c r="C125" s="171" t="s">
        <v>78</v>
      </c>
      <c r="D125" s="46" t="s">
        <v>18</v>
      </c>
      <c r="E125" s="139">
        <f>SUM(E127)</f>
        <v>2600.9999999999995</v>
      </c>
      <c r="F125" s="139">
        <f>SUM(F127)</f>
        <v>507.10300000000001</v>
      </c>
      <c r="G125" s="91">
        <f>IF(E125=0,0,F125*100/E125)</f>
        <v>19.496462898885049</v>
      </c>
      <c r="H125" s="139">
        <f>E125-F125</f>
        <v>2093.8969999999995</v>
      </c>
      <c r="I125" s="139">
        <f t="shared" ref="I125:Q125" si="120">SUM(I127)</f>
        <v>354.887</v>
      </c>
      <c r="J125" s="91">
        <f t="shared" si="120"/>
        <v>0</v>
      </c>
      <c r="K125" s="139">
        <f t="shared" si="120"/>
        <v>152.21600000000001</v>
      </c>
      <c r="L125" s="139">
        <f t="shared" si="120"/>
        <v>507.10300000000001</v>
      </c>
      <c r="M125" s="91">
        <f t="shared" si="120"/>
        <v>210.92699999999999</v>
      </c>
      <c r="N125" s="139">
        <f t="shared" si="120"/>
        <v>0</v>
      </c>
      <c r="O125" s="139">
        <f t="shared" si="120"/>
        <v>718.03</v>
      </c>
      <c r="P125" s="139">
        <f t="shared" si="120"/>
        <v>507.10300000000001</v>
      </c>
      <c r="Q125" s="139">
        <f t="shared" si="120"/>
        <v>281.28399999999999</v>
      </c>
      <c r="R125" s="139">
        <f t="shared" ref="R125" si="121">SUM(R127)</f>
        <v>0</v>
      </c>
      <c r="S125" s="91">
        <f t="shared" ref="S125:Y125" si="122">SUM(S127)</f>
        <v>222.57300000000001</v>
      </c>
      <c r="T125" s="91">
        <f t="shared" si="122"/>
        <v>0</v>
      </c>
      <c r="U125" s="91">
        <f t="shared" si="122"/>
        <v>216.75</v>
      </c>
      <c r="V125" s="139">
        <f t="shared" si="122"/>
        <v>0</v>
      </c>
      <c r="W125" s="91">
        <f t="shared" si="122"/>
        <v>1438.6369999999999</v>
      </c>
      <c r="X125" s="139">
        <f t="shared" si="122"/>
        <v>507.10300000000001</v>
      </c>
      <c r="Y125" s="139">
        <f t="shared" si="122"/>
        <v>216.75</v>
      </c>
      <c r="Z125" s="139">
        <f t="shared" ref="Z125" si="123">SUM(Z127)</f>
        <v>0</v>
      </c>
      <c r="AA125" s="139">
        <f t="shared" ref="AA125:AG125" si="124">SUM(AA127)</f>
        <v>216.75</v>
      </c>
      <c r="AB125" s="139">
        <f t="shared" si="124"/>
        <v>0</v>
      </c>
      <c r="AC125" s="139">
        <f t="shared" si="124"/>
        <v>216.75</v>
      </c>
      <c r="AD125" s="139">
        <f t="shared" si="124"/>
        <v>0</v>
      </c>
      <c r="AE125" s="91">
        <f t="shared" si="124"/>
        <v>2088.8869999999997</v>
      </c>
      <c r="AF125" s="139">
        <f t="shared" si="124"/>
        <v>507.10300000000001</v>
      </c>
      <c r="AG125" s="139">
        <f t="shared" si="124"/>
        <v>216.75</v>
      </c>
      <c r="AH125" s="139">
        <f t="shared" ref="AH125" si="125">SUM(AH127)</f>
        <v>0</v>
      </c>
      <c r="AI125" s="139">
        <f>SUM(AI127)</f>
        <v>216.75</v>
      </c>
      <c r="AJ125" s="93"/>
      <c r="AK125" s="139">
        <f>SUM(AK127)</f>
        <v>78.613</v>
      </c>
      <c r="AL125" s="93"/>
      <c r="AM125" s="51"/>
      <c r="AN125" s="51"/>
      <c r="AO125" s="51"/>
    </row>
    <row r="126" spans="1:243" ht="46.5">
      <c r="A126" s="177"/>
      <c r="B126" s="178"/>
      <c r="C126" s="172"/>
      <c r="D126" s="46" t="s">
        <v>19</v>
      </c>
      <c r="E126" s="138"/>
      <c r="F126" s="138"/>
      <c r="G126" s="131"/>
      <c r="H126" s="138"/>
      <c r="I126" s="141"/>
      <c r="J126" s="49"/>
      <c r="K126" s="141"/>
      <c r="L126" s="141"/>
      <c r="M126" s="49"/>
      <c r="N126" s="141"/>
      <c r="O126" s="140"/>
      <c r="P126" s="140"/>
      <c r="Q126" s="141"/>
      <c r="R126" s="141"/>
      <c r="S126" s="49"/>
      <c r="T126" s="49"/>
      <c r="U126" s="49"/>
      <c r="V126" s="141"/>
      <c r="W126" s="108"/>
      <c r="X126" s="140"/>
      <c r="Y126" s="141"/>
      <c r="Z126" s="141"/>
      <c r="AA126" s="141"/>
      <c r="AB126" s="141"/>
      <c r="AC126" s="141"/>
      <c r="AD126" s="141"/>
      <c r="AE126" s="109"/>
      <c r="AF126" s="140"/>
      <c r="AG126" s="141"/>
      <c r="AH126" s="141"/>
      <c r="AI126" s="141"/>
      <c r="AJ126" s="49"/>
      <c r="AK126" s="141"/>
      <c r="AL126" s="49"/>
      <c r="AM126" s="51"/>
      <c r="AN126" s="51"/>
      <c r="AO126" s="51"/>
    </row>
    <row r="127" spans="1:243" ht="69.75">
      <c r="A127" s="177"/>
      <c r="B127" s="178"/>
      <c r="C127" s="172"/>
      <c r="D127" s="52" t="s">
        <v>20</v>
      </c>
      <c r="E127" s="138">
        <f>SUM(E121)</f>
        <v>2600.9999999999995</v>
      </c>
      <c r="F127" s="138">
        <f>SUM(F121)</f>
        <v>507.10300000000001</v>
      </c>
      <c r="G127" s="131">
        <f>IF(E127=0,0,F127*100/E127)</f>
        <v>19.496462898885049</v>
      </c>
      <c r="H127" s="138">
        <f>E127-F127</f>
        <v>2093.8969999999995</v>
      </c>
      <c r="I127" s="141">
        <f t="shared" ref="I127:Q127" si="126">SUM(I121)</f>
        <v>354.887</v>
      </c>
      <c r="J127" s="47">
        <f t="shared" si="126"/>
        <v>0</v>
      </c>
      <c r="K127" s="141">
        <f t="shared" si="126"/>
        <v>152.21600000000001</v>
      </c>
      <c r="L127" s="141">
        <f t="shared" si="126"/>
        <v>507.10300000000001</v>
      </c>
      <c r="M127" s="47">
        <f t="shared" si="126"/>
        <v>210.92699999999999</v>
      </c>
      <c r="N127" s="141">
        <f t="shared" si="126"/>
        <v>0</v>
      </c>
      <c r="O127" s="140">
        <f t="shared" si="126"/>
        <v>718.03</v>
      </c>
      <c r="P127" s="140">
        <f t="shared" si="126"/>
        <v>507.10300000000001</v>
      </c>
      <c r="Q127" s="141">
        <f t="shared" si="126"/>
        <v>281.28399999999999</v>
      </c>
      <c r="R127" s="141">
        <f t="shared" ref="R127" si="127">SUM(R121)</f>
        <v>0</v>
      </c>
      <c r="S127" s="47">
        <f t="shared" ref="S127:Y127" si="128">SUM(S121)</f>
        <v>222.57300000000001</v>
      </c>
      <c r="T127" s="47">
        <f t="shared" si="128"/>
        <v>0</v>
      </c>
      <c r="U127" s="47">
        <f t="shared" si="128"/>
        <v>216.75</v>
      </c>
      <c r="V127" s="141">
        <f t="shared" si="128"/>
        <v>0</v>
      </c>
      <c r="W127" s="108">
        <f t="shared" si="128"/>
        <v>1438.6369999999999</v>
      </c>
      <c r="X127" s="140">
        <f t="shared" si="128"/>
        <v>507.10300000000001</v>
      </c>
      <c r="Y127" s="141">
        <f t="shared" si="128"/>
        <v>216.75</v>
      </c>
      <c r="Z127" s="141">
        <f t="shared" ref="Z127" si="129">SUM(Z121)</f>
        <v>0</v>
      </c>
      <c r="AA127" s="141">
        <f t="shared" ref="AA127:AG127" si="130">SUM(AA121)</f>
        <v>216.75</v>
      </c>
      <c r="AB127" s="141">
        <f t="shared" si="130"/>
        <v>0</v>
      </c>
      <c r="AC127" s="141">
        <f t="shared" si="130"/>
        <v>216.75</v>
      </c>
      <c r="AD127" s="141">
        <f t="shared" si="130"/>
        <v>0</v>
      </c>
      <c r="AE127" s="108">
        <f t="shared" si="130"/>
        <v>2088.8869999999997</v>
      </c>
      <c r="AF127" s="140">
        <f t="shared" si="130"/>
        <v>507.10300000000001</v>
      </c>
      <c r="AG127" s="141">
        <f t="shared" si="130"/>
        <v>216.75</v>
      </c>
      <c r="AH127" s="141">
        <f t="shared" ref="AH127" si="131">SUM(AH121)</f>
        <v>0</v>
      </c>
      <c r="AI127" s="141">
        <f>SUM(AI121)</f>
        <v>216.75</v>
      </c>
      <c r="AJ127" s="49"/>
      <c r="AK127" s="141">
        <f>SUM(AK121)</f>
        <v>78.613</v>
      </c>
      <c r="AL127" s="49"/>
      <c r="AM127" s="51"/>
      <c r="AN127" s="51"/>
      <c r="AO127" s="51"/>
    </row>
    <row r="128" spans="1:243" ht="46.5">
      <c r="A128" s="177"/>
      <c r="B128" s="178"/>
      <c r="C128" s="172"/>
      <c r="D128" s="52" t="s">
        <v>32</v>
      </c>
      <c r="E128" s="138"/>
      <c r="F128" s="131"/>
      <c r="G128" s="131"/>
      <c r="H128" s="131"/>
      <c r="I128" s="141"/>
      <c r="J128" s="49"/>
      <c r="K128" s="141"/>
      <c r="L128" s="141"/>
      <c r="M128" s="49"/>
      <c r="N128" s="49"/>
      <c r="O128" s="140"/>
      <c r="P128" s="108"/>
      <c r="Q128" s="49"/>
      <c r="R128" s="49"/>
      <c r="S128" s="49"/>
      <c r="T128" s="49"/>
      <c r="U128" s="49"/>
      <c r="V128" s="141"/>
      <c r="W128" s="108"/>
      <c r="X128" s="108"/>
      <c r="Y128" s="141"/>
      <c r="Z128" s="141"/>
      <c r="AA128" s="141"/>
      <c r="AB128" s="141"/>
      <c r="AC128" s="141"/>
      <c r="AD128" s="141"/>
      <c r="AE128" s="109"/>
      <c r="AF128" s="109"/>
      <c r="AG128" s="141"/>
      <c r="AH128" s="141"/>
      <c r="AI128" s="141"/>
      <c r="AJ128" s="49"/>
      <c r="AK128" s="141"/>
      <c r="AL128" s="49"/>
      <c r="AM128" s="51"/>
      <c r="AN128" s="51"/>
      <c r="AO128" s="51"/>
    </row>
    <row r="129" spans="1:243" ht="69.75">
      <c r="A129" s="177"/>
      <c r="B129" s="178"/>
      <c r="C129" s="172"/>
      <c r="D129" s="53" t="s">
        <v>33</v>
      </c>
      <c r="E129" s="138"/>
      <c r="F129" s="131"/>
      <c r="G129" s="131"/>
      <c r="H129" s="131"/>
      <c r="I129" s="141"/>
      <c r="J129" s="49"/>
      <c r="K129" s="141"/>
      <c r="L129" s="141"/>
      <c r="M129" s="49"/>
      <c r="N129" s="49"/>
      <c r="O129" s="140"/>
      <c r="P129" s="108"/>
      <c r="Q129" s="49"/>
      <c r="R129" s="49"/>
      <c r="S129" s="49"/>
      <c r="T129" s="49"/>
      <c r="U129" s="49"/>
      <c r="V129" s="141"/>
      <c r="W129" s="108"/>
      <c r="X129" s="108"/>
      <c r="Y129" s="141"/>
      <c r="Z129" s="141"/>
      <c r="AA129" s="141"/>
      <c r="AB129" s="141"/>
      <c r="AC129" s="141"/>
      <c r="AD129" s="141"/>
      <c r="AE129" s="109"/>
      <c r="AF129" s="109"/>
      <c r="AG129" s="141"/>
      <c r="AH129" s="141"/>
      <c r="AI129" s="141"/>
      <c r="AJ129" s="49"/>
      <c r="AK129" s="141"/>
      <c r="AL129" s="49"/>
      <c r="AM129" s="51"/>
      <c r="AN129" s="51"/>
      <c r="AO129" s="51"/>
    </row>
    <row r="130" spans="1:243" ht="69.75" customHeight="1">
      <c r="A130" s="177"/>
      <c r="B130" s="178"/>
      <c r="C130" s="173"/>
      <c r="D130" s="54" t="s">
        <v>52</v>
      </c>
      <c r="E130" s="138"/>
      <c r="F130" s="131"/>
      <c r="G130" s="131"/>
      <c r="H130" s="131"/>
      <c r="I130" s="141"/>
      <c r="J130" s="49"/>
      <c r="K130" s="141"/>
      <c r="L130" s="141"/>
      <c r="M130" s="49"/>
      <c r="N130" s="49"/>
      <c r="O130" s="140"/>
      <c r="P130" s="108"/>
      <c r="Q130" s="49"/>
      <c r="R130" s="49"/>
      <c r="S130" s="49"/>
      <c r="T130" s="49"/>
      <c r="U130" s="49"/>
      <c r="V130" s="141"/>
      <c r="W130" s="108"/>
      <c r="X130" s="108"/>
      <c r="Y130" s="141"/>
      <c r="Z130" s="141"/>
      <c r="AA130" s="141"/>
      <c r="AB130" s="141"/>
      <c r="AC130" s="141"/>
      <c r="AD130" s="141"/>
      <c r="AE130" s="109"/>
      <c r="AF130" s="109"/>
      <c r="AG130" s="141"/>
      <c r="AH130" s="141"/>
      <c r="AI130" s="141"/>
      <c r="AJ130" s="49"/>
      <c r="AK130" s="141"/>
      <c r="AL130" s="49"/>
      <c r="AM130" s="55"/>
      <c r="AN130" s="55"/>
      <c r="AO130" s="55"/>
    </row>
    <row r="131" spans="1:243">
      <c r="A131" s="170" t="s">
        <v>105</v>
      </c>
      <c r="B131" s="170"/>
      <c r="C131" s="171"/>
      <c r="D131" s="46" t="s">
        <v>18</v>
      </c>
      <c r="E131" s="149">
        <f>SUM(E133)</f>
        <v>2600.9999999999995</v>
      </c>
      <c r="F131" s="145">
        <f>SUM(F133)</f>
        <v>507.10300000000001</v>
      </c>
      <c r="G131" s="130">
        <f>IF(E131=0,0,F131*100/E131)</f>
        <v>19.496462898885049</v>
      </c>
      <c r="H131" s="149">
        <f>E131-F131</f>
        <v>2093.8969999999995</v>
      </c>
      <c r="I131" s="149">
        <f t="shared" ref="I131:Q131" si="132">SUM(I133)</f>
        <v>354.887</v>
      </c>
      <c r="J131" s="96">
        <f t="shared" si="132"/>
        <v>0</v>
      </c>
      <c r="K131" s="149">
        <f t="shared" si="132"/>
        <v>152.21600000000001</v>
      </c>
      <c r="L131" s="149">
        <f t="shared" si="132"/>
        <v>507.10300000000001</v>
      </c>
      <c r="M131" s="96">
        <f t="shared" si="132"/>
        <v>210.92699999999999</v>
      </c>
      <c r="N131" s="145">
        <f t="shared" si="132"/>
        <v>0</v>
      </c>
      <c r="O131" s="149">
        <f t="shared" si="132"/>
        <v>718.03</v>
      </c>
      <c r="P131" s="145">
        <f t="shared" si="132"/>
        <v>507.10300000000001</v>
      </c>
      <c r="Q131" s="145">
        <f t="shared" si="132"/>
        <v>281.28399999999999</v>
      </c>
      <c r="R131" s="145">
        <f t="shared" ref="R131" si="133">SUM(R133)</f>
        <v>0</v>
      </c>
      <c r="S131" s="96">
        <f t="shared" ref="S131:Y131" si="134">SUM(S133)</f>
        <v>222.57300000000001</v>
      </c>
      <c r="T131" s="96">
        <f t="shared" si="134"/>
        <v>0</v>
      </c>
      <c r="U131" s="96">
        <f t="shared" si="134"/>
        <v>216.75</v>
      </c>
      <c r="V131" s="149">
        <f t="shared" si="134"/>
        <v>0</v>
      </c>
      <c r="W131" s="96">
        <f t="shared" si="134"/>
        <v>1438.6369999999999</v>
      </c>
      <c r="X131" s="145">
        <f t="shared" si="134"/>
        <v>507.10300000000001</v>
      </c>
      <c r="Y131" s="149">
        <f t="shared" si="134"/>
        <v>216.75</v>
      </c>
      <c r="Z131" s="149">
        <f t="shared" ref="Z131" si="135">SUM(Z133)</f>
        <v>0</v>
      </c>
      <c r="AA131" s="149">
        <f t="shared" ref="AA131:AG131" si="136">SUM(AA133)</f>
        <v>216.75</v>
      </c>
      <c r="AB131" s="149">
        <f t="shared" si="136"/>
        <v>0</v>
      </c>
      <c r="AC131" s="149">
        <f t="shared" si="136"/>
        <v>216.75</v>
      </c>
      <c r="AD131" s="149">
        <f t="shared" si="136"/>
        <v>0</v>
      </c>
      <c r="AE131" s="96">
        <f t="shared" si="136"/>
        <v>2088.8869999999997</v>
      </c>
      <c r="AF131" s="145">
        <f t="shared" si="136"/>
        <v>507.10300000000001</v>
      </c>
      <c r="AG131" s="149">
        <f t="shared" si="136"/>
        <v>216.75</v>
      </c>
      <c r="AH131" s="149">
        <f t="shared" ref="AH131" si="137">SUM(AH133)</f>
        <v>0</v>
      </c>
      <c r="AI131" s="149">
        <f>SUM(AI133)</f>
        <v>216.75</v>
      </c>
      <c r="AJ131" s="96"/>
      <c r="AK131" s="149">
        <f>SUM(AK133)</f>
        <v>78.613</v>
      </c>
      <c r="AL131" s="96"/>
      <c r="AM131" s="51"/>
      <c r="AN131" s="51"/>
      <c r="AO131" s="51"/>
    </row>
    <row r="132" spans="1:243" ht="46.5">
      <c r="A132" s="170"/>
      <c r="B132" s="170"/>
      <c r="C132" s="172"/>
      <c r="D132" s="46" t="s">
        <v>19</v>
      </c>
      <c r="E132" s="138"/>
      <c r="F132" s="146"/>
      <c r="G132" s="132"/>
      <c r="H132" s="138"/>
      <c r="I132" s="141"/>
      <c r="J132" s="49"/>
      <c r="K132" s="141"/>
      <c r="L132" s="141"/>
      <c r="M132" s="49"/>
      <c r="N132" s="137"/>
      <c r="O132" s="140"/>
      <c r="P132" s="147"/>
      <c r="Q132" s="137"/>
      <c r="R132" s="137"/>
      <c r="S132" s="49"/>
      <c r="T132" s="49"/>
      <c r="U132" s="49"/>
      <c r="V132" s="141"/>
      <c r="W132" s="109"/>
      <c r="X132" s="147"/>
      <c r="Y132" s="141"/>
      <c r="Z132" s="141"/>
      <c r="AA132" s="141"/>
      <c r="AB132" s="141"/>
      <c r="AC132" s="141"/>
      <c r="AD132" s="141"/>
      <c r="AE132" s="109"/>
      <c r="AF132" s="147"/>
      <c r="AG132" s="141"/>
      <c r="AH132" s="141"/>
      <c r="AI132" s="141"/>
      <c r="AJ132" s="49"/>
      <c r="AK132" s="141"/>
      <c r="AL132" s="49"/>
      <c r="AM132" s="51"/>
      <c r="AN132" s="51"/>
      <c r="AO132" s="51"/>
    </row>
    <row r="133" spans="1:243" ht="69.75">
      <c r="A133" s="170"/>
      <c r="B133" s="170"/>
      <c r="C133" s="172"/>
      <c r="D133" s="52" t="s">
        <v>20</v>
      </c>
      <c r="E133" s="138">
        <f>SUM(E127)</f>
        <v>2600.9999999999995</v>
      </c>
      <c r="F133" s="146">
        <f>SUM(F127)</f>
        <v>507.10300000000001</v>
      </c>
      <c r="G133" s="131">
        <f>IF(E133=0,0,F133*100/E133)</f>
        <v>19.496462898885049</v>
      </c>
      <c r="H133" s="138">
        <f>E133-F133</f>
        <v>2093.8969999999995</v>
      </c>
      <c r="I133" s="141">
        <f t="shared" ref="I133:Q133" si="138">SUM(I127)</f>
        <v>354.887</v>
      </c>
      <c r="J133" s="49">
        <f t="shared" si="138"/>
        <v>0</v>
      </c>
      <c r="K133" s="141">
        <f t="shared" si="138"/>
        <v>152.21600000000001</v>
      </c>
      <c r="L133" s="141">
        <f t="shared" si="138"/>
        <v>507.10300000000001</v>
      </c>
      <c r="M133" s="49">
        <f t="shared" si="138"/>
        <v>210.92699999999999</v>
      </c>
      <c r="N133" s="137">
        <f t="shared" si="138"/>
        <v>0</v>
      </c>
      <c r="O133" s="140">
        <f t="shared" si="138"/>
        <v>718.03</v>
      </c>
      <c r="P133" s="147">
        <f t="shared" si="138"/>
        <v>507.10300000000001</v>
      </c>
      <c r="Q133" s="137">
        <f t="shared" si="138"/>
        <v>281.28399999999999</v>
      </c>
      <c r="R133" s="137">
        <f t="shared" ref="R133" si="139">SUM(R127)</f>
        <v>0</v>
      </c>
      <c r="S133" s="49">
        <f t="shared" ref="S133:Y133" si="140">SUM(S127)</f>
        <v>222.57300000000001</v>
      </c>
      <c r="T133" s="49">
        <f t="shared" si="140"/>
        <v>0</v>
      </c>
      <c r="U133" s="49">
        <f t="shared" si="140"/>
        <v>216.75</v>
      </c>
      <c r="V133" s="141">
        <f t="shared" si="140"/>
        <v>0</v>
      </c>
      <c r="W133" s="109">
        <f t="shared" si="140"/>
        <v>1438.6369999999999</v>
      </c>
      <c r="X133" s="147">
        <f t="shared" si="140"/>
        <v>507.10300000000001</v>
      </c>
      <c r="Y133" s="141">
        <f t="shared" si="140"/>
        <v>216.75</v>
      </c>
      <c r="Z133" s="141">
        <f t="shared" ref="Z133" si="141">SUM(Z127)</f>
        <v>0</v>
      </c>
      <c r="AA133" s="141">
        <f t="shared" ref="AA133:AG133" si="142">SUM(AA127)</f>
        <v>216.75</v>
      </c>
      <c r="AB133" s="141">
        <f t="shared" si="142"/>
        <v>0</v>
      </c>
      <c r="AC133" s="141">
        <f t="shared" si="142"/>
        <v>216.75</v>
      </c>
      <c r="AD133" s="141">
        <f t="shared" si="142"/>
        <v>0</v>
      </c>
      <c r="AE133" s="109">
        <f t="shared" si="142"/>
        <v>2088.8869999999997</v>
      </c>
      <c r="AF133" s="147">
        <f t="shared" si="142"/>
        <v>507.10300000000001</v>
      </c>
      <c r="AG133" s="141">
        <f t="shared" si="142"/>
        <v>216.75</v>
      </c>
      <c r="AH133" s="141">
        <f t="shared" ref="AH133" si="143">SUM(AH127)</f>
        <v>0</v>
      </c>
      <c r="AI133" s="141">
        <f>SUM(AI127)</f>
        <v>216.75</v>
      </c>
      <c r="AJ133" s="49"/>
      <c r="AK133" s="141">
        <f>SUM(AK127)</f>
        <v>78.613</v>
      </c>
      <c r="AL133" s="49"/>
      <c r="AM133" s="51"/>
      <c r="AN133" s="51"/>
      <c r="AO133" s="51"/>
    </row>
    <row r="134" spans="1:243" ht="46.5">
      <c r="A134" s="170"/>
      <c r="B134" s="170"/>
      <c r="C134" s="172"/>
      <c r="D134" s="52" t="s">
        <v>32</v>
      </c>
      <c r="E134" s="132"/>
      <c r="F134" s="132"/>
      <c r="G134" s="132"/>
      <c r="H134" s="132"/>
      <c r="I134" s="141"/>
      <c r="J134" s="49"/>
      <c r="K134" s="141"/>
      <c r="L134" s="141"/>
      <c r="M134" s="49"/>
      <c r="N134" s="49"/>
      <c r="O134" s="109"/>
      <c r="P134" s="109"/>
      <c r="Q134" s="49"/>
      <c r="R134" s="49"/>
      <c r="S134" s="49"/>
      <c r="T134" s="49"/>
      <c r="U134" s="49"/>
      <c r="V134" s="141"/>
      <c r="W134" s="109"/>
      <c r="X134" s="109"/>
      <c r="Y134" s="49"/>
      <c r="Z134" s="49"/>
      <c r="AA134" s="49"/>
      <c r="AB134" s="49"/>
      <c r="AC134" s="49"/>
      <c r="AD134" s="49"/>
      <c r="AE134" s="109"/>
      <c r="AF134" s="109"/>
      <c r="AG134" s="49"/>
      <c r="AH134" s="49"/>
      <c r="AI134" s="49"/>
      <c r="AJ134" s="49"/>
      <c r="AK134" s="49"/>
      <c r="AL134" s="49"/>
      <c r="AM134" s="51"/>
      <c r="AN134" s="51"/>
      <c r="AO134" s="51"/>
    </row>
    <row r="135" spans="1:243" ht="69.75">
      <c r="A135" s="170"/>
      <c r="B135" s="170"/>
      <c r="C135" s="172"/>
      <c r="D135" s="53" t="s">
        <v>33</v>
      </c>
      <c r="E135" s="132"/>
      <c r="F135" s="132"/>
      <c r="G135" s="132"/>
      <c r="H135" s="132"/>
      <c r="I135" s="141"/>
      <c r="J135" s="49"/>
      <c r="K135" s="49"/>
      <c r="L135" s="49"/>
      <c r="M135" s="49"/>
      <c r="N135" s="49"/>
      <c r="O135" s="109"/>
      <c r="P135" s="109"/>
      <c r="Q135" s="49"/>
      <c r="R135" s="49"/>
      <c r="S135" s="49"/>
      <c r="T135" s="49"/>
      <c r="U135" s="49"/>
      <c r="V135" s="141"/>
      <c r="W135" s="109"/>
      <c r="X135" s="109"/>
      <c r="Y135" s="49"/>
      <c r="Z135" s="49"/>
      <c r="AA135" s="49"/>
      <c r="AB135" s="49"/>
      <c r="AC135" s="49"/>
      <c r="AD135" s="49"/>
      <c r="AE135" s="109"/>
      <c r="AF135" s="109"/>
      <c r="AG135" s="49"/>
      <c r="AH135" s="49"/>
      <c r="AI135" s="49"/>
      <c r="AJ135" s="49"/>
      <c r="AK135" s="49"/>
      <c r="AL135" s="49"/>
      <c r="AM135" s="51"/>
      <c r="AN135" s="51"/>
      <c r="AO135" s="51"/>
    </row>
    <row r="136" spans="1:243" ht="69.75">
      <c r="A136" s="170"/>
      <c r="B136" s="170"/>
      <c r="C136" s="173"/>
      <c r="D136" s="54" t="s">
        <v>52</v>
      </c>
      <c r="E136" s="133"/>
      <c r="F136" s="133"/>
      <c r="G136" s="133"/>
      <c r="H136" s="133"/>
      <c r="I136" s="61"/>
      <c r="J136" s="61"/>
      <c r="K136" s="61"/>
      <c r="L136" s="61"/>
      <c r="M136" s="61"/>
      <c r="N136" s="61"/>
      <c r="O136" s="110"/>
      <c r="P136" s="110"/>
      <c r="Q136" s="61"/>
      <c r="R136" s="61"/>
      <c r="S136" s="61"/>
      <c r="T136" s="61"/>
      <c r="U136" s="61"/>
      <c r="V136" s="157"/>
      <c r="W136" s="110"/>
      <c r="X136" s="110"/>
      <c r="Y136" s="61"/>
      <c r="Z136" s="61"/>
      <c r="AA136" s="61"/>
      <c r="AB136" s="61"/>
      <c r="AC136" s="61"/>
      <c r="AD136" s="61"/>
      <c r="AE136" s="110"/>
      <c r="AF136" s="110"/>
      <c r="AG136" s="61"/>
      <c r="AH136" s="61"/>
      <c r="AI136" s="61"/>
      <c r="AJ136" s="61"/>
      <c r="AK136" s="61"/>
      <c r="AL136" s="61"/>
      <c r="AM136" s="55"/>
      <c r="AN136" s="55"/>
      <c r="AO136" s="55"/>
    </row>
    <row r="137" spans="1:243" s="77" customFormat="1">
      <c r="A137" s="179" t="s">
        <v>107</v>
      </c>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33"/>
      <c r="AM137" s="35"/>
      <c r="AN137" s="35"/>
      <c r="AO137" s="36"/>
      <c r="AP137" s="34"/>
      <c r="AQ137" s="34"/>
      <c r="AR137" s="34"/>
      <c r="AS137" s="33"/>
      <c r="AT137" s="33"/>
      <c r="AU137" s="34"/>
      <c r="AV137" s="33"/>
      <c r="AW137" s="33"/>
      <c r="AX137" s="34"/>
      <c r="AY137" s="33"/>
      <c r="AZ137" s="33"/>
      <c r="BA137" s="34"/>
      <c r="BB137" s="34"/>
      <c r="BC137" s="34"/>
      <c r="BD137" s="33"/>
      <c r="BE137" s="33"/>
      <c r="BF137" s="34"/>
      <c r="BG137" s="33"/>
      <c r="BH137" s="33"/>
      <c r="BI137" s="34"/>
      <c r="BJ137" s="33"/>
      <c r="BK137" s="33"/>
      <c r="BL137" s="34"/>
      <c r="BM137" s="34"/>
      <c r="BN137" s="34"/>
      <c r="BO137" s="33"/>
      <c r="BP137" s="33"/>
      <c r="BQ137" s="34"/>
      <c r="BR137" s="33"/>
      <c r="BS137" s="33"/>
      <c r="BT137" s="34"/>
      <c r="BU137" s="33"/>
      <c r="BV137" s="33"/>
      <c r="BW137" s="34"/>
      <c r="BX137" s="34"/>
      <c r="BY137" s="34"/>
      <c r="BZ137" s="33"/>
      <c r="CA137" s="33"/>
      <c r="CB137" s="34"/>
      <c r="CC137" s="33"/>
      <c r="CD137" s="33"/>
      <c r="CE137" s="34"/>
      <c r="CF137" s="33"/>
      <c r="CG137" s="33"/>
      <c r="CH137" s="34"/>
      <c r="CI137" s="35"/>
      <c r="CJ137" s="35"/>
      <c r="CK137" s="35"/>
      <c r="CL137" s="35"/>
      <c r="CM137" s="35"/>
      <c r="CN137" s="36"/>
      <c r="CO137" s="34"/>
      <c r="CP137" s="34"/>
      <c r="CQ137" s="34"/>
      <c r="CR137" s="33"/>
      <c r="CS137" s="33"/>
      <c r="CT137" s="34"/>
      <c r="CU137" s="33"/>
      <c r="CV137" s="33"/>
      <c r="CW137" s="34"/>
      <c r="CX137" s="33"/>
      <c r="CY137" s="33"/>
      <c r="CZ137" s="34"/>
      <c r="DA137" s="37"/>
      <c r="DB137" s="37"/>
      <c r="DC137" s="38"/>
      <c r="DD137" s="38"/>
      <c r="DE137" s="37"/>
      <c r="DF137" s="38"/>
      <c r="DG137" s="38"/>
      <c r="DH137" s="37"/>
      <c r="DI137" s="38"/>
      <c r="DJ137" s="38"/>
      <c r="DK137" s="37"/>
      <c r="DL137" s="37"/>
      <c r="DM137" s="37"/>
      <c r="DN137" s="38"/>
      <c r="DO137" s="38"/>
      <c r="DP137" s="37"/>
      <c r="DQ137" s="38"/>
      <c r="DR137" s="38"/>
      <c r="DS137" s="37"/>
      <c r="DT137" s="38"/>
      <c r="DU137" s="38"/>
      <c r="DV137" s="37"/>
      <c r="DW137" s="37"/>
      <c r="DX137" s="37"/>
      <c r="DY137" s="38"/>
      <c r="DZ137" s="38"/>
      <c r="EA137" s="37"/>
      <c r="EB137" s="38"/>
      <c r="EC137" s="38"/>
      <c r="ED137" s="37"/>
      <c r="EE137" s="38"/>
      <c r="EF137" s="38"/>
      <c r="EG137" s="37"/>
      <c r="EH137" s="95"/>
      <c r="EI137" s="95"/>
      <c r="EJ137" s="95"/>
      <c r="EK137" s="95"/>
      <c r="EL137" s="95"/>
      <c r="EM137" s="40"/>
      <c r="EN137" s="37"/>
      <c r="EO137" s="37"/>
      <c r="EP137" s="37"/>
      <c r="EQ137" s="38"/>
      <c r="ER137" s="38"/>
      <c r="ES137" s="37"/>
      <c r="ET137" s="38"/>
      <c r="EU137" s="38"/>
      <c r="EV137" s="37"/>
      <c r="EW137" s="38"/>
      <c r="EX137" s="38"/>
      <c r="EY137" s="37"/>
      <c r="EZ137" s="37"/>
      <c r="FA137" s="37"/>
      <c r="FB137" s="38"/>
      <c r="FC137" s="38"/>
      <c r="FD137" s="37"/>
      <c r="FE137" s="38"/>
      <c r="FF137" s="38"/>
      <c r="FG137" s="37"/>
      <c r="FH137" s="38"/>
      <c r="FI137" s="38"/>
      <c r="FJ137" s="37"/>
      <c r="FK137" s="37"/>
      <c r="FL137" s="37"/>
      <c r="FM137" s="38"/>
      <c r="FN137" s="38"/>
      <c r="FO137" s="37"/>
      <c r="FP137" s="38"/>
      <c r="FQ137" s="38"/>
      <c r="FR137" s="37"/>
      <c r="FS137" s="38"/>
      <c r="FT137" s="38"/>
      <c r="FU137" s="37"/>
      <c r="FV137" s="37"/>
      <c r="FW137" s="37"/>
      <c r="FX137" s="38"/>
      <c r="FY137" s="38"/>
      <c r="FZ137" s="37"/>
      <c r="GA137" s="38"/>
      <c r="GB137" s="38"/>
      <c r="GC137" s="37"/>
      <c r="GD137" s="38"/>
      <c r="GE137" s="38"/>
      <c r="GF137" s="37"/>
      <c r="GG137" s="95"/>
      <c r="GH137" s="95"/>
      <c r="GI137" s="95"/>
      <c r="GJ137" s="95"/>
      <c r="GK137" s="95"/>
      <c r="GL137" s="40"/>
      <c r="GM137" s="37"/>
      <c r="GN137" s="37"/>
      <c r="GO137" s="37"/>
      <c r="GP137" s="38"/>
      <c r="GQ137" s="38"/>
      <c r="GR137" s="37"/>
      <c r="GS137" s="38"/>
      <c r="GT137" s="38"/>
      <c r="GU137" s="37"/>
      <c r="GV137" s="38"/>
      <c r="GW137" s="38"/>
      <c r="GX137" s="37"/>
      <c r="GY137" s="37"/>
      <c r="GZ137" s="37"/>
      <c r="HA137" s="38"/>
      <c r="HB137" s="38"/>
      <c r="HC137" s="37"/>
      <c r="HD137" s="38"/>
      <c r="HE137" s="38"/>
      <c r="HF137" s="37"/>
      <c r="HG137" s="38"/>
      <c r="HH137" s="38"/>
      <c r="HI137" s="37"/>
      <c r="HJ137" s="37"/>
      <c r="HK137" s="37"/>
      <c r="HL137" s="38"/>
      <c r="HM137" s="38"/>
      <c r="HN137" s="37"/>
      <c r="HO137" s="38"/>
      <c r="HP137" s="38"/>
      <c r="HQ137" s="37"/>
      <c r="HR137" s="38"/>
      <c r="HS137" s="38"/>
      <c r="HT137" s="37"/>
      <c r="HU137" s="37"/>
      <c r="HV137" s="37"/>
      <c r="HW137" s="38"/>
      <c r="HX137" s="38"/>
      <c r="HY137" s="37"/>
      <c r="HZ137" s="38"/>
      <c r="IA137" s="38"/>
      <c r="IB137" s="37"/>
      <c r="IC137" s="38"/>
      <c r="ID137" s="38"/>
      <c r="IE137" s="37"/>
      <c r="IF137" s="95"/>
      <c r="IG137" s="95"/>
      <c r="IH137" s="95"/>
      <c r="II137" s="95"/>
    </row>
    <row r="138" spans="1:243" s="77" customFormat="1">
      <c r="A138" s="181" t="s">
        <v>108</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95"/>
      <c r="AN138" s="95"/>
      <c r="AO138" s="40"/>
      <c r="AP138" s="37"/>
      <c r="AQ138" s="37"/>
      <c r="AR138" s="37"/>
      <c r="AS138" s="38"/>
      <c r="AT138" s="38"/>
      <c r="AU138" s="37"/>
      <c r="AV138" s="38"/>
      <c r="AW138" s="38"/>
      <c r="AX138" s="37"/>
      <c r="AY138" s="38"/>
      <c r="AZ138" s="38"/>
      <c r="BA138" s="37"/>
      <c r="BB138" s="37"/>
      <c r="BC138" s="37"/>
      <c r="BD138" s="38"/>
      <c r="BE138" s="38"/>
      <c r="BF138" s="37"/>
      <c r="BG138" s="38"/>
      <c r="BH138" s="38"/>
      <c r="BI138" s="37"/>
      <c r="BJ138" s="38"/>
      <c r="BK138" s="38"/>
      <c r="BL138" s="37"/>
      <c r="BM138" s="37"/>
      <c r="BN138" s="37"/>
      <c r="BO138" s="38"/>
      <c r="BP138" s="38"/>
      <c r="BQ138" s="37"/>
      <c r="BR138" s="38"/>
      <c r="BS138" s="38"/>
      <c r="BT138" s="37"/>
      <c r="BU138" s="38"/>
      <c r="BV138" s="38"/>
      <c r="BW138" s="37"/>
      <c r="BX138" s="37"/>
      <c r="BY138" s="37"/>
      <c r="BZ138" s="38"/>
      <c r="CA138" s="38"/>
      <c r="CB138" s="37"/>
      <c r="CC138" s="38"/>
      <c r="CD138" s="38"/>
      <c r="CE138" s="37"/>
      <c r="CF138" s="38"/>
      <c r="CG138" s="38"/>
      <c r="CH138" s="37"/>
      <c r="CI138" s="95"/>
      <c r="CJ138" s="95"/>
      <c r="CK138" s="95"/>
      <c r="CL138" s="95"/>
      <c r="CM138" s="95"/>
      <c r="CN138" s="40"/>
      <c r="CO138" s="37"/>
      <c r="CP138" s="37"/>
      <c r="CQ138" s="37"/>
      <c r="CR138" s="38"/>
      <c r="CS138" s="38"/>
      <c r="CT138" s="37"/>
      <c r="CU138" s="38"/>
      <c r="CV138" s="38"/>
      <c r="CW138" s="37"/>
      <c r="CX138" s="38"/>
      <c r="CY138" s="38"/>
      <c r="CZ138" s="37"/>
      <c r="DA138" s="37"/>
      <c r="DB138" s="37"/>
      <c r="DC138" s="38"/>
      <c r="DD138" s="38"/>
      <c r="DE138" s="37"/>
      <c r="DF138" s="38"/>
      <c r="DG138" s="38"/>
      <c r="DH138" s="37"/>
      <c r="DI138" s="38"/>
      <c r="DJ138" s="38"/>
      <c r="DK138" s="37"/>
      <c r="DL138" s="37"/>
      <c r="DM138" s="37"/>
      <c r="DN138" s="38"/>
      <c r="DO138" s="38"/>
      <c r="DP138" s="37"/>
      <c r="DQ138" s="38"/>
      <c r="DR138" s="38"/>
      <c r="DS138" s="37"/>
      <c r="DT138" s="38"/>
      <c r="DU138" s="38"/>
      <c r="DV138" s="37"/>
      <c r="DW138" s="37"/>
      <c r="DX138" s="37"/>
      <c r="DY138" s="38"/>
      <c r="DZ138" s="38"/>
      <c r="EA138" s="37"/>
      <c r="EB138" s="38"/>
      <c r="EC138" s="38"/>
      <c r="ED138" s="37"/>
      <c r="EE138" s="38"/>
      <c r="EF138" s="38"/>
      <c r="EG138" s="37"/>
      <c r="EH138" s="95"/>
      <c r="EI138" s="95"/>
      <c r="EJ138" s="95"/>
      <c r="EK138" s="95"/>
      <c r="EL138" s="95"/>
      <c r="EM138" s="40"/>
      <c r="EN138" s="37"/>
      <c r="EO138" s="37"/>
      <c r="EP138" s="37"/>
      <c r="EQ138" s="38"/>
      <c r="ER138" s="38"/>
      <c r="ES138" s="37"/>
      <c r="ET138" s="38"/>
      <c r="EU138" s="38"/>
      <c r="EV138" s="37"/>
      <c r="EW138" s="38"/>
      <c r="EX138" s="38"/>
      <c r="EY138" s="37"/>
      <c r="EZ138" s="37"/>
      <c r="FA138" s="37"/>
      <c r="FB138" s="38"/>
      <c r="FC138" s="38"/>
      <c r="FD138" s="37"/>
      <c r="FE138" s="38"/>
      <c r="FF138" s="38"/>
      <c r="FG138" s="37"/>
      <c r="FH138" s="38"/>
      <c r="FI138" s="38"/>
      <c r="FJ138" s="37"/>
      <c r="FK138" s="37"/>
      <c r="FL138" s="37"/>
      <c r="FM138" s="38"/>
      <c r="FN138" s="38"/>
      <c r="FO138" s="37"/>
      <c r="FP138" s="38"/>
      <c r="FQ138" s="38"/>
      <c r="FR138" s="37"/>
      <c r="FS138" s="38"/>
      <c r="FT138" s="38"/>
      <c r="FU138" s="37"/>
      <c r="FV138" s="37"/>
      <c r="FW138" s="37"/>
      <c r="FX138" s="38"/>
      <c r="FY138" s="38"/>
      <c r="FZ138" s="37"/>
      <c r="GA138" s="38"/>
      <c r="GB138" s="38"/>
      <c r="GC138" s="37"/>
      <c r="GD138" s="38"/>
      <c r="GE138" s="38"/>
      <c r="GF138" s="37"/>
      <c r="GG138" s="95"/>
      <c r="GH138" s="95"/>
      <c r="GI138" s="95"/>
      <c r="GJ138" s="95"/>
      <c r="GK138" s="95"/>
      <c r="GL138" s="40"/>
      <c r="GM138" s="37"/>
      <c r="GN138" s="37"/>
      <c r="GO138" s="37"/>
      <c r="GP138" s="38"/>
      <c r="GQ138" s="38"/>
      <c r="GR138" s="37"/>
      <c r="GS138" s="38"/>
      <c r="GT138" s="38"/>
      <c r="GU138" s="37"/>
      <c r="GV138" s="38"/>
      <c r="GW138" s="38"/>
      <c r="GX138" s="37"/>
      <c r="GY138" s="37"/>
      <c r="GZ138" s="37"/>
      <c r="HA138" s="38"/>
      <c r="HB138" s="38"/>
      <c r="HC138" s="37"/>
      <c r="HD138" s="38"/>
      <c r="HE138" s="38"/>
      <c r="HF138" s="37"/>
      <c r="HG138" s="38"/>
      <c r="HH138" s="38"/>
      <c r="HI138" s="37"/>
      <c r="HJ138" s="37"/>
      <c r="HK138" s="37"/>
      <c r="HL138" s="38"/>
      <c r="HM138" s="38"/>
      <c r="HN138" s="37"/>
      <c r="HO138" s="38"/>
      <c r="HP138" s="38"/>
      <c r="HQ138" s="37"/>
      <c r="HR138" s="38"/>
      <c r="HS138" s="38"/>
      <c r="HT138" s="37"/>
      <c r="HU138" s="37"/>
      <c r="HV138" s="37"/>
      <c r="HW138" s="38"/>
      <c r="HX138" s="38"/>
      <c r="HY138" s="37"/>
      <c r="HZ138" s="38"/>
      <c r="IA138" s="38"/>
      <c r="IB138" s="37"/>
      <c r="IC138" s="38"/>
      <c r="ID138" s="38"/>
      <c r="IE138" s="37"/>
      <c r="IF138" s="95"/>
      <c r="IG138" s="95"/>
      <c r="IH138" s="95"/>
      <c r="II138" s="95"/>
    </row>
    <row r="139" spans="1:243" s="77" customFormat="1" ht="34.5" customHeight="1">
      <c r="A139" s="183" t="s">
        <v>109</v>
      </c>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78"/>
      <c r="AN139" s="78"/>
      <c r="AO139" s="78"/>
    </row>
    <row r="140" spans="1:243">
      <c r="A140" s="174" t="s">
        <v>111</v>
      </c>
      <c r="B140" s="172" t="s">
        <v>112</v>
      </c>
      <c r="C140" s="171" t="s">
        <v>78</v>
      </c>
      <c r="D140" s="46" t="s">
        <v>18</v>
      </c>
      <c r="E140" s="139">
        <f>SUM(E142)</f>
        <v>58</v>
      </c>
      <c r="F140" s="139">
        <f>SUM(F142)</f>
        <v>58</v>
      </c>
      <c r="G140" s="91">
        <f>IF(E140=0,0,F140*100/E140)</f>
        <v>100</v>
      </c>
      <c r="H140" s="139">
        <f>E140-F140</f>
        <v>0</v>
      </c>
      <c r="I140" s="91">
        <f t="shared" ref="I140:R140" si="144">SUM(I142)</f>
        <v>58</v>
      </c>
      <c r="J140" s="91">
        <f t="shared" si="144"/>
        <v>0</v>
      </c>
      <c r="K140" s="139">
        <f t="shared" si="144"/>
        <v>0</v>
      </c>
      <c r="L140" s="91">
        <f t="shared" si="144"/>
        <v>58</v>
      </c>
      <c r="M140" s="139">
        <f t="shared" si="144"/>
        <v>0</v>
      </c>
      <c r="N140" s="139">
        <f t="shared" si="144"/>
        <v>0</v>
      </c>
      <c r="O140" s="114">
        <f t="shared" si="144"/>
        <v>58</v>
      </c>
      <c r="P140" s="139">
        <f t="shared" si="144"/>
        <v>58</v>
      </c>
      <c r="Q140" s="139">
        <f t="shared" si="144"/>
        <v>0</v>
      </c>
      <c r="R140" s="139">
        <f t="shared" si="144"/>
        <v>0</v>
      </c>
      <c r="S140" s="114">
        <f t="shared" ref="S140:Z140" si="145">SUM(S142)</f>
        <v>0</v>
      </c>
      <c r="T140" s="139">
        <f t="shared" si="145"/>
        <v>0</v>
      </c>
      <c r="U140" s="139">
        <f t="shared" si="145"/>
        <v>0</v>
      </c>
      <c r="V140" s="139">
        <f t="shared" si="145"/>
        <v>0</v>
      </c>
      <c r="W140" s="139">
        <f t="shared" si="145"/>
        <v>58</v>
      </c>
      <c r="X140" s="139">
        <f t="shared" si="145"/>
        <v>58</v>
      </c>
      <c r="Y140" s="139">
        <f t="shared" si="145"/>
        <v>0</v>
      </c>
      <c r="Z140" s="139">
        <f t="shared" si="145"/>
        <v>0</v>
      </c>
      <c r="AA140" s="114">
        <f t="shared" ref="AA140:AH140" si="146">SUM(AA142)</f>
        <v>0</v>
      </c>
      <c r="AB140" s="114">
        <f t="shared" si="146"/>
        <v>0</v>
      </c>
      <c r="AC140" s="139">
        <f t="shared" si="146"/>
        <v>0</v>
      </c>
      <c r="AD140" s="139">
        <f t="shared" si="146"/>
        <v>0</v>
      </c>
      <c r="AE140" s="114">
        <f t="shared" si="146"/>
        <v>58</v>
      </c>
      <c r="AF140" s="114">
        <f t="shared" si="146"/>
        <v>58</v>
      </c>
      <c r="AG140" s="139">
        <f t="shared" si="146"/>
        <v>0</v>
      </c>
      <c r="AH140" s="139">
        <f t="shared" si="146"/>
        <v>0</v>
      </c>
      <c r="AI140" s="139">
        <f>SUM(AI142)</f>
        <v>0</v>
      </c>
      <c r="AJ140" s="115"/>
      <c r="AK140" s="139">
        <f>SUM(AK142)</f>
        <v>0</v>
      </c>
      <c r="AL140" s="105"/>
      <c r="AM140" s="48"/>
      <c r="AN140" s="48"/>
      <c r="AO140" s="48"/>
    </row>
    <row r="141" spans="1:243" ht="46.5">
      <c r="A141" s="174"/>
      <c r="B141" s="172"/>
      <c r="C141" s="172"/>
      <c r="D141" s="46" t="s">
        <v>19</v>
      </c>
      <c r="E141" s="138"/>
      <c r="F141" s="138"/>
      <c r="G141" s="131"/>
      <c r="H141" s="138"/>
      <c r="I141" s="49"/>
      <c r="J141" s="49"/>
      <c r="K141" s="141"/>
      <c r="L141" s="49"/>
      <c r="M141" s="141"/>
      <c r="N141" s="141"/>
      <c r="O141" s="108"/>
      <c r="P141" s="140"/>
      <c r="Q141" s="141"/>
      <c r="R141" s="141"/>
      <c r="S141" s="49"/>
      <c r="T141" s="49"/>
      <c r="U141" s="141"/>
      <c r="V141" s="49"/>
      <c r="W141" s="140"/>
      <c r="X141" s="140"/>
      <c r="Y141" s="49"/>
      <c r="Z141" s="49"/>
      <c r="AA141" s="49"/>
      <c r="AB141" s="49"/>
      <c r="AC141" s="141"/>
      <c r="AD141" s="141"/>
      <c r="AE141" s="109"/>
      <c r="AF141" s="109"/>
      <c r="AG141" s="141"/>
      <c r="AH141" s="141"/>
      <c r="AI141" s="141"/>
      <c r="AJ141" s="49"/>
      <c r="AK141" s="141"/>
      <c r="AL141" s="50"/>
      <c r="AM141" s="51"/>
      <c r="AN141" s="51"/>
      <c r="AO141" s="51"/>
    </row>
    <row r="142" spans="1:243" ht="69.75">
      <c r="A142" s="174"/>
      <c r="B142" s="172"/>
      <c r="C142" s="172"/>
      <c r="D142" s="52" t="s">
        <v>20</v>
      </c>
      <c r="E142" s="138">
        <f>SUM(AE142,AG142,AI142,AK142)</f>
        <v>58</v>
      </c>
      <c r="F142" s="138">
        <f>SUM(AF142,AH142,AJ142,AL142)</f>
        <v>58</v>
      </c>
      <c r="G142" s="131">
        <f>IF(E142=0,0,F142*100/E142)</f>
        <v>100</v>
      </c>
      <c r="H142" s="138">
        <f>E142-F142</f>
        <v>0</v>
      </c>
      <c r="I142" s="49">
        <v>58</v>
      </c>
      <c r="J142" s="49">
        <v>0</v>
      </c>
      <c r="K142" s="141"/>
      <c r="L142" s="49">
        <v>58</v>
      </c>
      <c r="M142" s="141"/>
      <c r="N142" s="141"/>
      <c r="O142" s="113">
        <f>SUM(I142,K142,M142)</f>
        <v>58</v>
      </c>
      <c r="P142" s="140">
        <f>SUM(J142,L142,N142)</f>
        <v>58</v>
      </c>
      <c r="Q142" s="141"/>
      <c r="R142" s="141"/>
      <c r="S142" s="112"/>
      <c r="T142" s="137"/>
      <c r="U142" s="141"/>
      <c r="V142" s="137"/>
      <c r="W142" s="140">
        <f>SUM(O142,Q142,S142,U142)</f>
        <v>58</v>
      </c>
      <c r="X142" s="140">
        <f>SUM(P142,R142,T142,V142)</f>
        <v>58</v>
      </c>
      <c r="Y142" s="137"/>
      <c r="Z142" s="137"/>
      <c r="AA142" s="112"/>
      <c r="AB142" s="112"/>
      <c r="AC142" s="141"/>
      <c r="AD142" s="141"/>
      <c r="AE142" s="109">
        <f>SUM(W142,Y142,AA142,AC142)</f>
        <v>58</v>
      </c>
      <c r="AF142" s="113">
        <f>SUM(X142,Z142,AB142,AD142)</f>
        <v>58</v>
      </c>
      <c r="AG142" s="141"/>
      <c r="AH142" s="141"/>
      <c r="AI142" s="141"/>
      <c r="AJ142" s="137"/>
      <c r="AK142" s="141"/>
      <c r="AL142" s="50"/>
      <c r="AM142" s="51"/>
      <c r="AN142" s="135"/>
      <c r="AO142" s="51"/>
    </row>
    <row r="143" spans="1:243" ht="46.5">
      <c r="A143" s="174"/>
      <c r="B143" s="172"/>
      <c r="C143" s="172"/>
      <c r="D143" s="52" t="s">
        <v>32</v>
      </c>
      <c r="E143" s="138"/>
      <c r="F143" s="131"/>
      <c r="G143" s="131"/>
      <c r="H143" s="131"/>
      <c r="I143" s="49"/>
      <c r="J143" s="49"/>
      <c r="K143" s="141"/>
      <c r="L143" s="49"/>
      <c r="M143" s="141"/>
      <c r="N143" s="49"/>
      <c r="O143" s="109"/>
      <c r="P143" s="109"/>
      <c r="Q143" s="49"/>
      <c r="R143" s="49"/>
      <c r="S143" s="49"/>
      <c r="T143" s="49"/>
      <c r="U143" s="49"/>
      <c r="V143" s="49"/>
      <c r="W143" s="109"/>
      <c r="X143" s="109"/>
      <c r="Y143" s="49"/>
      <c r="Z143" s="49"/>
      <c r="AA143" s="49"/>
      <c r="AB143" s="49"/>
      <c r="AC143" s="141"/>
      <c r="AD143" s="141"/>
      <c r="AE143" s="109"/>
      <c r="AF143" s="109"/>
      <c r="AG143" s="49"/>
      <c r="AH143" s="49"/>
      <c r="AI143" s="49"/>
      <c r="AJ143" s="49"/>
      <c r="AK143" s="49"/>
      <c r="AL143" s="50"/>
      <c r="AM143" s="51"/>
      <c r="AN143" s="51"/>
      <c r="AO143" s="51"/>
    </row>
    <row r="144" spans="1:243" ht="69.75">
      <c r="A144" s="174"/>
      <c r="B144" s="172"/>
      <c r="C144" s="172"/>
      <c r="D144" s="53" t="s">
        <v>33</v>
      </c>
      <c r="E144" s="138"/>
      <c r="F144" s="131"/>
      <c r="G144" s="131"/>
      <c r="H144" s="131"/>
      <c r="I144" s="49"/>
      <c r="J144" s="49"/>
      <c r="K144" s="141"/>
      <c r="L144" s="49"/>
      <c r="M144" s="141"/>
      <c r="N144" s="49"/>
      <c r="O144" s="108"/>
      <c r="P144" s="108"/>
      <c r="Q144" s="49"/>
      <c r="R144" s="49"/>
      <c r="S144" s="49"/>
      <c r="T144" s="49"/>
      <c r="U144" s="49"/>
      <c r="V144" s="49"/>
      <c r="W144" s="108"/>
      <c r="X144" s="108"/>
      <c r="Y144" s="49"/>
      <c r="Z144" s="49"/>
      <c r="AA144" s="49"/>
      <c r="AB144" s="49"/>
      <c r="AC144" s="141"/>
      <c r="AD144" s="141"/>
      <c r="AE144" s="109"/>
      <c r="AF144" s="109"/>
      <c r="AG144" s="49"/>
      <c r="AH144" s="49"/>
      <c r="AI144" s="49"/>
      <c r="AJ144" s="49"/>
      <c r="AK144" s="49"/>
      <c r="AL144" s="50"/>
      <c r="AM144" s="51"/>
      <c r="AN144" s="51"/>
      <c r="AO144" s="51"/>
    </row>
    <row r="145" spans="1:243" ht="69.75">
      <c r="A145" s="174"/>
      <c r="B145" s="172"/>
      <c r="C145" s="173"/>
      <c r="D145" s="54" t="s">
        <v>52</v>
      </c>
      <c r="E145" s="138"/>
      <c r="F145" s="131"/>
      <c r="G145" s="131"/>
      <c r="H145" s="131"/>
      <c r="I145" s="49"/>
      <c r="J145" s="49"/>
      <c r="K145" s="141"/>
      <c r="L145" s="49"/>
      <c r="M145" s="141"/>
      <c r="N145" s="49"/>
      <c r="O145" s="108"/>
      <c r="P145" s="108"/>
      <c r="Q145" s="49"/>
      <c r="R145" s="49"/>
      <c r="S145" s="49"/>
      <c r="T145" s="49"/>
      <c r="U145" s="49"/>
      <c r="V145" s="49"/>
      <c r="W145" s="108"/>
      <c r="X145" s="108"/>
      <c r="Y145" s="49"/>
      <c r="Z145" s="49"/>
      <c r="AA145" s="49"/>
      <c r="AB145" s="49"/>
      <c r="AC145" s="141"/>
      <c r="AD145" s="141"/>
      <c r="AE145" s="109"/>
      <c r="AF145" s="109"/>
      <c r="AG145" s="49"/>
      <c r="AH145" s="49"/>
      <c r="AI145" s="49"/>
      <c r="AJ145" s="49"/>
      <c r="AK145" s="49"/>
      <c r="AL145" s="50"/>
      <c r="AM145" s="51"/>
      <c r="AN145" s="51"/>
      <c r="AO145" s="51"/>
    </row>
    <row r="146" spans="1:243" ht="23.25" customHeight="1">
      <c r="A146" s="175" t="s">
        <v>22</v>
      </c>
      <c r="B146" s="176"/>
      <c r="C146" s="171" t="s">
        <v>78</v>
      </c>
      <c r="D146" s="46" t="s">
        <v>18</v>
      </c>
      <c r="E146" s="139">
        <f>SUM(E148)</f>
        <v>58</v>
      </c>
      <c r="F146" s="139">
        <f>SUM(F148)</f>
        <v>58</v>
      </c>
      <c r="G146" s="91">
        <f>IF(E146=0,0,F146*100/E146)</f>
        <v>100</v>
      </c>
      <c r="H146" s="139">
        <f>E146-F146</f>
        <v>0</v>
      </c>
      <c r="I146" s="91">
        <f t="shared" ref="I146:Q146" si="147">SUM(I148)</f>
        <v>58</v>
      </c>
      <c r="J146" s="91">
        <f t="shared" si="147"/>
        <v>0</v>
      </c>
      <c r="K146" s="139">
        <f t="shared" si="147"/>
        <v>0</v>
      </c>
      <c r="L146" s="91">
        <f t="shared" si="147"/>
        <v>58</v>
      </c>
      <c r="M146" s="139">
        <f t="shared" si="147"/>
        <v>0</v>
      </c>
      <c r="N146" s="139">
        <f t="shared" si="147"/>
        <v>0</v>
      </c>
      <c r="O146" s="114">
        <f t="shared" si="147"/>
        <v>58</v>
      </c>
      <c r="P146" s="114">
        <f t="shared" si="147"/>
        <v>58</v>
      </c>
      <c r="Q146" s="139">
        <f t="shared" si="147"/>
        <v>0</v>
      </c>
      <c r="R146" s="139">
        <f t="shared" ref="R146" si="148">SUM(R148)</f>
        <v>0</v>
      </c>
      <c r="S146" s="114">
        <f t="shared" ref="S146:Y146" si="149">SUM(S148)</f>
        <v>0</v>
      </c>
      <c r="T146" s="139">
        <f t="shared" si="149"/>
        <v>0</v>
      </c>
      <c r="U146" s="114">
        <f t="shared" si="149"/>
        <v>0</v>
      </c>
      <c r="V146" s="139">
        <f t="shared" si="149"/>
        <v>0</v>
      </c>
      <c r="W146" s="114">
        <f t="shared" si="149"/>
        <v>58</v>
      </c>
      <c r="X146" s="114">
        <f t="shared" si="149"/>
        <v>58</v>
      </c>
      <c r="Y146" s="139">
        <f t="shared" si="149"/>
        <v>0</v>
      </c>
      <c r="Z146" s="139">
        <f t="shared" ref="Z146" si="150">SUM(Z148)</f>
        <v>0</v>
      </c>
      <c r="AA146" s="114">
        <f t="shared" ref="AA146:AG146" si="151">SUM(AA148)</f>
        <v>0</v>
      </c>
      <c r="AB146" s="114">
        <f t="shared" si="151"/>
        <v>0</v>
      </c>
      <c r="AC146" s="139">
        <f t="shared" si="151"/>
        <v>0</v>
      </c>
      <c r="AD146" s="139">
        <f t="shared" si="151"/>
        <v>0</v>
      </c>
      <c r="AE146" s="114">
        <f t="shared" si="151"/>
        <v>58</v>
      </c>
      <c r="AF146" s="114">
        <f t="shared" si="151"/>
        <v>58</v>
      </c>
      <c r="AG146" s="139">
        <f t="shared" si="151"/>
        <v>0</v>
      </c>
      <c r="AH146" s="139">
        <f t="shared" ref="AH146" si="152">SUM(AH148)</f>
        <v>0</v>
      </c>
      <c r="AI146" s="139">
        <f>SUM(AI148)</f>
        <v>0</v>
      </c>
      <c r="AJ146" s="139">
        <f>SUM(AJ148)</f>
        <v>0</v>
      </c>
      <c r="AK146" s="139">
        <f>SUM(AK148)</f>
        <v>0</v>
      </c>
      <c r="AL146" s="93"/>
      <c r="AM146" s="51"/>
      <c r="AN146" s="51"/>
      <c r="AO146" s="51"/>
    </row>
    <row r="147" spans="1:243" ht="46.5">
      <c r="A147" s="177"/>
      <c r="B147" s="178"/>
      <c r="C147" s="172"/>
      <c r="D147" s="46" t="s">
        <v>19</v>
      </c>
      <c r="E147" s="138"/>
      <c r="F147" s="138"/>
      <c r="G147" s="131"/>
      <c r="H147" s="138"/>
      <c r="I147" s="49"/>
      <c r="J147" s="49"/>
      <c r="K147" s="141"/>
      <c r="L147" s="49"/>
      <c r="M147" s="141"/>
      <c r="N147" s="141"/>
      <c r="O147" s="108"/>
      <c r="P147" s="108"/>
      <c r="Q147" s="141"/>
      <c r="R147" s="141"/>
      <c r="S147" s="49"/>
      <c r="T147" s="141"/>
      <c r="U147" s="49"/>
      <c r="V147" s="141"/>
      <c r="W147" s="108"/>
      <c r="X147" s="108"/>
      <c r="Y147" s="141"/>
      <c r="Z147" s="141"/>
      <c r="AA147" s="49"/>
      <c r="AB147" s="49"/>
      <c r="AC147" s="141"/>
      <c r="AD147" s="141"/>
      <c r="AE147" s="109"/>
      <c r="AF147" s="109"/>
      <c r="AG147" s="141"/>
      <c r="AH147" s="141"/>
      <c r="AI147" s="141"/>
      <c r="AJ147" s="141"/>
      <c r="AK147" s="141"/>
      <c r="AL147" s="49"/>
      <c r="AM147" s="51"/>
      <c r="AN147" s="51"/>
      <c r="AO147" s="51"/>
    </row>
    <row r="148" spans="1:243" ht="69.75">
      <c r="A148" s="177"/>
      <c r="B148" s="178"/>
      <c r="C148" s="172"/>
      <c r="D148" s="52" t="s">
        <v>20</v>
      </c>
      <c r="E148" s="138">
        <f>SUM(E142)</f>
        <v>58</v>
      </c>
      <c r="F148" s="138">
        <f>SUM(F142)</f>
        <v>58</v>
      </c>
      <c r="G148" s="131">
        <f>IF(E148=0,0,F148*100/E148)</f>
        <v>100</v>
      </c>
      <c r="H148" s="138">
        <f>E148-F148</f>
        <v>0</v>
      </c>
      <c r="I148" s="47">
        <f t="shared" ref="I148:Q148" si="153">SUM(I142)</f>
        <v>58</v>
      </c>
      <c r="J148" s="47">
        <f t="shared" si="153"/>
        <v>0</v>
      </c>
      <c r="K148" s="141">
        <f t="shared" si="153"/>
        <v>0</v>
      </c>
      <c r="L148" s="47">
        <f t="shared" si="153"/>
        <v>58</v>
      </c>
      <c r="M148" s="141">
        <f t="shared" si="153"/>
        <v>0</v>
      </c>
      <c r="N148" s="141">
        <f t="shared" si="153"/>
        <v>0</v>
      </c>
      <c r="O148" s="117">
        <f t="shared" si="153"/>
        <v>58</v>
      </c>
      <c r="P148" s="117">
        <f t="shared" si="153"/>
        <v>58</v>
      </c>
      <c r="Q148" s="141">
        <f t="shared" si="153"/>
        <v>0</v>
      </c>
      <c r="R148" s="141">
        <f t="shared" ref="R148" si="154">SUM(R142)</f>
        <v>0</v>
      </c>
      <c r="S148" s="116">
        <f t="shared" ref="S148:Y148" si="155">SUM(S142)</f>
        <v>0</v>
      </c>
      <c r="T148" s="141">
        <f t="shared" si="155"/>
        <v>0</v>
      </c>
      <c r="U148" s="116">
        <f t="shared" si="155"/>
        <v>0</v>
      </c>
      <c r="V148" s="141">
        <f t="shared" si="155"/>
        <v>0</v>
      </c>
      <c r="W148" s="117">
        <f t="shared" si="155"/>
        <v>58</v>
      </c>
      <c r="X148" s="117">
        <f t="shared" si="155"/>
        <v>58</v>
      </c>
      <c r="Y148" s="141">
        <f t="shared" si="155"/>
        <v>0</v>
      </c>
      <c r="Z148" s="141">
        <f t="shared" ref="Z148" si="156">SUM(Z142)</f>
        <v>0</v>
      </c>
      <c r="AA148" s="116">
        <f t="shared" ref="AA148:AG148" si="157">SUM(AA142)</f>
        <v>0</v>
      </c>
      <c r="AB148" s="116">
        <f t="shared" si="157"/>
        <v>0</v>
      </c>
      <c r="AC148" s="141">
        <f t="shared" si="157"/>
        <v>0</v>
      </c>
      <c r="AD148" s="141">
        <f t="shared" si="157"/>
        <v>0</v>
      </c>
      <c r="AE148" s="117">
        <f t="shared" si="157"/>
        <v>58</v>
      </c>
      <c r="AF148" s="117">
        <f t="shared" si="157"/>
        <v>58</v>
      </c>
      <c r="AG148" s="141">
        <f t="shared" si="157"/>
        <v>0</v>
      </c>
      <c r="AH148" s="141">
        <f t="shared" ref="AH148" si="158">SUM(AH142)</f>
        <v>0</v>
      </c>
      <c r="AI148" s="141">
        <f>SUM(AI142)</f>
        <v>0</v>
      </c>
      <c r="AJ148" s="141">
        <f>SUM(AJ142)</f>
        <v>0</v>
      </c>
      <c r="AK148" s="141">
        <f>SUM(AK142)</f>
        <v>0</v>
      </c>
      <c r="AL148" s="49"/>
      <c r="AM148" s="51"/>
      <c r="AN148" s="51"/>
      <c r="AO148" s="51"/>
    </row>
    <row r="149" spans="1:243" ht="46.5">
      <c r="A149" s="177"/>
      <c r="B149" s="178"/>
      <c r="C149" s="172"/>
      <c r="D149" s="52" t="s">
        <v>32</v>
      </c>
      <c r="E149" s="138"/>
      <c r="F149" s="131"/>
      <c r="G149" s="131"/>
      <c r="H149" s="131"/>
      <c r="I149" s="49"/>
      <c r="J149" s="49"/>
      <c r="K149" s="49"/>
      <c r="L149" s="49"/>
      <c r="M149" s="49"/>
      <c r="N149" s="49"/>
      <c r="O149" s="108"/>
      <c r="P149" s="108"/>
      <c r="Q149" s="141"/>
      <c r="R149" s="141"/>
      <c r="S149" s="49"/>
      <c r="T149" s="141"/>
      <c r="U149" s="49"/>
      <c r="V149" s="141"/>
      <c r="W149" s="108"/>
      <c r="X149" s="108"/>
      <c r="Y149" s="141"/>
      <c r="Z149" s="141"/>
      <c r="AA149" s="49"/>
      <c r="AB149" s="49"/>
      <c r="AC149" s="141"/>
      <c r="AD149" s="141"/>
      <c r="AE149" s="109"/>
      <c r="AF149" s="109"/>
      <c r="AG149" s="141"/>
      <c r="AH149" s="141"/>
      <c r="AI149" s="141"/>
      <c r="AJ149" s="141"/>
      <c r="AK149" s="141"/>
      <c r="AL149" s="49"/>
      <c r="AM149" s="51"/>
      <c r="AN149" s="51"/>
      <c r="AO149" s="51"/>
    </row>
    <row r="150" spans="1:243" ht="69.75">
      <c r="A150" s="177"/>
      <c r="B150" s="178"/>
      <c r="C150" s="172"/>
      <c r="D150" s="53" t="s">
        <v>33</v>
      </c>
      <c r="E150" s="138"/>
      <c r="F150" s="131"/>
      <c r="G150" s="131"/>
      <c r="H150" s="131"/>
      <c r="I150" s="49"/>
      <c r="J150" s="49"/>
      <c r="K150" s="49"/>
      <c r="L150" s="49"/>
      <c r="M150" s="49"/>
      <c r="N150" s="49"/>
      <c r="O150" s="108"/>
      <c r="P150" s="108"/>
      <c r="Q150" s="49"/>
      <c r="R150" s="49"/>
      <c r="S150" s="49"/>
      <c r="T150" s="141"/>
      <c r="U150" s="49"/>
      <c r="V150" s="141"/>
      <c r="W150" s="108"/>
      <c r="X150" s="108"/>
      <c r="Y150" s="141"/>
      <c r="Z150" s="141"/>
      <c r="AA150" s="49"/>
      <c r="AB150" s="49"/>
      <c r="AC150" s="141"/>
      <c r="AD150" s="141"/>
      <c r="AE150" s="109"/>
      <c r="AF150" s="109"/>
      <c r="AG150" s="141"/>
      <c r="AH150" s="141"/>
      <c r="AI150" s="141"/>
      <c r="AJ150" s="141"/>
      <c r="AK150" s="141"/>
      <c r="AL150" s="49"/>
      <c r="AM150" s="51"/>
      <c r="AN150" s="51"/>
      <c r="AO150" s="51"/>
    </row>
    <row r="151" spans="1:243" ht="69.75" customHeight="1">
      <c r="A151" s="177"/>
      <c r="B151" s="178"/>
      <c r="C151" s="173"/>
      <c r="D151" s="54" t="s">
        <v>52</v>
      </c>
      <c r="E151" s="138"/>
      <c r="F151" s="131"/>
      <c r="G151" s="131"/>
      <c r="H151" s="131"/>
      <c r="I151" s="49"/>
      <c r="J151" s="49"/>
      <c r="K151" s="49"/>
      <c r="L151" s="49"/>
      <c r="M151" s="49"/>
      <c r="N151" s="49"/>
      <c r="O151" s="108"/>
      <c r="P151" s="108"/>
      <c r="Q151" s="49"/>
      <c r="R151" s="49"/>
      <c r="S151" s="49"/>
      <c r="T151" s="141"/>
      <c r="U151" s="49"/>
      <c r="V151" s="141"/>
      <c r="W151" s="108"/>
      <c r="X151" s="108"/>
      <c r="Y151" s="141"/>
      <c r="Z151" s="141"/>
      <c r="AA151" s="49"/>
      <c r="AB151" s="49"/>
      <c r="AC151" s="141"/>
      <c r="AD151" s="141"/>
      <c r="AE151" s="109"/>
      <c r="AF151" s="109"/>
      <c r="AG151" s="141"/>
      <c r="AH151" s="141"/>
      <c r="AI151" s="141"/>
      <c r="AJ151" s="141"/>
      <c r="AK151" s="141"/>
      <c r="AL151" s="49"/>
      <c r="AM151" s="55"/>
      <c r="AN151" s="55"/>
      <c r="AO151" s="55"/>
    </row>
    <row r="152" spans="1:243">
      <c r="A152" s="170" t="s">
        <v>113</v>
      </c>
      <c r="B152" s="170"/>
      <c r="C152" s="171"/>
      <c r="D152" s="46" t="s">
        <v>18</v>
      </c>
      <c r="E152" s="149">
        <f>SUM(E154)</f>
        <v>58</v>
      </c>
      <c r="F152" s="145">
        <f>SUM(F154)</f>
        <v>58</v>
      </c>
      <c r="G152" s="130">
        <f>IF(E152=0,0,F152*100/E152)</f>
        <v>100</v>
      </c>
      <c r="H152" s="149">
        <f>E152-F152</f>
        <v>0</v>
      </c>
      <c r="I152" s="96">
        <f t="shared" ref="I152:Q152" si="159">SUM(I154)</f>
        <v>58</v>
      </c>
      <c r="J152" s="96">
        <f t="shared" si="159"/>
        <v>0</v>
      </c>
      <c r="K152" s="96">
        <f t="shared" si="159"/>
        <v>0</v>
      </c>
      <c r="L152" s="96">
        <f t="shared" si="159"/>
        <v>58</v>
      </c>
      <c r="M152" s="118">
        <f t="shared" si="159"/>
        <v>0</v>
      </c>
      <c r="N152" s="145">
        <f t="shared" si="159"/>
        <v>0</v>
      </c>
      <c r="O152" s="118">
        <f t="shared" si="159"/>
        <v>58</v>
      </c>
      <c r="P152" s="118">
        <f t="shared" si="159"/>
        <v>58</v>
      </c>
      <c r="Q152" s="145">
        <f t="shared" si="159"/>
        <v>0</v>
      </c>
      <c r="R152" s="145">
        <f t="shared" ref="R152" si="160">SUM(R154)</f>
        <v>0</v>
      </c>
      <c r="S152" s="118">
        <f t="shared" ref="S152:Y152" si="161">SUM(S154)</f>
        <v>0</v>
      </c>
      <c r="T152" s="149">
        <f t="shared" si="161"/>
        <v>0</v>
      </c>
      <c r="U152" s="118">
        <f t="shared" si="161"/>
        <v>0</v>
      </c>
      <c r="V152" s="149">
        <f t="shared" si="161"/>
        <v>0</v>
      </c>
      <c r="W152" s="118">
        <f t="shared" si="161"/>
        <v>58</v>
      </c>
      <c r="X152" s="118">
        <f t="shared" si="161"/>
        <v>58</v>
      </c>
      <c r="Y152" s="149">
        <f t="shared" si="161"/>
        <v>0</v>
      </c>
      <c r="Z152" s="149">
        <f t="shared" ref="Z152" si="162">SUM(Z154)</f>
        <v>0</v>
      </c>
      <c r="AA152" s="118">
        <f t="shared" ref="AA152:AG152" si="163">SUM(AA154)</f>
        <v>0</v>
      </c>
      <c r="AB152" s="118">
        <f t="shared" si="163"/>
        <v>0</v>
      </c>
      <c r="AC152" s="149">
        <f t="shared" si="163"/>
        <v>0</v>
      </c>
      <c r="AD152" s="149">
        <f t="shared" si="163"/>
        <v>0</v>
      </c>
      <c r="AE152" s="118">
        <f t="shared" si="163"/>
        <v>58</v>
      </c>
      <c r="AF152" s="118">
        <f t="shared" si="163"/>
        <v>58</v>
      </c>
      <c r="AG152" s="149">
        <f t="shared" si="163"/>
        <v>0</v>
      </c>
      <c r="AH152" s="149">
        <f t="shared" ref="AH152" si="164">SUM(AH154)</f>
        <v>0</v>
      </c>
      <c r="AI152" s="149">
        <f>SUM(AI154)</f>
        <v>0</v>
      </c>
      <c r="AJ152" s="149">
        <f>SUM(AJ154)</f>
        <v>0</v>
      </c>
      <c r="AK152" s="149">
        <f>SUM(AK154)</f>
        <v>0</v>
      </c>
      <c r="AL152" s="96"/>
      <c r="AM152" s="51"/>
      <c r="AN152" s="51"/>
      <c r="AO152" s="51"/>
    </row>
    <row r="153" spans="1:243" ht="46.5">
      <c r="A153" s="170"/>
      <c r="B153" s="170"/>
      <c r="C153" s="172"/>
      <c r="D153" s="46" t="s">
        <v>19</v>
      </c>
      <c r="E153" s="138"/>
      <c r="F153" s="146"/>
      <c r="G153" s="132"/>
      <c r="H153" s="138"/>
      <c r="I153" s="49"/>
      <c r="J153" s="49"/>
      <c r="K153" s="49"/>
      <c r="L153" s="49"/>
      <c r="M153" s="49"/>
      <c r="N153" s="137"/>
      <c r="O153" s="109"/>
      <c r="P153" s="109"/>
      <c r="Q153" s="137"/>
      <c r="R153" s="137"/>
      <c r="S153" s="49"/>
      <c r="T153" s="141"/>
      <c r="U153" s="49"/>
      <c r="V153" s="141"/>
      <c r="W153" s="109"/>
      <c r="X153" s="109"/>
      <c r="Y153" s="141"/>
      <c r="Z153" s="141"/>
      <c r="AA153" s="49"/>
      <c r="AB153" s="49"/>
      <c r="AC153" s="141"/>
      <c r="AD153" s="141"/>
      <c r="AE153" s="109"/>
      <c r="AF153" s="109"/>
      <c r="AG153" s="141"/>
      <c r="AH153" s="141"/>
      <c r="AI153" s="141"/>
      <c r="AJ153" s="141"/>
      <c r="AK153" s="141"/>
      <c r="AL153" s="49"/>
      <c r="AM153" s="51"/>
      <c r="AN153" s="51"/>
      <c r="AO153" s="51"/>
    </row>
    <row r="154" spans="1:243" ht="69.75">
      <c r="A154" s="170"/>
      <c r="B154" s="170"/>
      <c r="C154" s="172"/>
      <c r="D154" s="52" t="s">
        <v>20</v>
      </c>
      <c r="E154" s="138">
        <f>SUM(E148)</f>
        <v>58</v>
      </c>
      <c r="F154" s="146">
        <f>SUM(F148)</f>
        <v>58</v>
      </c>
      <c r="G154" s="131">
        <f>IF(E154=0,0,F154*100/E154)</f>
        <v>100</v>
      </c>
      <c r="H154" s="138">
        <f>E154-F154</f>
        <v>0</v>
      </c>
      <c r="I154" s="49">
        <f t="shared" ref="I154:Q154" si="165">SUM(I148)</f>
        <v>58</v>
      </c>
      <c r="J154" s="49">
        <f t="shared" si="165"/>
        <v>0</v>
      </c>
      <c r="K154" s="49">
        <f t="shared" si="165"/>
        <v>0</v>
      </c>
      <c r="L154" s="49">
        <f t="shared" si="165"/>
        <v>58</v>
      </c>
      <c r="M154" s="112">
        <f t="shared" si="165"/>
        <v>0</v>
      </c>
      <c r="N154" s="137">
        <f t="shared" si="165"/>
        <v>0</v>
      </c>
      <c r="O154" s="113">
        <f t="shared" si="165"/>
        <v>58</v>
      </c>
      <c r="P154" s="113">
        <f t="shared" si="165"/>
        <v>58</v>
      </c>
      <c r="Q154" s="137">
        <f t="shared" si="165"/>
        <v>0</v>
      </c>
      <c r="R154" s="137">
        <f t="shared" ref="R154" si="166">SUM(R148)</f>
        <v>0</v>
      </c>
      <c r="S154" s="112">
        <f t="shared" ref="S154:Y154" si="167">SUM(S148)</f>
        <v>0</v>
      </c>
      <c r="T154" s="141">
        <f t="shared" si="167"/>
        <v>0</v>
      </c>
      <c r="U154" s="112">
        <f t="shared" si="167"/>
        <v>0</v>
      </c>
      <c r="V154" s="141">
        <f t="shared" si="167"/>
        <v>0</v>
      </c>
      <c r="W154" s="113">
        <f t="shared" si="167"/>
        <v>58</v>
      </c>
      <c r="X154" s="113">
        <f t="shared" si="167"/>
        <v>58</v>
      </c>
      <c r="Y154" s="141">
        <f t="shared" si="167"/>
        <v>0</v>
      </c>
      <c r="Z154" s="141">
        <f t="shared" ref="Z154" si="168">SUM(Z148)</f>
        <v>0</v>
      </c>
      <c r="AA154" s="112">
        <f t="shared" ref="AA154:AG154" si="169">SUM(AA148)</f>
        <v>0</v>
      </c>
      <c r="AB154" s="112">
        <f t="shared" si="169"/>
        <v>0</v>
      </c>
      <c r="AC154" s="141">
        <f t="shared" si="169"/>
        <v>0</v>
      </c>
      <c r="AD154" s="141">
        <f t="shared" si="169"/>
        <v>0</v>
      </c>
      <c r="AE154" s="113">
        <f t="shared" si="169"/>
        <v>58</v>
      </c>
      <c r="AF154" s="113">
        <f t="shared" si="169"/>
        <v>58</v>
      </c>
      <c r="AG154" s="141">
        <f t="shared" si="169"/>
        <v>0</v>
      </c>
      <c r="AH154" s="141">
        <f t="shared" ref="AH154" si="170">SUM(AH148)</f>
        <v>0</v>
      </c>
      <c r="AI154" s="141">
        <f>SUM(AI148)</f>
        <v>0</v>
      </c>
      <c r="AJ154" s="141">
        <f>SUM(AJ148)</f>
        <v>0</v>
      </c>
      <c r="AK154" s="141">
        <f>SUM(AK148)</f>
        <v>0</v>
      </c>
      <c r="AL154" s="49"/>
      <c r="AM154" s="51"/>
      <c r="AN154" s="51"/>
      <c r="AO154" s="51"/>
    </row>
    <row r="155" spans="1:243" ht="46.5">
      <c r="A155" s="170"/>
      <c r="B155" s="170"/>
      <c r="C155" s="172"/>
      <c r="D155" s="52" t="s">
        <v>32</v>
      </c>
      <c r="E155" s="132"/>
      <c r="F155" s="132"/>
      <c r="G155" s="132"/>
      <c r="H155" s="132"/>
      <c r="I155" s="49"/>
      <c r="J155" s="49"/>
      <c r="K155" s="49"/>
      <c r="L155" s="49"/>
      <c r="M155" s="49"/>
      <c r="N155" s="49"/>
      <c r="O155" s="109"/>
      <c r="P155" s="109"/>
      <c r="Q155" s="49"/>
      <c r="R155" s="49"/>
      <c r="S155" s="49"/>
      <c r="T155" s="49"/>
      <c r="U155" s="49"/>
      <c r="V155" s="141"/>
      <c r="W155" s="109"/>
      <c r="X155" s="109"/>
      <c r="Y155" s="49"/>
      <c r="Z155" s="49"/>
      <c r="AA155" s="49"/>
      <c r="AB155" s="49"/>
      <c r="AC155" s="49"/>
      <c r="AD155" s="49"/>
      <c r="AE155" s="109"/>
      <c r="AF155" s="109"/>
      <c r="AG155" s="49"/>
      <c r="AH155" s="49"/>
      <c r="AI155" s="49"/>
      <c r="AJ155" s="49"/>
      <c r="AK155" s="49"/>
      <c r="AL155" s="49"/>
      <c r="AM155" s="51"/>
      <c r="AN155" s="51"/>
      <c r="AO155" s="51"/>
    </row>
    <row r="156" spans="1:243" ht="69.75">
      <c r="A156" s="170"/>
      <c r="B156" s="170"/>
      <c r="C156" s="172"/>
      <c r="D156" s="53" t="s">
        <v>33</v>
      </c>
      <c r="E156" s="132"/>
      <c r="F156" s="132"/>
      <c r="G156" s="132"/>
      <c r="H156" s="132"/>
      <c r="I156" s="49"/>
      <c r="J156" s="49"/>
      <c r="K156" s="49"/>
      <c r="L156" s="49"/>
      <c r="M156" s="49"/>
      <c r="N156" s="49"/>
      <c r="O156" s="109"/>
      <c r="P156" s="109"/>
      <c r="Q156" s="49"/>
      <c r="R156" s="49"/>
      <c r="S156" s="49"/>
      <c r="T156" s="49"/>
      <c r="U156" s="49"/>
      <c r="V156" s="141"/>
      <c r="W156" s="109"/>
      <c r="X156" s="109"/>
      <c r="Y156" s="49"/>
      <c r="Z156" s="49"/>
      <c r="AA156" s="49"/>
      <c r="AB156" s="49"/>
      <c r="AC156" s="49"/>
      <c r="AD156" s="49"/>
      <c r="AE156" s="109"/>
      <c r="AF156" s="109"/>
      <c r="AG156" s="49"/>
      <c r="AH156" s="49"/>
      <c r="AI156" s="49"/>
      <c r="AJ156" s="49"/>
      <c r="AK156" s="49"/>
      <c r="AL156" s="49"/>
      <c r="AM156" s="51"/>
      <c r="AN156" s="51"/>
      <c r="AO156" s="51"/>
    </row>
    <row r="157" spans="1:243" ht="69.75">
      <c r="A157" s="170"/>
      <c r="B157" s="170"/>
      <c r="C157" s="173"/>
      <c r="D157" s="54" t="s">
        <v>52</v>
      </c>
      <c r="E157" s="133"/>
      <c r="F157" s="133"/>
      <c r="G157" s="133"/>
      <c r="H157" s="133"/>
      <c r="I157" s="61"/>
      <c r="J157" s="61"/>
      <c r="K157" s="61"/>
      <c r="L157" s="61"/>
      <c r="M157" s="61"/>
      <c r="N157" s="61"/>
      <c r="O157" s="110"/>
      <c r="P157" s="110"/>
      <c r="Q157" s="61"/>
      <c r="R157" s="61"/>
      <c r="S157" s="61"/>
      <c r="T157" s="61"/>
      <c r="U157" s="61"/>
      <c r="V157" s="157"/>
      <c r="W157" s="110"/>
      <c r="X157" s="110"/>
      <c r="Y157" s="61"/>
      <c r="Z157" s="61"/>
      <c r="AA157" s="61"/>
      <c r="AB157" s="61"/>
      <c r="AC157" s="61"/>
      <c r="AD157" s="61"/>
      <c r="AE157" s="110"/>
      <c r="AF157" s="110"/>
      <c r="AG157" s="61"/>
      <c r="AH157" s="61"/>
      <c r="AI157" s="61"/>
      <c r="AJ157" s="61"/>
      <c r="AK157" s="61"/>
      <c r="AL157" s="61"/>
      <c r="AM157" s="55"/>
      <c r="AN157" s="55"/>
      <c r="AO157" s="55"/>
    </row>
    <row r="158" spans="1:243" s="77" customFormat="1">
      <c r="A158" s="179" t="s">
        <v>114</v>
      </c>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c r="AI158" s="180"/>
      <c r="AJ158" s="180"/>
      <c r="AK158" s="180"/>
      <c r="AL158" s="33"/>
      <c r="AM158" s="35"/>
      <c r="AN158" s="35"/>
      <c r="AO158" s="36"/>
      <c r="AP158" s="34"/>
      <c r="AQ158" s="34"/>
      <c r="AR158" s="34"/>
      <c r="AS158" s="33"/>
      <c r="AT158" s="33"/>
      <c r="AU158" s="34"/>
      <c r="AV158" s="33"/>
      <c r="AW158" s="33"/>
      <c r="AX158" s="34"/>
      <c r="AY158" s="33"/>
      <c r="AZ158" s="33"/>
      <c r="BA158" s="34"/>
      <c r="BB158" s="34"/>
      <c r="BC158" s="34"/>
      <c r="BD158" s="33"/>
      <c r="BE158" s="33"/>
      <c r="BF158" s="34"/>
      <c r="BG158" s="33"/>
      <c r="BH158" s="33"/>
      <c r="BI158" s="34"/>
      <c r="BJ158" s="33"/>
      <c r="BK158" s="33"/>
      <c r="BL158" s="34"/>
      <c r="BM158" s="34"/>
      <c r="BN158" s="34"/>
      <c r="BO158" s="33"/>
      <c r="BP158" s="33"/>
      <c r="BQ158" s="34"/>
      <c r="BR158" s="33"/>
      <c r="BS158" s="33"/>
      <c r="BT158" s="34"/>
      <c r="BU158" s="33"/>
      <c r="BV158" s="33"/>
      <c r="BW158" s="34"/>
      <c r="BX158" s="34"/>
      <c r="BY158" s="34"/>
      <c r="BZ158" s="33"/>
      <c r="CA158" s="33"/>
      <c r="CB158" s="34"/>
      <c r="CC158" s="33"/>
      <c r="CD158" s="33"/>
      <c r="CE158" s="34"/>
      <c r="CF158" s="33"/>
      <c r="CG158" s="33"/>
      <c r="CH158" s="34"/>
      <c r="CI158" s="35"/>
      <c r="CJ158" s="35"/>
      <c r="CK158" s="35"/>
      <c r="CL158" s="35"/>
      <c r="CM158" s="35"/>
      <c r="CN158" s="36"/>
      <c r="CO158" s="34"/>
      <c r="CP158" s="34"/>
      <c r="CQ158" s="34"/>
      <c r="CR158" s="33"/>
      <c r="CS158" s="33"/>
      <c r="CT158" s="34"/>
      <c r="CU158" s="33"/>
      <c r="CV158" s="33"/>
      <c r="CW158" s="34"/>
      <c r="CX158" s="33"/>
      <c r="CY158" s="33"/>
      <c r="CZ158" s="34"/>
      <c r="DA158" s="37"/>
      <c r="DB158" s="37"/>
      <c r="DC158" s="38"/>
      <c r="DD158" s="38"/>
      <c r="DE158" s="37"/>
      <c r="DF158" s="38"/>
      <c r="DG158" s="38"/>
      <c r="DH158" s="37"/>
      <c r="DI158" s="38"/>
      <c r="DJ158" s="38"/>
      <c r="DK158" s="37"/>
      <c r="DL158" s="37"/>
      <c r="DM158" s="37"/>
      <c r="DN158" s="38"/>
      <c r="DO158" s="38"/>
      <c r="DP158" s="37"/>
      <c r="DQ158" s="38"/>
      <c r="DR158" s="38"/>
      <c r="DS158" s="37"/>
      <c r="DT158" s="38"/>
      <c r="DU158" s="38"/>
      <c r="DV158" s="37"/>
      <c r="DW158" s="37"/>
      <c r="DX158" s="37"/>
      <c r="DY158" s="38"/>
      <c r="DZ158" s="38"/>
      <c r="EA158" s="37"/>
      <c r="EB158" s="38"/>
      <c r="EC158" s="38"/>
      <c r="ED158" s="37"/>
      <c r="EE158" s="38"/>
      <c r="EF158" s="38"/>
      <c r="EG158" s="37"/>
      <c r="EH158" s="95"/>
      <c r="EI158" s="95"/>
      <c r="EJ158" s="95"/>
      <c r="EK158" s="95"/>
      <c r="EL158" s="95"/>
      <c r="EM158" s="40"/>
      <c r="EN158" s="37"/>
      <c r="EO158" s="37"/>
      <c r="EP158" s="37"/>
      <c r="EQ158" s="38"/>
      <c r="ER158" s="38"/>
      <c r="ES158" s="37"/>
      <c r="ET158" s="38"/>
      <c r="EU158" s="38"/>
      <c r="EV158" s="37"/>
      <c r="EW158" s="38"/>
      <c r="EX158" s="38"/>
      <c r="EY158" s="37"/>
      <c r="EZ158" s="37"/>
      <c r="FA158" s="37"/>
      <c r="FB158" s="38"/>
      <c r="FC158" s="38"/>
      <c r="FD158" s="37"/>
      <c r="FE158" s="38"/>
      <c r="FF158" s="38"/>
      <c r="FG158" s="37"/>
      <c r="FH158" s="38"/>
      <c r="FI158" s="38"/>
      <c r="FJ158" s="37"/>
      <c r="FK158" s="37"/>
      <c r="FL158" s="37"/>
      <c r="FM158" s="38"/>
      <c r="FN158" s="38"/>
      <c r="FO158" s="37"/>
      <c r="FP158" s="38"/>
      <c r="FQ158" s="38"/>
      <c r="FR158" s="37"/>
      <c r="FS158" s="38"/>
      <c r="FT158" s="38"/>
      <c r="FU158" s="37"/>
      <c r="FV158" s="37"/>
      <c r="FW158" s="37"/>
      <c r="FX158" s="38"/>
      <c r="FY158" s="38"/>
      <c r="FZ158" s="37"/>
      <c r="GA158" s="38"/>
      <c r="GB158" s="38"/>
      <c r="GC158" s="37"/>
      <c r="GD158" s="38"/>
      <c r="GE158" s="38"/>
      <c r="GF158" s="37"/>
      <c r="GG158" s="95"/>
      <c r="GH158" s="95"/>
      <c r="GI158" s="95"/>
      <c r="GJ158" s="95"/>
      <c r="GK158" s="95"/>
      <c r="GL158" s="40"/>
      <c r="GM158" s="37"/>
      <c r="GN158" s="37"/>
      <c r="GO158" s="37"/>
      <c r="GP158" s="38"/>
      <c r="GQ158" s="38"/>
      <c r="GR158" s="37"/>
      <c r="GS158" s="38"/>
      <c r="GT158" s="38"/>
      <c r="GU158" s="37"/>
      <c r="GV158" s="38"/>
      <c r="GW158" s="38"/>
      <c r="GX158" s="37"/>
      <c r="GY158" s="37"/>
      <c r="GZ158" s="37"/>
      <c r="HA158" s="38"/>
      <c r="HB158" s="38"/>
      <c r="HC158" s="37"/>
      <c r="HD158" s="38"/>
      <c r="HE158" s="38"/>
      <c r="HF158" s="37"/>
      <c r="HG158" s="38"/>
      <c r="HH158" s="38"/>
      <c r="HI158" s="37"/>
      <c r="HJ158" s="37"/>
      <c r="HK158" s="37"/>
      <c r="HL158" s="38"/>
      <c r="HM158" s="38"/>
      <c r="HN158" s="37"/>
      <c r="HO158" s="38"/>
      <c r="HP158" s="38"/>
      <c r="HQ158" s="37"/>
      <c r="HR158" s="38"/>
      <c r="HS158" s="38"/>
      <c r="HT158" s="37"/>
      <c r="HU158" s="37"/>
      <c r="HV158" s="37"/>
      <c r="HW158" s="38"/>
      <c r="HX158" s="38"/>
      <c r="HY158" s="37"/>
      <c r="HZ158" s="38"/>
      <c r="IA158" s="38"/>
      <c r="IB158" s="37"/>
      <c r="IC158" s="38"/>
      <c r="ID158" s="38"/>
      <c r="IE158" s="37"/>
      <c r="IF158" s="95"/>
      <c r="IG158" s="95"/>
      <c r="IH158" s="95"/>
      <c r="II158" s="95"/>
    </row>
    <row r="159" spans="1:243" s="77" customFormat="1">
      <c r="A159" s="181" t="s">
        <v>115</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95"/>
      <c r="AN159" s="95"/>
      <c r="AO159" s="40"/>
      <c r="AP159" s="37"/>
      <c r="AQ159" s="37"/>
      <c r="AR159" s="37"/>
      <c r="AS159" s="38"/>
      <c r="AT159" s="38"/>
      <c r="AU159" s="37"/>
      <c r="AV159" s="38"/>
      <c r="AW159" s="38"/>
      <c r="AX159" s="37"/>
      <c r="AY159" s="38"/>
      <c r="AZ159" s="38"/>
      <c r="BA159" s="37"/>
      <c r="BB159" s="37"/>
      <c r="BC159" s="37"/>
      <c r="BD159" s="38"/>
      <c r="BE159" s="38"/>
      <c r="BF159" s="37"/>
      <c r="BG159" s="38"/>
      <c r="BH159" s="38"/>
      <c r="BI159" s="37"/>
      <c r="BJ159" s="38"/>
      <c r="BK159" s="38"/>
      <c r="BL159" s="37"/>
      <c r="BM159" s="37"/>
      <c r="BN159" s="37"/>
      <c r="BO159" s="38"/>
      <c r="BP159" s="38"/>
      <c r="BQ159" s="37"/>
      <c r="BR159" s="38"/>
      <c r="BS159" s="38"/>
      <c r="BT159" s="37"/>
      <c r="BU159" s="38"/>
      <c r="BV159" s="38"/>
      <c r="BW159" s="37"/>
      <c r="BX159" s="37"/>
      <c r="BY159" s="37"/>
      <c r="BZ159" s="38"/>
      <c r="CA159" s="38"/>
      <c r="CB159" s="37"/>
      <c r="CC159" s="38"/>
      <c r="CD159" s="38"/>
      <c r="CE159" s="37"/>
      <c r="CF159" s="38"/>
      <c r="CG159" s="38"/>
      <c r="CH159" s="37"/>
      <c r="CI159" s="95"/>
      <c r="CJ159" s="95"/>
      <c r="CK159" s="95"/>
      <c r="CL159" s="95"/>
      <c r="CM159" s="95"/>
      <c r="CN159" s="40"/>
      <c r="CO159" s="37"/>
      <c r="CP159" s="37"/>
      <c r="CQ159" s="37"/>
      <c r="CR159" s="38"/>
      <c r="CS159" s="38"/>
      <c r="CT159" s="37"/>
      <c r="CU159" s="38"/>
      <c r="CV159" s="38"/>
      <c r="CW159" s="37"/>
      <c r="CX159" s="38"/>
      <c r="CY159" s="38"/>
      <c r="CZ159" s="37"/>
      <c r="DA159" s="37"/>
      <c r="DB159" s="37"/>
      <c r="DC159" s="38"/>
      <c r="DD159" s="38"/>
      <c r="DE159" s="37"/>
      <c r="DF159" s="38"/>
      <c r="DG159" s="38"/>
      <c r="DH159" s="37"/>
      <c r="DI159" s="38"/>
      <c r="DJ159" s="38"/>
      <c r="DK159" s="37"/>
      <c r="DL159" s="37"/>
      <c r="DM159" s="37"/>
      <c r="DN159" s="38"/>
      <c r="DO159" s="38"/>
      <c r="DP159" s="37"/>
      <c r="DQ159" s="38"/>
      <c r="DR159" s="38"/>
      <c r="DS159" s="37"/>
      <c r="DT159" s="38"/>
      <c r="DU159" s="38"/>
      <c r="DV159" s="37"/>
      <c r="DW159" s="37"/>
      <c r="DX159" s="37"/>
      <c r="DY159" s="38"/>
      <c r="DZ159" s="38"/>
      <c r="EA159" s="37"/>
      <c r="EB159" s="38"/>
      <c r="EC159" s="38"/>
      <c r="ED159" s="37"/>
      <c r="EE159" s="38"/>
      <c r="EF159" s="38"/>
      <c r="EG159" s="37"/>
      <c r="EH159" s="95"/>
      <c r="EI159" s="95"/>
      <c r="EJ159" s="95"/>
      <c r="EK159" s="95"/>
      <c r="EL159" s="95"/>
      <c r="EM159" s="40"/>
      <c r="EN159" s="37"/>
      <c r="EO159" s="37"/>
      <c r="EP159" s="37"/>
      <c r="EQ159" s="38"/>
      <c r="ER159" s="38"/>
      <c r="ES159" s="37"/>
      <c r="ET159" s="38"/>
      <c r="EU159" s="38"/>
      <c r="EV159" s="37"/>
      <c r="EW159" s="38"/>
      <c r="EX159" s="38"/>
      <c r="EY159" s="37"/>
      <c r="EZ159" s="37"/>
      <c r="FA159" s="37"/>
      <c r="FB159" s="38"/>
      <c r="FC159" s="38"/>
      <c r="FD159" s="37"/>
      <c r="FE159" s="38"/>
      <c r="FF159" s="38"/>
      <c r="FG159" s="37"/>
      <c r="FH159" s="38"/>
      <c r="FI159" s="38"/>
      <c r="FJ159" s="37"/>
      <c r="FK159" s="37"/>
      <c r="FL159" s="37"/>
      <c r="FM159" s="38"/>
      <c r="FN159" s="38"/>
      <c r="FO159" s="37"/>
      <c r="FP159" s="38"/>
      <c r="FQ159" s="38"/>
      <c r="FR159" s="37"/>
      <c r="FS159" s="38"/>
      <c r="FT159" s="38"/>
      <c r="FU159" s="37"/>
      <c r="FV159" s="37"/>
      <c r="FW159" s="37"/>
      <c r="FX159" s="38"/>
      <c r="FY159" s="38"/>
      <c r="FZ159" s="37"/>
      <c r="GA159" s="38"/>
      <c r="GB159" s="38"/>
      <c r="GC159" s="37"/>
      <c r="GD159" s="38"/>
      <c r="GE159" s="38"/>
      <c r="GF159" s="37"/>
      <c r="GG159" s="95"/>
      <c r="GH159" s="95"/>
      <c r="GI159" s="95"/>
      <c r="GJ159" s="95"/>
      <c r="GK159" s="95"/>
      <c r="GL159" s="40"/>
      <c r="GM159" s="37"/>
      <c r="GN159" s="37"/>
      <c r="GO159" s="37"/>
      <c r="GP159" s="38"/>
      <c r="GQ159" s="38"/>
      <c r="GR159" s="37"/>
      <c r="GS159" s="38"/>
      <c r="GT159" s="38"/>
      <c r="GU159" s="37"/>
      <c r="GV159" s="38"/>
      <c r="GW159" s="38"/>
      <c r="GX159" s="37"/>
      <c r="GY159" s="37"/>
      <c r="GZ159" s="37"/>
      <c r="HA159" s="38"/>
      <c r="HB159" s="38"/>
      <c r="HC159" s="37"/>
      <c r="HD159" s="38"/>
      <c r="HE159" s="38"/>
      <c r="HF159" s="37"/>
      <c r="HG159" s="38"/>
      <c r="HH159" s="38"/>
      <c r="HI159" s="37"/>
      <c r="HJ159" s="37"/>
      <c r="HK159" s="37"/>
      <c r="HL159" s="38"/>
      <c r="HM159" s="38"/>
      <c r="HN159" s="37"/>
      <c r="HO159" s="38"/>
      <c r="HP159" s="38"/>
      <c r="HQ159" s="37"/>
      <c r="HR159" s="38"/>
      <c r="HS159" s="38"/>
      <c r="HT159" s="37"/>
      <c r="HU159" s="37"/>
      <c r="HV159" s="37"/>
      <c r="HW159" s="38"/>
      <c r="HX159" s="38"/>
      <c r="HY159" s="37"/>
      <c r="HZ159" s="38"/>
      <c r="IA159" s="38"/>
      <c r="IB159" s="37"/>
      <c r="IC159" s="38"/>
      <c r="ID159" s="38"/>
      <c r="IE159" s="37"/>
      <c r="IF159" s="95"/>
      <c r="IG159" s="95"/>
      <c r="IH159" s="95"/>
      <c r="II159" s="95"/>
    </row>
    <row r="160" spans="1:243" s="77" customFormat="1" ht="34.5" customHeight="1">
      <c r="A160" s="183" t="s">
        <v>116</v>
      </c>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78"/>
      <c r="AN160" s="78"/>
      <c r="AO160" s="78"/>
    </row>
    <row r="161" spans="1:41">
      <c r="A161" s="174" t="s">
        <v>117</v>
      </c>
      <c r="B161" s="172" t="s">
        <v>119</v>
      </c>
      <c r="C161" s="171" t="s">
        <v>78</v>
      </c>
      <c r="D161" s="46" t="s">
        <v>18</v>
      </c>
      <c r="E161" s="139">
        <f>SUM(E164)</f>
        <v>15033</v>
      </c>
      <c r="F161" s="139">
        <f>SUM(F164)</f>
        <v>0</v>
      </c>
      <c r="G161" s="139">
        <f>IF(E161=0,0,F161*100/E161)</f>
        <v>0</v>
      </c>
      <c r="H161" s="139">
        <f>E161-F161</f>
        <v>15033</v>
      </c>
      <c r="I161" s="91">
        <f t="shared" ref="I161:R161" si="171">SUM(I164)</f>
        <v>0</v>
      </c>
      <c r="J161" s="91">
        <f t="shared" si="171"/>
        <v>0</v>
      </c>
      <c r="K161" s="91">
        <f t="shared" si="171"/>
        <v>0</v>
      </c>
      <c r="L161" s="91">
        <f t="shared" si="171"/>
        <v>0</v>
      </c>
      <c r="M161" s="91">
        <f t="shared" si="171"/>
        <v>0</v>
      </c>
      <c r="N161" s="91">
        <f t="shared" si="171"/>
        <v>0</v>
      </c>
      <c r="O161" s="91">
        <f t="shared" si="171"/>
        <v>0</v>
      </c>
      <c r="P161" s="91">
        <f t="shared" si="171"/>
        <v>0</v>
      </c>
      <c r="Q161" s="91">
        <f t="shared" si="171"/>
        <v>3000</v>
      </c>
      <c r="R161" s="91">
        <f t="shared" si="171"/>
        <v>0</v>
      </c>
      <c r="S161" s="139">
        <f>SUM(S164)</f>
        <v>6636</v>
      </c>
      <c r="T161" s="139">
        <f>SUM(T164)</f>
        <v>0</v>
      </c>
      <c r="U161" s="91">
        <f>SUM(U164)</f>
        <v>0</v>
      </c>
      <c r="V161" s="115"/>
      <c r="W161" s="91">
        <f>SUM(W164)</f>
        <v>9636</v>
      </c>
      <c r="X161" s="91">
        <f>SUM(X164)</f>
        <v>0</v>
      </c>
      <c r="Y161" s="91">
        <f>SUM(Y164)</f>
        <v>0</v>
      </c>
      <c r="Z161" s="115"/>
      <c r="AA161" s="139">
        <f>SUM(AA164)</f>
        <v>3500</v>
      </c>
      <c r="AB161" s="115"/>
      <c r="AC161" s="91">
        <f>SUM(AC164)</f>
        <v>0</v>
      </c>
      <c r="AD161" s="91">
        <f>SUM(AD164)</f>
        <v>0</v>
      </c>
      <c r="AE161" s="91">
        <f>SUM(AE164)</f>
        <v>13136</v>
      </c>
      <c r="AF161" s="91">
        <f>SUM(AF164)</f>
        <v>0</v>
      </c>
      <c r="AG161" s="91">
        <f>SUM(AG164)</f>
        <v>1897</v>
      </c>
      <c r="AH161" s="115"/>
      <c r="AI161" s="139">
        <f>SUM(AI164)</f>
        <v>0</v>
      </c>
      <c r="AJ161" s="139">
        <f>SUM(AJ164)</f>
        <v>0</v>
      </c>
      <c r="AK161" s="91">
        <f>SUM(AK164)</f>
        <v>0</v>
      </c>
      <c r="AL161" s="105"/>
      <c r="AM161" s="48"/>
      <c r="AN161" s="48"/>
      <c r="AO161" s="48"/>
    </row>
    <row r="162" spans="1:41" ht="46.5">
      <c r="A162" s="174"/>
      <c r="B162" s="172"/>
      <c r="C162" s="172"/>
      <c r="D162" s="46" t="s">
        <v>19</v>
      </c>
      <c r="E162" s="138"/>
      <c r="F162" s="138"/>
      <c r="G162" s="138"/>
      <c r="H162" s="138"/>
      <c r="I162" s="49"/>
      <c r="J162" s="49"/>
      <c r="K162" s="49"/>
      <c r="L162" s="49"/>
      <c r="M162" s="49"/>
      <c r="N162" s="49"/>
      <c r="O162" s="108"/>
      <c r="P162" s="108"/>
      <c r="Q162" s="49"/>
      <c r="R162" s="49"/>
      <c r="S162" s="141"/>
      <c r="T162" s="49"/>
      <c r="U162" s="49"/>
      <c r="V162" s="49"/>
      <c r="W162" s="108"/>
      <c r="X162" s="108"/>
      <c r="Y162" s="49"/>
      <c r="Z162" s="49"/>
      <c r="AA162" s="141"/>
      <c r="AB162" s="49"/>
      <c r="AC162" s="49"/>
      <c r="AD162" s="49"/>
      <c r="AE162" s="109"/>
      <c r="AF162" s="109"/>
      <c r="AG162" s="49"/>
      <c r="AH162" s="49"/>
      <c r="AI162" s="141"/>
      <c r="AJ162" s="49"/>
      <c r="AK162" s="49"/>
      <c r="AL162" s="50"/>
      <c r="AM162" s="51"/>
      <c r="AN162" s="51"/>
      <c r="AO162" s="51"/>
    </row>
    <row r="163" spans="1:41" ht="69.75">
      <c r="A163" s="174"/>
      <c r="B163" s="172"/>
      <c r="C163" s="172"/>
      <c r="D163" s="52" t="s">
        <v>20</v>
      </c>
      <c r="E163" s="138"/>
      <c r="F163" s="138"/>
      <c r="G163" s="138"/>
      <c r="H163" s="138"/>
      <c r="I163" s="49"/>
      <c r="J163" s="49"/>
      <c r="K163" s="49"/>
      <c r="L163" s="49"/>
      <c r="M163" s="112"/>
      <c r="N163" s="49"/>
      <c r="O163" s="113"/>
      <c r="P163" s="113"/>
      <c r="Q163" s="112"/>
      <c r="R163" s="112"/>
      <c r="S163" s="141"/>
      <c r="T163" s="112"/>
      <c r="U163" s="112"/>
      <c r="V163" s="112"/>
      <c r="W163" s="113"/>
      <c r="X163" s="113"/>
      <c r="Y163" s="112"/>
      <c r="Z163" s="112"/>
      <c r="AA163" s="141"/>
      <c r="AB163" s="112"/>
      <c r="AC163" s="112"/>
      <c r="AD163" s="112"/>
      <c r="AE163" s="113"/>
      <c r="AF163" s="113"/>
      <c r="AG163" s="112"/>
      <c r="AH163" s="112"/>
      <c r="AI163" s="141"/>
      <c r="AJ163" s="112"/>
      <c r="AK163" s="112"/>
      <c r="AL163" s="50"/>
      <c r="AM163" s="51"/>
      <c r="AN163" s="51"/>
      <c r="AO163" s="51"/>
    </row>
    <row r="164" spans="1:41" ht="46.5">
      <c r="A164" s="174"/>
      <c r="B164" s="172"/>
      <c r="C164" s="172"/>
      <c r="D164" s="52" t="s">
        <v>32</v>
      </c>
      <c r="E164" s="138">
        <f>SUM(AE164,AG164,AI164,AK164)</f>
        <v>15033</v>
      </c>
      <c r="F164" s="138">
        <f>SUM(AF164,AH164,AJ164,AL164)</f>
        <v>0</v>
      </c>
      <c r="G164" s="138">
        <f>IF(E164=0,0,F164*100/E164)</f>
        <v>0</v>
      </c>
      <c r="H164" s="138">
        <f>E164-F164</f>
        <v>15033</v>
      </c>
      <c r="I164" s="49">
        <v>0</v>
      </c>
      <c r="J164" s="49">
        <v>0</v>
      </c>
      <c r="K164" s="49">
        <v>0</v>
      </c>
      <c r="L164" s="49">
        <v>0</v>
      </c>
      <c r="M164" s="112"/>
      <c r="N164" s="49">
        <v>0</v>
      </c>
      <c r="O164" s="113">
        <f>SUM(I164,K164,M164)</f>
        <v>0</v>
      </c>
      <c r="P164" s="113">
        <f>SUM(J164,L164,N164)</f>
        <v>0</v>
      </c>
      <c r="Q164" s="112">
        <v>3000</v>
      </c>
      <c r="R164" s="112"/>
      <c r="S164" s="141">
        <v>6636</v>
      </c>
      <c r="T164" s="137"/>
      <c r="U164" s="112"/>
      <c r="V164" s="112"/>
      <c r="W164" s="109">
        <f>SUM(O164,Q164,S164,U164)</f>
        <v>9636</v>
      </c>
      <c r="X164" s="109">
        <f>SUM(P164,R164,T164,V164)</f>
        <v>0</v>
      </c>
      <c r="Y164" s="112">
        <v>0</v>
      </c>
      <c r="Z164" s="112"/>
      <c r="AA164" s="141">
        <v>3500</v>
      </c>
      <c r="AB164" s="112"/>
      <c r="AC164" s="112"/>
      <c r="AD164" s="112"/>
      <c r="AE164" s="109">
        <f>SUM(W164,Y164,AA164,AC164)</f>
        <v>13136</v>
      </c>
      <c r="AF164" s="109">
        <f>SUM(X164,Z164,AB164,AD164)</f>
        <v>0</v>
      </c>
      <c r="AG164" s="112">
        <v>1897</v>
      </c>
      <c r="AH164" s="112"/>
      <c r="AI164" s="141"/>
      <c r="AJ164" s="112"/>
      <c r="AK164" s="112"/>
      <c r="AL164" s="50"/>
      <c r="AM164" s="51"/>
      <c r="AN164" s="51"/>
      <c r="AO164" s="51"/>
    </row>
    <row r="165" spans="1:41" ht="69.75">
      <c r="A165" s="174"/>
      <c r="B165" s="172"/>
      <c r="C165" s="172"/>
      <c r="D165" s="53" t="s">
        <v>33</v>
      </c>
      <c r="E165" s="138"/>
      <c r="F165" s="138"/>
      <c r="G165" s="138"/>
      <c r="H165" s="138"/>
      <c r="I165" s="49"/>
      <c r="J165" s="49"/>
      <c r="K165" s="49"/>
      <c r="L165" s="49"/>
      <c r="M165" s="49"/>
      <c r="N165" s="49"/>
      <c r="O165" s="108"/>
      <c r="P165" s="108"/>
      <c r="Q165" s="49"/>
      <c r="R165" s="49"/>
      <c r="S165" s="49"/>
      <c r="T165" s="49"/>
      <c r="U165" s="49"/>
      <c r="V165" s="49"/>
      <c r="W165" s="108"/>
      <c r="X165" s="108"/>
      <c r="Y165" s="49"/>
      <c r="Z165" s="49"/>
      <c r="AA165" s="49"/>
      <c r="AB165" s="49"/>
      <c r="AC165" s="49"/>
      <c r="AD165" s="49"/>
      <c r="AE165" s="109"/>
      <c r="AF165" s="109"/>
      <c r="AG165" s="49"/>
      <c r="AH165" s="49"/>
      <c r="AI165" s="49"/>
      <c r="AJ165" s="49"/>
      <c r="AK165" s="49"/>
      <c r="AL165" s="50"/>
      <c r="AM165" s="51"/>
      <c r="AN165" s="51"/>
      <c r="AO165" s="51"/>
    </row>
    <row r="166" spans="1:41" ht="69.75">
      <c r="A166" s="174"/>
      <c r="B166" s="172"/>
      <c r="C166" s="173"/>
      <c r="D166" s="54" t="s">
        <v>52</v>
      </c>
      <c r="E166" s="138"/>
      <c r="F166" s="131"/>
      <c r="G166" s="131"/>
      <c r="H166" s="131"/>
      <c r="I166" s="49"/>
      <c r="J166" s="49"/>
      <c r="K166" s="49"/>
      <c r="L166" s="49"/>
      <c r="M166" s="49"/>
      <c r="N166" s="49"/>
      <c r="O166" s="108"/>
      <c r="P166" s="108"/>
      <c r="Q166" s="49"/>
      <c r="R166" s="49"/>
      <c r="S166" s="49"/>
      <c r="T166" s="49"/>
      <c r="U166" s="49"/>
      <c r="V166" s="49"/>
      <c r="W166" s="108"/>
      <c r="X166" s="108"/>
      <c r="Y166" s="49"/>
      <c r="Z166" s="49"/>
      <c r="AA166" s="49"/>
      <c r="AB166" s="49"/>
      <c r="AC166" s="49"/>
      <c r="AD166" s="49"/>
      <c r="AE166" s="109"/>
      <c r="AF166" s="109"/>
      <c r="AG166" s="49"/>
      <c r="AH166" s="49"/>
      <c r="AI166" s="49"/>
      <c r="AJ166" s="49"/>
      <c r="AK166" s="49"/>
      <c r="AL166" s="50"/>
      <c r="AM166" s="51"/>
      <c r="AN166" s="51"/>
      <c r="AO166" s="51"/>
    </row>
    <row r="167" spans="1:41" hidden="1">
      <c r="A167" s="174" t="s">
        <v>162</v>
      </c>
      <c r="B167" s="172" t="s">
        <v>163</v>
      </c>
      <c r="C167" s="171" t="s">
        <v>78</v>
      </c>
      <c r="D167" s="46" t="s">
        <v>18</v>
      </c>
      <c r="E167" s="139">
        <f>SUM(E170)</f>
        <v>0</v>
      </c>
      <c r="F167" s="91">
        <f>SUM(F170)</f>
        <v>0</v>
      </c>
      <c r="G167" s="91">
        <f>IF(E167=0,0,F167*100/E167)</f>
        <v>0</v>
      </c>
      <c r="H167" s="91">
        <f>E167-F167</f>
        <v>0</v>
      </c>
      <c r="I167" s="91">
        <f t="shared" ref="I167:R167" si="172">SUM(I170)</f>
        <v>0</v>
      </c>
      <c r="J167" s="91">
        <f t="shared" si="172"/>
        <v>0</v>
      </c>
      <c r="K167" s="91">
        <f t="shared" si="172"/>
        <v>0</v>
      </c>
      <c r="L167" s="91">
        <f t="shared" si="172"/>
        <v>0</v>
      </c>
      <c r="M167" s="91">
        <f t="shared" si="172"/>
        <v>0</v>
      </c>
      <c r="N167" s="91">
        <f t="shared" si="172"/>
        <v>0</v>
      </c>
      <c r="O167" s="91">
        <f t="shared" si="172"/>
        <v>0</v>
      </c>
      <c r="P167" s="91">
        <f t="shared" si="172"/>
        <v>0</v>
      </c>
      <c r="Q167" s="91">
        <f t="shared" si="172"/>
        <v>0</v>
      </c>
      <c r="R167" s="91">
        <f t="shared" si="172"/>
        <v>0</v>
      </c>
      <c r="S167" s="91">
        <f>SUM(S170)</f>
        <v>0</v>
      </c>
      <c r="T167" s="115"/>
      <c r="U167" s="91">
        <f>SUM(U170)</f>
        <v>0</v>
      </c>
      <c r="V167" s="115"/>
      <c r="W167" s="91">
        <f>SUM(W170)</f>
        <v>0</v>
      </c>
      <c r="X167" s="91">
        <f>SUM(X170)</f>
        <v>0</v>
      </c>
      <c r="Y167" s="91">
        <f>SUM(Y170)</f>
        <v>0</v>
      </c>
      <c r="Z167" s="115"/>
      <c r="AA167" s="91">
        <f>SUM(AA170)</f>
        <v>0</v>
      </c>
      <c r="AB167" s="115"/>
      <c r="AC167" s="91">
        <f>SUM(AC170)</f>
        <v>0</v>
      </c>
      <c r="AD167" s="115"/>
      <c r="AE167" s="91">
        <f>SUM(AE170)</f>
        <v>0</v>
      </c>
      <c r="AF167" s="91">
        <f>SUM(AF170)</f>
        <v>0</v>
      </c>
      <c r="AG167" s="91">
        <f>SUM(AG170)</f>
        <v>0</v>
      </c>
      <c r="AH167" s="115"/>
      <c r="AI167" s="91">
        <f>SUM(AI170)</f>
        <v>0</v>
      </c>
      <c r="AJ167" s="115"/>
      <c r="AK167" s="91">
        <f>SUM(AK170)</f>
        <v>0</v>
      </c>
      <c r="AL167" s="105"/>
      <c r="AM167" s="51"/>
      <c r="AN167" s="51"/>
      <c r="AO167" s="51"/>
    </row>
    <row r="168" spans="1:41" ht="46.5" hidden="1">
      <c r="A168" s="174"/>
      <c r="B168" s="172"/>
      <c r="C168" s="172"/>
      <c r="D168" s="46" t="s">
        <v>19</v>
      </c>
      <c r="E168" s="138"/>
      <c r="F168" s="131"/>
      <c r="G168" s="131"/>
      <c r="H168" s="131"/>
      <c r="I168" s="49"/>
      <c r="J168" s="49"/>
      <c r="K168" s="49"/>
      <c r="L168" s="49"/>
      <c r="M168" s="49"/>
      <c r="N168" s="49"/>
      <c r="O168" s="108"/>
      <c r="P168" s="108"/>
      <c r="Q168" s="49"/>
      <c r="R168" s="49"/>
      <c r="S168" s="49"/>
      <c r="T168" s="49"/>
      <c r="U168" s="49"/>
      <c r="V168" s="49"/>
      <c r="W168" s="108"/>
      <c r="X168" s="108"/>
      <c r="Y168" s="49"/>
      <c r="Z168" s="49"/>
      <c r="AA168" s="49"/>
      <c r="AB168" s="49"/>
      <c r="AC168" s="49"/>
      <c r="AD168" s="49"/>
      <c r="AE168" s="109"/>
      <c r="AF168" s="109"/>
      <c r="AG168" s="49"/>
      <c r="AH168" s="49"/>
      <c r="AI168" s="49"/>
      <c r="AJ168" s="49"/>
      <c r="AK168" s="49"/>
      <c r="AL168" s="50"/>
      <c r="AM168" s="51"/>
      <c r="AN168" s="51"/>
      <c r="AO168" s="51"/>
    </row>
    <row r="169" spans="1:41" ht="69.75" hidden="1">
      <c r="A169" s="174"/>
      <c r="B169" s="172"/>
      <c r="C169" s="172"/>
      <c r="D169" s="52" t="s">
        <v>20</v>
      </c>
      <c r="E169" s="138"/>
      <c r="F169" s="131"/>
      <c r="G169" s="131"/>
      <c r="H169" s="131"/>
      <c r="I169" s="49"/>
      <c r="J169" s="49"/>
      <c r="K169" s="49"/>
      <c r="L169" s="49"/>
      <c r="M169" s="112"/>
      <c r="N169" s="49"/>
      <c r="O169" s="113"/>
      <c r="P169" s="113"/>
      <c r="Q169" s="112"/>
      <c r="R169" s="112"/>
      <c r="S169" s="112"/>
      <c r="T169" s="112"/>
      <c r="U169" s="112"/>
      <c r="V169" s="112"/>
      <c r="W169" s="113"/>
      <c r="X169" s="113"/>
      <c r="Y169" s="112"/>
      <c r="Z169" s="112"/>
      <c r="AA169" s="112"/>
      <c r="AB169" s="112"/>
      <c r="AC169" s="112"/>
      <c r="AD169" s="112"/>
      <c r="AE169" s="113"/>
      <c r="AF169" s="113"/>
      <c r="AG169" s="112"/>
      <c r="AH169" s="112"/>
      <c r="AI169" s="112"/>
      <c r="AJ169" s="112"/>
      <c r="AK169" s="112"/>
      <c r="AL169" s="50"/>
      <c r="AM169" s="51"/>
      <c r="AN169" s="51"/>
      <c r="AO169" s="51"/>
    </row>
    <row r="170" spans="1:41" ht="46.5" hidden="1">
      <c r="A170" s="174"/>
      <c r="B170" s="172"/>
      <c r="C170" s="172"/>
      <c r="D170" s="52" t="s">
        <v>32</v>
      </c>
      <c r="E170" s="138">
        <f>SUM(AE170,AG170,AI170,AK170)</f>
        <v>0</v>
      </c>
      <c r="F170" s="131">
        <f>SUM(AF170,AH170,AJ170,AL170)</f>
        <v>0</v>
      </c>
      <c r="G170" s="131">
        <f>IF(E170=0,0,F170*100/E170)</f>
        <v>0</v>
      </c>
      <c r="H170" s="131">
        <f>E170-F170</f>
        <v>0</v>
      </c>
      <c r="I170" s="49">
        <v>0</v>
      </c>
      <c r="J170" s="49">
        <v>0</v>
      </c>
      <c r="K170" s="49">
        <v>0</v>
      </c>
      <c r="L170" s="49">
        <v>0</v>
      </c>
      <c r="M170" s="112">
        <v>0</v>
      </c>
      <c r="N170" s="49">
        <v>0</v>
      </c>
      <c r="O170" s="113">
        <f>SUM(I170,K170,M170)</f>
        <v>0</v>
      </c>
      <c r="P170" s="113">
        <f>SUM(J170,L170,N170)</f>
        <v>0</v>
      </c>
      <c r="Q170" s="112">
        <v>0</v>
      </c>
      <c r="R170" s="112">
        <v>0</v>
      </c>
      <c r="S170" s="112">
        <v>0</v>
      </c>
      <c r="T170" s="112"/>
      <c r="U170" s="112">
        <v>0</v>
      </c>
      <c r="V170" s="112"/>
      <c r="W170" s="109">
        <f>SUM(O170,Q170,S170,U170)</f>
        <v>0</v>
      </c>
      <c r="X170" s="109">
        <f>SUM(P170,R170,T170,V170)</f>
        <v>0</v>
      </c>
      <c r="Y170" s="112">
        <v>0</v>
      </c>
      <c r="Z170" s="112"/>
      <c r="AA170" s="112">
        <v>0</v>
      </c>
      <c r="AB170" s="112"/>
      <c r="AC170" s="112"/>
      <c r="AD170" s="112"/>
      <c r="AE170" s="109">
        <f>SUM(W170,Y170,AA170,AC170)</f>
        <v>0</v>
      </c>
      <c r="AF170" s="109">
        <f>SUM(X170,Z170,AB170,AD170)</f>
        <v>0</v>
      </c>
      <c r="AG170" s="112">
        <v>0</v>
      </c>
      <c r="AH170" s="112"/>
      <c r="AI170" s="112">
        <v>0</v>
      </c>
      <c r="AJ170" s="112"/>
      <c r="AK170" s="112">
        <v>0</v>
      </c>
      <c r="AL170" s="50"/>
      <c r="AM170" s="51"/>
      <c r="AN170" s="51"/>
      <c r="AO170" s="51"/>
    </row>
    <row r="171" spans="1:41" ht="69.75" hidden="1">
      <c r="A171" s="174"/>
      <c r="B171" s="172"/>
      <c r="C171" s="172"/>
      <c r="D171" s="53" t="s">
        <v>33</v>
      </c>
      <c r="E171" s="138"/>
      <c r="F171" s="131"/>
      <c r="G171" s="131"/>
      <c r="H171" s="131"/>
      <c r="I171" s="49"/>
      <c r="J171" s="49"/>
      <c r="K171" s="49"/>
      <c r="L171" s="49"/>
      <c r="M171" s="49"/>
      <c r="N171" s="49"/>
      <c r="O171" s="108"/>
      <c r="P171" s="108"/>
      <c r="Q171" s="49"/>
      <c r="R171" s="49"/>
      <c r="S171" s="49"/>
      <c r="T171" s="49"/>
      <c r="U171" s="49"/>
      <c r="V171" s="49"/>
      <c r="W171" s="108"/>
      <c r="X171" s="108"/>
      <c r="Y171" s="49"/>
      <c r="Z171" s="49"/>
      <c r="AA171" s="49"/>
      <c r="AB171" s="49"/>
      <c r="AC171" s="49"/>
      <c r="AD171" s="49"/>
      <c r="AE171" s="109"/>
      <c r="AF171" s="109"/>
      <c r="AG171" s="49"/>
      <c r="AH171" s="49"/>
      <c r="AI171" s="49"/>
      <c r="AJ171" s="49"/>
      <c r="AK171" s="49"/>
      <c r="AL171" s="50"/>
      <c r="AM171" s="51"/>
      <c r="AN171" s="51"/>
      <c r="AO171" s="51"/>
    </row>
    <row r="172" spans="1:41" ht="69.75" hidden="1">
      <c r="A172" s="174"/>
      <c r="B172" s="172"/>
      <c r="C172" s="173"/>
      <c r="D172" s="54" t="s">
        <v>52</v>
      </c>
      <c r="E172" s="131"/>
      <c r="F172" s="131"/>
      <c r="G172" s="131"/>
      <c r="H172" s="131"/>
      <c r="I172" s="49"/>
      <c r="J172" s="49"/>
      <c r="K172" s="49"/>
      <c r="L172" s="49"/>
      <c r="M172" s="49"/>
      <c r="N172" s="49"/>
      <c r="O172" s="108"/>
      <c r="P172" s="108"/>
      <c r="Q172" s="49"/>
      <c r="R172" s="49"/>
      <c r="S172" s="49"/>
      <c r="T172" s="49"/>
      <c r="U172" s="49"/>
      <c r="V172" s="49"/>
      <c r="W172" s="108"/>
      <c r="X172" s="108"/>
      <c r="Y172" s="49"/>
      <c r="Z172" s="49"/>
      <c r="AA172" s="49"/>
      <c r="AB172" s="49"/>
      <c r="AC172" s="49"/>
      <c r="AD172" s="49"/>
      <c r="AE172" s="109"/>
      <c r="AF172" s="109"/>
      <c r="AG172" s="49"/>
      <c r="AH172" s="49"/>
      <c r="AI172" s="49"/>
      <c r="AJ172" s="49"/>
      <c r="AK172" s="49"/>
      <c r="AL172" s="50"/>
      <c r="AM172" s="51"/>
      <c r="AN172" s="51"/>
      <c r="AO172" s="51"/>
    </row>
    <row r="173" spans="1:41" ht="23.25" customHeight="1">
      <c r="A173" s="175" t="s">
        <v>22</v>
      </c>
      <c r="B173" s="176"/>
      <c r="C173" s="171" t="s">
        <v>78</v>
      </c>
      <c r="D173" s="46" t="s">
        <v>18</v>
      </c>
      <c r="E173" s="139">
        <f>SUM(E176)</f>
        <v>15033</v>
      </c>
      <c r="F173" s="139">
        <f>SUM(F176)</f>
        <v>0</v>
      </c>
      <c r="G173" s="91">
        <f>IF(E173=0,0,F173*100/E173)</f>
        <v>0</v>
      </c>
      <c r="H173" s="114">
        <f>E173-F173</f>
        <v>15033</v>
      </c>
      <c r="I173" s="91">
        <f t="shared" ref="I173:Q173" si="173">SUM(I176)</f>
        <v>0</v>
      </c>
      <c r="J173" s="91">
        <f t="shared" si="173"/>
        <v>0</v>
      </c>
      <c r="K173" s="91">
        <f t="shared" si="173"/>
        <v>0</v>
      </c>
      <c r="L173" s="91">
        <f t="shared" si="173"/>
        <v>0</v>
      </c>
      <c r="M173" s="91">
        <f t="shared" si="173"/>
        <v>0</v>
      </c>
      <c r="N173" s="91">
        <f t="shared" si="173"/>
        <v>0</v>
      </c>
      <c r="O173" s="91">
        <f t="shared" si="173"/>
        <v>0</v>
      </c>
      <c r="P173" s="91">
        <f t="shared" si="173"/>
        <v>0</v>
      </c>
      <c r="Q173" s="91">
        <f t="shared" si="173"/>
        <v>3000</v>
      </c>
      <c r="R173" s="91">
        <f t="shared" ref="R173" si="174">SUM(R176)</f>
        <v>0</v>
      </c>
      <c r="S173" s="139">
        <f>SUM(S176)</f>
        <v>6636</v>
      </c>
      <c r="T173" s="139">
        <f>SUM(T176)</f>
        <v>0</v>
      </c>
      <c r="U173" s="91">
        <f>SUM(U176)</f>
        <v>0</v>
      </c>
      <c r="V173" s="114"/>
      <c r="W173" s="91">
        <f>SUM(W176)</f>
        <v>9636</v>
      </c>
      <c r="X173" s="91">
        <f>SUM(X176)</f>
        <v>0</v>
      </c>
      <c r="Y173" s="91">
        <f>SUM(Y176)</f>
        <v>0</v>
      </c>
      <c r="Z173" s="114"/>
      <c r="AA173" s="91">
        <f>SUM(AA176)</f>
        <v>3500</v>
      </c>
      <c r="AB173" s="114"/>
      <c r="AC173" s="91">
        <f>SUM(AC176)</f>
        <v>0</v>
      </c>
      <c r="AD173" s="91">
        <f>SUM(AD176)</f>
        <v>0</v>
      </c>
      <c r="AE173" s="91">
        <f>SUM(AE176)</f>
        <v>13136</v>
      </c>
      <c r="AF173" s="91">
        <f>SUM(AF176)</f>
        <v>0</v>
      </c>
      <c r="AG173" s="91">
        <f>SUM(AG176)</f>
        <v>1897</v>
      </c>
      <c r="AH173" s="114"/>
      <c r="AI173" s="91">
        <f>SUM(AI176)</f>
        <v>0</v>
      </c>
      <c r="AJ173" s="91">
        <f>SUM(AJ176)</f>
        <v>0</v>
      </c>
      <c r="AK173" s="91">
        <f>SUM(AK176)</f>
        <v>0</v>
      </c>
      <c r="AL173" s="93"/>
      <c r="AM173" s="51"/>
      <c r="AN173" s="51"/>
      <c r="AO173" s="51"/>
    </row>
    <row r="174" spans="1:41" ht="46.5">
      <c r="A174" s="177"/>
      <c r="B174" s="178"/>
      <c r="C174" s="172"/>
      <c r="D174" s="46" t="s">
        <v>19</v>
      </c>
      <c r="E174" s="138"/>
      <c r="F174" s="138"/>
      <c r="G174" s="131"/>
      <c r="H174" s="136"/>
      <c r="I174" s="49"/>
      <c r="J174" s="49"/>
      <c r="K174" s="49"/>
      <c r="L174" s="49"/>
      <c r="M174" s="49"/>
      <c r="N174" s="49"/>
      <c r="O174" s="108"/>
      <c r="P174" s="108"/>
      <c r="Q174" s="49"/>
      <c r="R174" s="49"/>
      <c r="S174" s="141"/>
      <c r="T174" s="141"/>
      <c r="U174" s="49"/>
      <c r="V174" s="49"/>
      <c r="W174" s="108"/>
      <c r="X174" s="108"/>
      <c r="Y174" s="49"/>
      <c r="Z174" s="49"/>
      <c r="AA174" s="49"/>
      <c r="AB174" s="49"/>
      <c r="AC174" s="49"/>
      <c r="AD174" s="49"/>
      <c r="AE174" s="109"/>
      <c r="AF174" s="109"/>
      <c r="AG174" s="49"/>
      <c r="AH174" s="49"/>
      <c r="AI174" s="49"/>
      <c r="AJ174" s="49"/>
      <c r="AK174" s="49"/>
      <c r="AL174" s="49"/>
      <c r="AM174" s="51"/>
      <c r="AN174" s="51"/>
      <c r="AO174" s="51"/>
    </row>
    <row r="175" spans="1:41" ht="69.75">
      <c r="A175" s="177"/>
      <c r="B175" s="178"/>
      <c r="C175" s="172"/>
      <c r="D175" s="52" t="s">
        <v>20</v>
      </c>
      <c r="E175" s="138"/>
      <c r="F175" s="138"/>
      <c r="G175" s="131"/>
      <c r="H175" s="136"/>
      <c r="I175" s="47"/>
      <c r="J175" s="47"/>
      <c r="K175" s="47"/>
      <c r="L175" s="47"/>
      <c r="M175" s="116"/>
      <c r="N175" s="116"/>
      <c r="O175" s="117"/>
      <c r="P175" s="117"/>
      <c r="Q175" s="116"/>
      <c r="R175" s="116"/>
      <c r="S175" s="141"/>
      <c r="T175" s="141"/>
      <c r="U175" s="116"/>
      <c r="V175" s="116"/>
      <c r="W175" s="117"/>
      <c r="X175" s="117"/>
      <c r="Y175" s="116"/>
      <c r="Z175" s="116"/>
      <c r="AA175" s="116"/>
      <c r="AB175" s="116"/>
      <c r="AC175" s="116"/>
      <c r="AD175" s="116"/>
      <c r="AE175" s="117"/>
      <c r="AF175" s="117"/>
      <c r="AG175" s="116"/>
      <c r="AH175" s="116"/>
      <c r="AI175" s="116"/>
      <c r="AJ175" s="116"/>
      <c r="AK175" s="116"/>
      <c r="AL175" s="49"/>
      <c r="AM175" s="51"/>
      <c r="AN175" s="51"/>
      <c r="AO175" s="51"/>
    </row>
    <row r="176" spans="1:41" ht="46.5">
      <c r="A176" s="177"/>
      <c r="B176" s="178"/>
      <c r="C176" s="172"/>
      <c r="D176" s="52" t="s">
        <v>32</v>
      </c>
      <c r="E176" s="138">
        <f>SUM(E164,E170)</f>
        <v>15033</v>
      </c>
      <c r="F176" s="138">
        <f>SUM(F164)</f>
        <v>0</v>
      </c>
      <c r="G176" s="131">
        <f>IF(E176=0,0,F176*100/E176)</f>
        <v>0</v>
      </c>
      <c r="H176" s="136">
        <f>E176-F176</f>
        <v>15033</v>
      </c>
      <c r="I176" s="116">
        <f>SUM(I164,I170)</f>
        <v>0</v>
      </c>
      <c r="J176" s="116">
        <f t="shared" ref="J176:L176" si="175">SUM(J164,J170)</f>
        <v>0</v>
      </c>
      <c r="K176" s="116">
        <f t="shared" si="175"/>
        <v>0</v>
      </c>
      <c r="L176" s="116">
        <f t="shared" si="175"/>
        <v>0</v>
      </c>
      <c r="M176" s="116">
        <f t="shared" ref="M176:S176" si="176">SUM(M164,M170)</f>
        <v>0</v>
      </c>
      <c r="N176" s="116">
        <f t="shared" si="176"/>
        <v>0</v>
      </c>
      <c r="O176" s="117">
        <f t="shared" si="176"/>
        <v>0</v>
      </c>
      <c r="P176" s="117">
        <f t="shared" si="176"/>
        <v>0</v>
      </c>
      <c r="Q176" s="116">
        <f t="shared" si="176"/>
        <v>3000</v>
      </c>
      <c r="R176" s="116">
        <f t="shared" si="176"/>
        <v>0</v>
      </c>
      <c r="S176" s="141">
        <f t="shared" si="176"/>
        <v>6636</v>
      </c>
      <c r="T176" s="141">
        <f t="shared" ref="T176" si="177">SUM(T164,T170)</f>
        <v>0</v>
      </c>
      <c r="U176" s="116">
        <f>SUM(U164,U170)</f>
        <v>0</v>
      </c>
      <c r="V176" s="116"/>
      <c r="W176" s="117">
        <f>SUM(W164,W170)</f>
        <v>9636</v>
      </c>
      <c r="X176" s="117">
        <f>SUM(X164,X170)</f>
        <v>0</v>
      </c>
      <c r="Y176" s="116">
        <f>SUM(Y164,Y170)</f>
        <v>0</v>
      </c>
      <c r="Z176" s="116"/>
      <c r="AA176" s="116">
        <f>SUM(AA164,AA170)</f>
        <v>3500</v>
      </c>
      <c r="AB176" s="116"/>
      <c r="AC176" s="116">
        <f>SUM(AC164,AC170)</f>
        <v>0</v>
      </c>
      <c r="AD176" s="116">
        <f>SUM(AD164,AD170)</f>
        <v>0</v>
      </c>
      <c r="AE176" s="117">
        <f>SUM(AE164,AE170)</f>
        <v>13136</v>
      </c>
      <c r="AF176" s="117">
        <f>SUM(AF164,AF170)</f>
        <v>0</v>
      </c>
      <c r="AG176" s="116">
        <f>SUM(AG164,AG170)</f>
        <v>1897</v>
      </c>
      <c r="AH176" s="116"/>
      <c r="AI176" s="116">
        <f>SUM(AI164,AI170)</f>
        <v>0</v>
      </c>
      <c r="AJ176" s="116">
        <f>SUM(AJ164,AJ170)</f>
        <v>0</v>
      </c>
      <c r="AK176" s="116">
        <f>SUM(AK164,AK170)</f>
        <v>0</v>
      </c>
      <c r="AL176" s="49"/>
      <c r="AM176" s="51"/>
      <c r="AN176" s="51"/>
      <c r="AO176" s="51"/>
    </row>
    <row r="177" spans="1:243" ht="69.75">
      <c r="A177" s="177"/>
      <c r="B177" s="178"/>
      <c r="C177" s="172"/>
      <c r="D177" s="53" t="s">
        <v>33</v>
      </c>
      <c r="E177" s="138"/>
      <c r="F177" s="138"/>
      <c r="G177" s="131"/>
      <c r="H177" s="131"/>
      <c r="I177" s="49"/>
      <c r="J177" s="49"/>
      <c r="K177" s="49"/>
      <c r="L177" s="49"/>
      <c r="M177" s="49"/>
      <c r="N177" s="49"/>
      <c r="O177" s="108"/>
      <c r="P177" s="108"/>
      <c r="Q177" s="49"/>
      <c r="R177" s="49"/>
      <c r="S177" s="141"/>
      <c r="T177" s="141"/>
      <c r="U177" s="49"/>
      <c r="V177" s="49"/>
      <c r="W177" s="108"/>
      <c r="X177" s="108"/>
      <c r="Y177" s="49"/>
      <c r="Z177" s="49"/>
      <c r="AA177" s="49"/>
      <c r="AB177" s="49"/>
      <c r="AC177" s="49"/>
      <c r="AD177" s="49"/>
      <c r="AE177" s="109"/>
      <c r="AF177" s="109"/>
      <c r="AG177" s="49"/>
      <c r="AH177" s="49"/>
      <c r="AI177" s="49"/>
      <c r="AJ177" s="49"/>
      <c r="AK177" s="49"/>
      <c r="AL177" s="49"/>
      <c r="AM177" s="51"/>
      <c r="AN177" s="51"/>
      <c r="AO177" s="51"/>
    </row>
    <row r="178" spans="1:243" ht="69.75" customHeight="1">
      <c r="A178" s="177"/>
      <c r="B178" s="178"/>
      <c r="C178" s="173"/>
      <c r="D178" s="54" t="s">
        <v>52</v>
      </c>
      <c r="E178" s="138"/>
      <c r="F178" s="138"/>
      <c r="G178" s="131"/>
      <c r="H178" s="131"/>
      <c r="I178" s="49"/>
      <c r="J178" s="49"/>
      <c r="K178" s="49"/>
      <c r="L178" s="49"/>
      <c r="M178" s="49"/>
      <c r="N178" s="49"/>
      <c r="O178" s="108"/>
      <c r="P178" s="108"/>
      <c r="Q178" s="49"/>
      <c r="R178" s="49"/>
      <c r="S178" s="141"/>
      <c r="T178" s="141"/>
      <c r="U178" s="49"/>
      <c r="V178" s="49"/>
      <c r="W178" s="108"/>
      <c r="X178" s="108"/>
      <c r="Y178" s="49"/>
      <c r="Z178" s="49"/>
      <c r="AA178" s="49"/>
      <c r="AB178" s="49"/>
      <c r="AC178" s="49"/>
      <c r="AD178" s="49"/>
      <c r="AE178" s="109"/>
      <c r="AF178" s="109"/>
      <c r="AG178" s="49"/>
      <c r="AH178" s="49"/>
      <c r="AI178" s="49"/>
      <c r="AJ178" s="49"/>
      <c r="AK178" s="49"/>
      <c r="AL178" s="49"/>
      <c r="AM178" s="55"/>
      <c r="AN178" s="55"/>
      <c r="AO178" s="55"/>
    </row>
    <row r="179" spans="1:243">
      <c r="A179" s="170" t="s">
        <v>118</v>
      </c>
      <c r="B179" s="170"/>
      <c r="C179" s="171"/>
      <c r="D179" s="46" t="s">
        <v>18</v>
      </c>
      <c r="E179" s="149">
        <f>SUM(E182)</f>
        <v>15033</v>
      </c>
      <c r="F179" s="149">
        <f>SUM(F182)</f>
        <v>0</v>
      </c>
      <c r="G179" s="130">
        <f>IF(E179=0,0,F179*100/E179)</f>
        <v>0</v>
      </c>
      <c r="H179" s="148">
        <f>E179-F179</f>
        <v>15033</v>
      </c>
      <c r="I179" s="96">
        <f t="shared" ref="I179:Q179" si="178">SUM(I182)</f>
        <v>0</v>
      </c>
      <c r="J179" s="96">
        <f t="shared" si="178"/>
        <v>0</v>
      </c>
      <c r="K179" s="96">
        <f t="shared" si="178"/>
        <v>0</v>
      </c>
      <c r="L179" s="96">
        <f t="shared" si="178"/>
        <v>0</v>
      </c>
      <c r="M179" s="96">
        <f t="shared" si="178"/>
        <v>3000</v>
      </c>
      <c r="N179" s="96">
        <f t="shared" si="178"/>
        <v>0</v>
      </c>
      <c r="O179" s="96">
        <f t="shared" si="178"/>
        <v>0</v>
      </c>
      <c r="P179" s="96">
        <f t="shared" si="178"/>
        <v>0</v>
      </c>
      <c r="Q179" s="96">
        <f t="shared" si="178"/>
        <v>3000</v>
      </c>
      <c r="R179" s="96">
        <f t="shared" ref="R179" si="179">SUM(R182)</f>
        <v>0</v>
      </c>
      <c r="S179" s="149">
        <f>SUM(S182)</f>
        <v>3800</v>
      </c>
      <c r="T179" s="149">
        <f>SUM(T182)</f>
        <v>0</v>
      </c>
      <c r="U179" s="96">
        <f>SUM(U182)</f>
        <v>0</v>
      </c>
      <c r="V179" s="118"/>
      <c r="W179" s="96">
        <f>SUM(W182)</f>
        <v>9636</v>
      </c>
      <c r="X179" s="96">
        <f>SUM(X182)</f>
        <v>0</v>
      </c>
      <c r="Y179" s="96">
        <f>SUM(Y182)</f>
        <v>0</v>
      </c>
      <c r="Z179" s="118"/>
      <c r="AA179" s="96">
        <f>SUM(AA182)</f>
        <v>3500</v>
      </c>
      <c r="AB179" s="118"/>
      <c r="AC179" s="96">
        <f>SUM(AC182)</f>
        <v>0</v>
      </c>
      <c r="AD179" s="96">
        <f>SUM(AD182)</f>
        <v>0</v>
      </c>
      <c r="AE179" s="96">
        <f>SUM(AE182)</f>
        <v>13136</v>
      </c>
      <c r="AF179" s="96">
        <f>SUM(AF182)</f>
        <v>0</v>
      </c>
      <c r="AG179" s="96">
        <f>SUM(AG182)</f>
        <v>1897</v>
      </c>
      <c r="AH179" s="118"/>
      <c r="AI179" s="96">
        <f>SUM(AI182)</f>
        <v>1897</v>
      </c>
      <c r="AJ179" s="96">
        <f>SUM(AJ182)</f>
        <v>0</v>
      </c>
      <c r="AK179" s="96">
        <f>SUM(AK182)</f>
        <v>0</v>
      </c>
      <c r="AL179" s="96"/>
      <c r="AM179" s="51"/>
      <c r="AN179" s="51"/>
      <c r="AO179" s="51"/>
    </row>
    <row r="180" spans="1:243" ht="46.5">
      <c r="A180" s="170"/>
      <c r="B180" s="170"/>
      <c r="C180" s="172"/>
      <c r="D180" s="46" t="s">
        <v>19</v>
      </c>
      <c r="E180" s="138"/>
      <c r="F180" s="138"/>
      <c r="G180" s="132"/>
      <c r="H180" s="136"/>
      <c r="I180" s="49"/>
      <c r="J180" s="49"/>
      <c r="K180" s="49"/>
      <c r="L180" s="49"/>
      <c r="M180" s="49"/>
      <c r="N180" s="49"/>
      <c r="O180" s="109"/>
      <c r="P180" s="109"/>
      <c r="Q180" s="49"/>
      <c r="R180" s="49"/>
      <c r="S180" s="141"/>
      <c r="T180" s="141"/>
      <c r="U180" s="49"/>
      <c r="V180" s="49"/>
      <c r="W180" s="109"/>
      <c r="X180" s="109"/>
      <c r="Y180" s="49"/>
      <c r="Z180" s="49"/>
      <c r="AA180" s="49"/>
      <c r="AB180" s="49"/>
      <c r="AC180" s="49"/>
      <c r="AD180" s="49"/>
      <c r="AE180" s="109"/>
      <c r="AF180" s="109"/>
      <c r="AG180" s="49"/>
      <c r="AH180" s="49"/>
      <c r="AI180" s="49"/>
      <c r="AJ180" s="49"/>
      <c r="AK180" s="49"/>
      <c r="AL180" s="49"/>
      <c r="AM180" s="51"/>
      <c r="AN180" s="51"/>
      <c r="AO180" s="51"/>
    </row>
    <row r="181" spans="1:243" ht="69.75">
      <c r="A181" s="170"/>
      <c r="B181" s="170"/>
      <c r="C181" s="172"/>
      <c r="D181" s="52" t="s">
        <v>20</v>
      </c>
      <c r="E181" s="138"/>
      <c r="F181" s="138"/>
      <c r="G181" s="132"/>
      <c r="H181" s="136"/>
      <c r="I181" s="49"/>
      <c r="J181" s="49"/>
      <c r="K181" s="49"/>
      <c r="L181" s="49"/>
      <c r="M181" s="112"/>
      <c r="N181" s="112"/>
      <c r="O181" s="113"/>
      <c r="P181" s="113"/>
      <c r="Q181" s="112"/>
      <c r="R181" s="112"/>
      <c r="S181" s="141"/>
      <c r="T181" s="141"/>
      <c r="U181" s="112"/>
      <c r="V181" s="112"/>
      <c r="W181" s="113"/>
      <c r="X181" s="113"/>
      <c r="Y181" s="112"/>
      <c r="Z181" s="112"/>
      <c r="AA181" s="112"/>
      <c r="AB181" s="112"/>
      <c r="AC181" s="112"/>
      <c r="AD181" s="112"/>
      <c r="AE181" s="113"/>
      <c r="AF181" s="113"/>
      <c r="AG181" s="112"/>
      <c r="AH181" s="112"/>
      <c r="AI181" s="112"/>
      <c r="AJ181" s="112"/>
      <c r="AK181" s="112"/>
      <c r="AL181" s="49"/>
      <c r="AM181" s="51"/>
      <c r="AN181" s="51"/>
      <c r="AO181" s="51"/>
    </row>
    <row r="182" spans="1:243" ht="46.5">
      <c r="A182" s="170"/>
      <c r="B182" s="170"/>
      <c r="C182" s="172"/>
      <c r="D182" s="52" t="s">
        <v>32</v>
      </c>
      <c r="E182" s="138">
        <f>SUM(E176)</f>
        <v>15033</v>
      </c>
      <c r="F182" s="138">
        <f>SUM(F176)</f>
        <v>0</v>
      </c>
      <c r="G182" s="131">
        <f>IF(E182=0,0,F182*100/E182)</f>
        <v>0</v>
      </c>
      <c r="H182" s="136">
        <f>E182-F182</f>
        <v>15033</v>
      </c>
      <c r="I182" s="49">
        <f t="shared" ref="I182:Q182" si="180">SUM(I176)</f>
        <v>0</v>
      </c>
      <c r="J182" s="49">
        <f t="shared" si="180"/>
        <v>0</v>
      </c>
      <c r="K182" s="49">
        <f t="shared" si="180"/>
        <v>0</v>
      </c>
      <c r="L182" s="49">
        <f t="shared" si="180"/>
        <v>0</v>
      </c>
      <c r="M182" s="112">
        <v>3000</v>
      </c>
      <c r="N182" s="112">
        <f t="shared" si="180"/>
        <v>0</v>
      </c>
      <c r="O182" s="113">
        <f t="shared" si="180"/>
        <v>0</v>
      </c>
      <c r="P182" s="113">
        <f t="shared" si="180"/>
        <v>0</v>
      </c>
      <c r="Q182" s="112">
        <f t="shared" si="180"/>
        <v>3000</v>
      </c>
      <c r="R182" s="112">
        <f t="shared" ref="R182" si="181">SUM(R176)</f>
        <v>0</v>
      </c>
      <c r="S182" s="141">
        <v>3800</v>
      </c>
      <c r="T182" s="141">
        <f>SUM(T176)</f>
        <v>0</v>
      </c>
      <c r="U182" s="112"/>
      <c r="V182" s="112"/>
      <c r="W182" s="113">
        <f>SUM(W176)</f>
        <v>9636</v>
      </c>
      <c r="X182" s="113">
        <f>SUM(X176)</f>
        <v>0</v>
      </c>
      <c r="Y182" s="112">
        <f>SUM(Y176)</f>
        <v>0</v>
      </c>
      <c r="Z182" s="112"/>
      <c r="AA182" s="112">
        <v>3500</v>
      </c>
      <c r="AB182" s="112"/>
      <c r="AC182" s="112"/>
      <c r="AD182" s="112">
        <f>SUM(AD176)</f>
        <v>0</v>
      </c>
      <c r="AE182" s="113">
        <f>SUM(AE176)</f>
        <v>13136</v>
      </c>
      <c r="AF182" s="113">
        <f>SUM(AF176)</f>
        <v>0</v>
      </c>
      <c r="AG182" s="112">
        <f>SUM(AG176)</f>
        <v>1897</v>
      </c>
      <c r="AH182" s="112"/>
      <c r="AI182" s="112">
        <v>1897</v>
      </c>
      <c r="AJ182" s="112">
        <f>SUM(AJ176)</f>
        <v>0</v>
      </c>
      <c r="AK182" s="112"/>
      <c r="AL182" s="49"/>
      <c r="AM182" s="51"/>
      <c r="AN182" s="51"/>
      <c r="AO182" s="51"/>
    </row>
    <row r="183" spans="1:243" ht="69.75">
      <c r="A183" s="170"/>
      <c r="B183" s="170"/>
      <c r="C183" s="172"/>
      <c r="D183" s="53" t="s">
        <v>33</v>
      </c>
      <c r="E183" s="138"/>
      <c r="F183" s="132"/>
      <c r="G183" s="132"/>
      <c r="H183" s="132"/>
      <c r="I183" s="49"/>
      <c r="J183" s="49"/>
      <c r="K183" s="49"/>
      <c r="L183" s="49"/>
      <c r="M183" s="49"/>
      <c r="N183" s="49"/>
      <c r="O183" s="109"/>
      <c r="P183" s="109"/>
      <c r="Q183" s="49"/>
      <c r="R183" s="49"/>
      <c r="S183" s="49"/>
      <c r="T183" s="49"/>
      <c r="U183" s="49"/>
      <c r="V183" s="49"/>
      <c r="W183" s="109"/>
      <c r="X183" s="109"/>
      <c r="Y183" s="49"/>
      <c r="Z183" s="49"/>
      <c r="AA183" s="49"/>
      <c r="AB183" s="49"/>
      <c r="AC183" s="49"/>
      <c r="AD183" s="49"/>
      <c r="AE183" s="109"/>
      <c r="AF183" s="109"/>
      <c r="AG183" s="49"/>
      <c r="AH183" s="49"/>
      <c r="AI183" s="49"/>
      <c r="AJ183" s="49"/>
      <c r="AK183" s="49"/>
      <c r="AL183" s="49"/>
      <c r="AM183" s="51"/>
      <c r="AN183" s="51"/>
      <c r="AO183" s="51"/>
    </row>
    <row r="184" spans="1:243" ht="69.75">
      <c r="A184" s="170"/>
      <c r="B184" s="170"/>
      <c r="C184" s="173"/>
      <c r="D184" s="54" t="s">
        <v>52</v>
      </c>
      <c r="E184" s="156"/>
      <c r="F184" s="133"/>
      <c r="G184" s="133"/>
      <c r="H184" s="133"/>
      <c r="I184" s="61"/>
      <c r="J184" s="61"/>
      <c r="K184" s="61"/>
      <c r="L184" s="61"/>
      <c r="M184" s="61"/>
      <c r="N184" s="61"/>
      <c r="O184" s="110"/>
      <c r="P184" s="110"/>
      <c r="Q184" s="61"/>
      <c r="R184" s="61"/>
      <c r="S184" s="61"/>
      <c r="T184" s="61"/>
      <c r="U184" s="61"/>
      <c r="V184" s="61"/>
      <c r="W184" s="110"/>
      <c r="X184" s="110"/>
      <c r="Y184" s="61"/>
      <c r="Z184" s="61"/>
      <c r="AA184" s="61"/>
      <c r="AB184" s="61"/>
      <c r="AC184" s="61"/>
      <c r="AD184" s="61"/>
      <c r="AE184" s="110"/>
      <c r="AF184" s="110"/>
      <c r="AG184" s="61"/>
      <c r="AH184" s="61"/>
      <c r="AI184" s="61"/>
      <c r="AJ184" s="61"/>
      <c r="AK184" s="61"/>
      <c r="AL184" s="61"/>
      <c r="AM184" s="55"/>
      <c r="AN184" s="55"/>
      <c r="AO184" s="55"/>
    </row>
    <row r="185" spans="1:243" s="77" customFormat="1">
      <c r="A185" s="179" t="s">
        <v>120</v>
      </c>
      <c r="B185" s="180"/>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c r="AI185" s="180"/>
      <c r="AJ185" s="180"/>
      <c r="AK185" s="180"/>
      <c r="AL185" s="33"/>
      <c r="AM185" s="35"/>
      <c r="AN185" s="35"/>
      <c r="AO185" s="36"/>
      <c r="AP185" s="34"/>
      <c r="AQ185" s="34"/>
      <c r="AR185" s="34"/>
      <c r="AS185" s="33"/>
      <c r="AT185" s="33"/>
      <c r="AU185" s="34"/>
      <c r="AV185" s="33"/>
      <c r="AW185" s="33"/>
      <c r="AX185" s="34"/>
      <c r="AY185" s="33"/>
      <c r="AZ185" s="33"/>
      <c r="BA185" s="34"/>
      <c r="BB185" s="34"/>
      <c r="BC185" s="34"/>
      <c r="BD185" s="33"/>
      <c r="BE185" s="33"/>
      <c r="BF185" s="34"/>
      <c r="BG185" s="33"/>
      <c r="BH185" s="33"/>
      <c r="BI185" s="34"/>
      <c r="BJ185" s="33"/>
      <c r="BK185" s="33"/>
      <c r="BL185" s="34"/>
      <c r="BM185" s="34"/>
      <c r="BN185" s="34"/>
      <c r="BO185" s="33"/>
      <c r="BP185" s="33"/>
      <c r="BQ185" s="34"/>
      <c r="BR185" s="33"/>
      <c r="BS185" s="33"/>
      <c r="BT185" s="34"/>
      <c r="BU185" s="33"/>
      <c r="BV185" s="33"/>
      <c r="BW185" s="34"/>
      <c r="BX185" s="34"/>
      <c r="BY185" s="34"/>
      <c r="BZ185" s="33"/>
      <c r="CA185" s="33"/>
      <c r="CB185" s="34"/>
      <c r="CC185" s="33"/>
      <c r="CD185" s="33"/>
      <c r="CE185" s="34"/>
      <c r="CF185" s="33"/>
      <c r="CG185" s="33"/>
      <c r="CH185" s="34"/>
      <c r="CI185" s="35"/>
      <c r="CJ185" s="35"/>
      <c r="CK185" s="35"/>
      <c r="CL185" s="35"/>
      <c r="CM185" s="35"/>
      <c r="CN185" s="36"/>
      <c r="CO185" s="34"/>
      <c r="CP185" s="34"/>
      <c r="CQ185" s="34"/>
      <c r="CR185" s="33"/>
      <c r="CS185" s="33"/>
      <c r="CT185" s="34"/>
      <c r="CU185" s="33"/>
      <c r="CV185" s="33"/>
      <c r="CW185" s="34"/>
      <c r="CX185" s="33"/>
      <c r="CY185" s="33"/>
      <c r="CZ185" s="34"/>
      <c r="DA185" s="37"/>
      <c r="DB185" s="37"/>
      <c r="DC185" s="38"/>
      <c r="DD185" s="38"/>
      <c r="DE185" s="37"/>
      <c r="DF185" s="38"/>
      <c r="DG185" s="38"/>
      <c r="DH185" s="37"/>
      <c r="DI185" s="38"/>
      <c r="DJ185" s="38"/>
      <c r="DK185" s="37"/>
      <c r="DL185" s="37"/>
      <c r="DM185" s="37"/>
      <c r="DN185" s="38"/>
      <c r="DO185" s="38"/>
      <c r="DP185" s="37"/>
      <c r="DQ185" s="38"/>
      <c r="DR185" s="38"/>
      <c r="DS185" s="37"/>
      <c r="DT185" s="38"/>
      <c r="DU185" s="38"/>
      <c r="DV185" s="37"/>
      <c r="DW185" s="37"/>
      <c r="DX185" s="37"/>
      <c r="DY185" s="38"/>
      <c r="DZ185" s="38"/>
      <c r="EA185" s="37"/>
      <c r="EB185" s="38"/>
      <c r="EC185" s="38"/>
      <c r="ED185" s="37"/>
      <c r="EE185" s="38"/>
      <c r="EF185" s="38"/>
      <c r="EG185" s="37"/>
      <c r="EH185" s="95"/>
      <c r="EI185" s="95"/>
      <c r="EJ185" s="95"/>
      <c r="EK185" s="95"/>
      <c r="EL185" s="95"/>
      <c r="EM185" s="40"/>
      <c r="EN185" s="37"/>
      <c r="EO185" s="37"/>
      <c r="EP185" s="37"/>
      <c r="EQ185" s="38"/>
      <c r="ER185" s="38"/>
      <c r="ES185" s="37"/>
      <c r="ET185" s="38"/>
      <c r="EU185" s="38"/>
      <c r="EV185" s="37"/>
      <c r="EW185" s="38"/>
      <c r="EX185" s="38"/>
      <c r="EY185" s="37"/>
      <c r="EZ185" s="37"/>
      <c r="FA185" s="37"/>
      <c r="FB185" s="38"/>
      <c r="FC185" s="38"/>
      <c r="FD185" s="37"/>
      <c r="FE185" s="38"/>
      <c r="FF185" s="38"/>
      <c r="FG185" s="37"/>
      <c r="FH185" s="38"/>
      <c r="FI185" s="38"/>
      <c r="FJ185" s="37"/>
      <c r="FK185" s="37"/>
      <c r="FL185" s="37"/>
      <c r="FM185" s="38"/>
      <c r="FN185" s="38"/>
      <c r="FO185" s="37"/>
      <c r="FP185" s="38"/>
      <c r="FQ185" s="38"/>
      <c r="FR185" s="37"/>
      <c r="FS185" s="38"/>
      <c r="FT185" s="38"/>
      <c r="FU185" s="37"/>
      <c r="FV185" s="37"/>
      <c r="FW185" s="37"/>
      <c r="FX185" s="38"/>
      <c r="FY185" s="38"/>
      <c r="FZ185" s="37"/>
      <c r="GA185" s="38"/>
      <c r="GB185" s="38"/>
      <c r="GC185" s="37"/>
      <c r="GD185" s="38"/>
      <c r="GE185" s="38"/>
      <c r="GF185" s="37"/>
      <c r="GG185" s="95"/>
      <c r="GH185" s="95"/>
      <c r="GI185" s="95"/>
      <c r="GJ185" s="95"/>
      <c r="GK185" s="95"/>
      <c r="GL185" s="40"/>
      <c r="GM185" s="37"/>
      <c r="GN185" s="37"/>
      <c r="GO185" s="37"/>
      <c r="GP185" s="38"/>
      <c r="GQ185" s="38"/>
      <c r="GR185" s="37"/>
      <c r="GS185" s="38"/>
      <c r="GT185" s="38"/>
      <c r="GU185" s="37"/>
      <c r="GV185" s="38"/>
      <c r="GW185" s="38"/>
      <c r="GX185" s="37"/>
      <c r="GY185" s="37"/>
      <c r="GZ185" s="37"/>
      <c r="HA185" s="38"/>
      <c r="HB185" s="38"/>
      <c r="HC185" s="37"/>
      <c r="HD185" s="38"/>
      <c r="HE185" s="38"/>
      <c r="HF185" s="37"/>
      <c r="HG185" s="38"/>
      <c r="HH185" s="38"/>
      <c r="HI185" s="37"/>
      <c r="HJ185" s="37"/>
      <c r="HK185" s="37"/>
      <c r="HL185" s="38"/>
      <c r="HM185" s="38"/>
      <c r="HN185" s="37"/>
      <c r="HO185" s="38"/>
      <c r="HP185" s="38"/>
      <c r="HQ185" s="37"/>
      <c r="HR185" s="38"/>
      <c r="HS185" s="38"/>
      <c r="HT185" s="37"/>
      <c r="HU185" s="37"/>
      <c r="HV185" s="37"/>
      <c r="HW185" s="38"/>
      <c r="HX185" s="38"/>
      <c r="HY185" s="37"/>
      <c r="HZ185" s="38"/>
      <c r="IA185" s="38"/>
      <c r="IB185" s="37"/>
      <c r="IC185" s="38"/>
      <c r="ID185" s="38"/>
      <c r="IE185" s="37"/>
      <c r="IF185" s="95"/>
      <c r="IG185" s="95"/>
      <c r="IH185" s="95"/>
      <c r="II185" s="95"/>
    </row>
    <row r="186" spans="1:243" s="77" customFormat="1">
      <c r="A186" s="181" t="s">
        <v>121</v>
      </c>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c r="AA186" s="182"/>
      <c r="AB186" s="182"/>
      <c r="AC186" s="182"/>
      <c r="AD186" s="182"/>
      <c r="AE186" s="182"/>
      <c r="AF186" s="182"/>
      <c r="AG186" s="182"/>
      <c r="AH186" s="182"/>
      <c r="AI186" s="182"/>
      <c r="AJ186" s="182"/>
      <c r="AK186" s="182"/>
      <c r="AL186" s="182"/>
      <c r="AM186" s="95"/>
      <c r="AN186" s="95"/>
      <c r="AO186" s="40"/>
      <c r="AP186" s="37"/>
      <c r="AQ186" s="37"/>
      <c r="AR186" s="37"/>
      <c r="AS186" s="38"/>
      <c r="AT186" s="38"/>
      <c r="AU186" s="37"/>
      <c r="AV186" s="38"/>
      <c r="AW186" s="38"/>
      <c r="AX186" s="37"/>
      <c r="AY186" s="38"/>
      <c r="AZ186" s="38"/>
      <c r="BA186" s="37"/>
      <c r="BB186" s="37"/>
      <c r="BC186" s="37"/>
      <c r="BD186" s="38"/>
      <c r="BE186" s="38"/>
      <c r="BF186" s="37"/>
      <c r="BG186" s="38"/>
      <c r="BH186" s="38"/>
      <c r="BI186" s="37"/>
      <c r="BJ186" s="38"/>
      <c r="BK186" s="38"/>
      <c r="BL186" s="37"/>
      <c r="BM186" s="37"/>
      <c r="BN186" s="37"/>
      <c r="BO186" s="38"/>
      <c r="BP186" s="38"/>
      <c r="BQ186" s="37"/>
      <c r="BR186" s="38"/>
      <c r="BS186" s="38"/>
      <c r="BT186" s="37"/>
      <c r="BU186" s="38"/>
      <c r="BV186" s="38"/>
      <c r="BW186" s="37"/>
      <c r="BX186" s="37"/>
      <c r="BY186" s="37"/>
      <c r="BZ186" s="38"/>
      <c r="CA186" s="38"/>
      <c r="CB186" s="37"/>
      <c r="CC186" s="38"/>
      <c r="CD186" s="38"/>
      <c r="CE186" s="37"/>
      <c r="CF186" s="38"/>
      <c r="CG186" s="38"/>
      <c r="CH186" s="37"/>
      <c r="CI186" s="95"/>
      <c r="CJ186" s="95"/>
      <c r="CK186" s="95"/>
      <c r="CL186" s="95"/>
      <c r="CM186" s="95"/>
      <c r="CN186" s="40"/>
      <c r="CO186" s="37"/>
      <c r="CP186" s="37"/>
      <c r="CQ186" s="37"/>
      <c r="CR186" s="38"/>
      <c r="CS186" s="38"/>
      <c r="CT186" s="37"/>
      <c r="CU186" s="38"/>
      <c r="CV186" s="38"/>
      <c r="CW186" s="37"/>
      <c r="CX186" s="38"/>
      <c r="CY186" s="38"/>
      <c r="CZ186" s="37"/>
      <c r="DA186" s="37"/>
      <c r="DB186" s="37"/>
      <c r="DC186" s="38"/>
      <c r="DD186" s="38"/>
      <c r="DE186" s="37"/>
      <c r="DF186" s="38"/>
      <c r="DG186" s="38"/>
      <c r="DH186" s="37"/>
      <c r="DI186" s="38"/>
      <c r="DJ186" s="38"/>
      <c r="DK186" s="37"/>
      <c r="DL186" s="37"/>
      <c r="DM186" s="37"/>
      <c r="DN186" s="38"/>
      <c r="DO186" s="38"/>
      <c r="DP186" s="37"/>
      <c r="DQ186" s="38"/>
      <c r="DR186" s="38"/>
      <c r="DS186" s="37"/>
      <c r="DT186" s="38"/>
      <c r="DU186" s="38"/>
      <c r="DV186" s="37"/>
      <c r="DW186" s="37"/>
      <c r="DX186" s="37"/>
      <c r="DY186" s="38"/>
      <c r="DZ186" s="38"/>
      <c r="EA186" s="37"/>
      <c r="EB186" s="38"/>
      <c r="EC186" s="38"/>
      <c r="ED186" s="37"/>
      <c r="EE186" s="38"/>
      <c r="EF186" s="38"/>
      <c r="EG186" s="37"/>
      <c r="EH186" s="95"/>
      <c r="EI186" s="95"/>
      <c r="EJ186" s="95"/>
      <c r="EK186" s="95"/>
      <c r="EL186" s="95"/>
      <c r="EM186" s="40"/>
      <c r="EN186" s="37"/>
      <c r="EO186" s="37"/>
      <c r="EP186" s="37"/>
      <c r="EQ186" s="38"/>
      <c r="ER186" s="38"/>
      <c r="ES186" s="37"/>
      <c r="ET186" s="38"/>
      <c r="EU186" s="38"/>
      <c r="EV186" s="37"/>
      <c r="EW186" s="38"/>
      <c r="EX186" s="38"/>
      <c r="EY186" s="37"/>
      <c r="EZ186" s="37"/>
      <c r="FA186" s="37"/>
      <c r="FB186" s="38"/>
      <c r="FC186" s="38"/>
      <c r="FD186" s="37"/>
      <c r="FE186" s="38"/>
      <c r="FF186" s="38"/>
      <c r="FG186" s="37"/>
      <c r="FH186" s="38"/>
      <c r="FI186" s="38"/>
      <c r="FJ186" s="37"/>
      <c r="FK186" s="37"/>
      <c r="FL186" s="37"/>
      <c r="FM186" s="38"/>
      <c r="FN186" s="38"/>
      <c r="FO186" s="37"/>
      <c r="FP186" s="38"/>
      <c r="FQ186" s="38"/>
      <c r="FR186" s="37"/>
      <c r="FS186" s="38"/>
      <c r="FT186" s="38"/>
      <c r="FU186" s="37"/>
      <c r="FV186" s="37"/>
      <c r="FW186" s="37"/>
      <c r="FX186" s="38"/>
      <c r="FY186" s="38"/>
      <c r="FZ186" s="37"/>
      <c r="GA186" s="38"/>
      <c r="GB186" s="38"/>
      <c r="GC186" s="37"/>
      <c r="GD186" s="38"/>
      <c r="GE186" s="38"/>
      <c r="GF186" s="37"/>
      <c r="GG186" s="95"/>
      <c r="GH186" s="95"/>
      <c r="GI186" s="95"/>
      <c r="GJ186" s="95"/>
      <c r="GK186" s="95"/>
      <c r="GL186" s="40"/>
      <c r="GM186" s="37"/>
      <c r="GN186" s="37"/>
      <c r="GO186" s="37"/>
      <c r="GP186" s="38"/>
      <c r="GQ186" s="38"/>
      <c r="GR186" s="37"/>
      <c r="GS186" s="38"/>
      <c r="GT186" s="38"/>
      <c r="GU186" s="37"/>
      <c r="GV186" s="38"/>
      <c r="GW186" s="38"/>
      <c r="GX186" s="37"/>
      <c r="GY186" s="37"/>
      <c r="GZ186" s="37"/>
      <c r="HA186" s="38"/>
      <c r="HB186" s="38"/>
      <c r="HC186" s="37"/>
      <c r="HD186" s="38"/>
      <c r="HE186" s="38"/>
      <c r="HF186" s="37"/>
      <c r="HG186" s="38"/>
      <c r="HH186" s="38"/>
      <c r="HI186" s="37"/>
      <c r="HJ186" s="37"/>
      <c r="HK186" s="37"/>
      <c r="HL186" s="38"/>
      <c r="HM186" s="38"/>
      <c r="HN186" s="37"/>
      <c r="HO186" s="38"/>
      <c r="HP186" s="38"/>
      <c r="HQ186" s="37"/>
      <c r="HR186" s="38"/>
      <c r="HS186" s="38"/>
      <c r="HT186" s="37"/>
      <c r="HU186" s="37"/>
      <c r="HV186" s="37"/>
      <c r="HW186" s="38"/>
      <c r="HX186" s="38"/>
      <c r="HY186" s="37"/>
      <c r="HZ186" s="38"/>
      <c r="IA186" s="38"/>
      <c r="IB186" s="37"/>
      <c r="IC186" s="38"/>
      <c r="ID186" s="38"/>
      <c r="IE186" s="37"/>
      <c r="IF186" s="95"/>
      <c r="IG186" s="95"/>
      <c r="IH186" s="95"/>
      <c r="II186" s="95"/>
    </row>
    <row r="187" spans="1:243" s="77" customFormat="1" ht="34.5" customHeight="1">
      <c r="A187" s="183" t="s">
        <v>122</v>
      </c>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78"/>
      <c r="AN187" s="78"/>
      <c r="AO187" s="78"/>
    </row>
    <row r="188" spans="1:243">
      <c r="A188" s="174" t="s">
        <v>123</v>
      </c>
      <c r="B188" s="172" t="s">
        <v>124</v>
      </c>
      <c r="C188" s="171" t="s">
        <v>78</v>
      </c>
      <c r="D188" s="46" t="s">
        <v>18</v>
      </c>
      <c r="E188" s="139">
        <f>SUM(E191,E192)</f>
        <v>6315.8</v>
      </c>
      <c r="F188" s="139">
        <f>SUM(F191,F192)</f>
        <v>0</v>
      </c>
      <c r="G188" s="91">
        <f>IF(E188=0,0,F188*100/E188)</f>
        <v>0</v>
      </c>
      <c r="H188" s="139">
        <f>E188-F188</f>
        <v>6315.8</v>
      </c>
      <c r="I188" s="91">
        <f t="shared" ref="I188:R188" si="182">SUM(I191,I192)</f>
        <v>0</v>
      </c>
      <c r="J188" s="91">
        <f t="shared" si="182"/>
        <v>0</v>
      </c>
      <c r="K188" s="91">
        <f t="shared" si="182"/>
        <v>0</v>
      </c>
      <c r="L188" s="91">
        <f t="shared" si="182"/>
        <v>0</v>
      </c>
      <c r="M188" s="139">
        <f t="shared" si="182"/>
        <v>0</v>
      </c>
      <c r="N188" s="139">
        <f t="shared" si="182"/>
        <v>0</v>
      </c>
      <c r="O188" s="139">
        <f t="shared" si="182"/>
        <v>0</v>
      </c>
      <c r="P188" s="139">
        <f t="shared" si="182"/>
        <v>0</v>
      </c>
      <c r="Q188" s="139">
        <f t="shared" si="182"/>
        <v>6315.8</v>
      </c>
      <c r="R188" s="139">
        <f t="shared" si="182"/>
        <v>0</v>
      </c>
      <c r="S188" s="139">
        <f>SUM(S191,S192)</f>
        <v>0</v>
      </c>
      <c r="T188" s="139">
        <f>SUM(T191,T192)</f>
        <v>0</v>
      </c>
      <c r="U188" s="91">
        <f>SUM(U191,U192)</f>
        <v>0</v>
      </c>
      <c r="V188" s="115"/>
      <c r="W188" s="91">
        <f>SUM(W191,W192)</f>
        <v>6315.8</v>
      </c>
      <c r="X188" s="139">
        <f>SUM(X191,X192)</f>
        <v>0</v>
      </c>
      <c r="Y188" s="91">
        <f>SUM(Y191,Y192)</f>
        <v>0</v>
      </c>
      <c r="Z188" s="115"/>
      <c r="AA188" s="139">
        <f t="shared" ref="AA188:AH188" si="183">SUM(AA191,AA192)</f>
        <v>0</v>
      </c>
      <c r="AB188" s="139">
        <f t="shared" si="183"/>
        <v>0</v>
      </c>
      <c r="AC188" s="139">
        <f t="shared" si="183"/>
        <v>0</v>
      </c>
      <c r="AD188" s="139">
        <f t="shared" si="183"/>
        <v>0</v>
      </c>
      <c r="AE188" s="91">
        <f t="shared" si="183"/>
        <v>6315.8</v>
      </c>
      <c r="AF188" s="139">
        <f t="shared" si="183"/>
        <v>0</v>
      </c>
      <c r="AG188" s="139">
        <f t="shared" si="183"/>
        <v>0</v>
      </c>
      <c r="AH188" s="139">
        <f t="shared" si="183"/>
        <v>0</v>
      </c>
      <c r="AI188" s="139">
        <f>SUM(AI191,AI192)</f>
        <v>0</v>
      </c>
      <c r="AJ188" s="155"/>
      <c r="AK188" s="139">
        <f>SUM(AK191,AK192)</f>
        <v>0</v>
      </c>
      <c r="AL188" s="105"/>
      <c r="AM188" s="48"/>
      <c r="AN188" s="48"/>
      <c r="AO188" s="48"/>
    </row>
    <row r="189" spans="1:243" ht="46.5">
      <c r="A189" s="174"/>
      <c r="B189" s="172"/>
      <c r="C189" s="172"/>
      <c r="D189" s="46" t="s">
        <v>19</v>
      </c>
      <c r="E189" s="138"/>
      <c r="F189" s="138"/>
      <c r="G189" s="131"/>
      <c r="H189" s="131"/>
      <c r="I189" s="49"/>
      <c r="J189" s="49"/>
      <c r="K189" s="49"/>
      <c r="L189" s="49"/>
      <c r="M189" s="49"/>
      <c r="N189" s="49"/>
      <c r="O189" s="140"/>
      <c r="P189" s="140"/>
      <c r="Q189" s="141"/>
      <c r="R189" s="49"/>
      <c r="S189" s="49"/>
      <c r="T189" s="49"/>
      <c r="U189" s="49"/>
      <c r="V189" s="49"/>
      <c r="W189" s="108"/>
      <c r="X189" s="140"/>
      <c r="Y189" s="49"/>
      <c r="Z189" s="49"/>
      <c r="AA189" s="141"/>
      <c r="AB189" s="49"/>
      <c r="AC189" s="141"/>
      <c r="AD189" s="49"/>
      <c r="AE189" s="109"/>
      <c r="AF189" s="140"/>
      <c r="AG189" s="141"/>
      <c r="AH189" s="141"/>
      <c r="AI189" s="141"/>
      <c r="AJ189" s="141"/>
      <c r="AK189" s="141"/>
      <c r="AL189" s="50"/>
      <c r="AM189" s="51"/>
      <c r="AN189" s="51"/>
      <c r="AO189" s="51"/>
    </row>
    <row r="190" spans="1:243" ht="69.75">
      <c r="A190" s="174"/>
      <c r="B190" s="172"/>
      <c r="C190" s="172"/>
      <c r="D190" s="52" t="s">
        <v>20</v>
      </c>
      <c r="E190" s="138"/>
      <c r="F190" s="138"/>
      <c r="G190" s="131"/>
      <c r="H190" s="131"/>
      <c r="I190" s="49"/>
      <c r="J190" s="49"/>
      <c r="K190" s="49"/>
      <c r="L190" s="49"/>
      <c r="M190" s="112"/>
      <c r="N190" s="49"/>
      <c r="O190" s="140"/>
      <c r="P190" s="140"/>
      <c r="Q190" s="141"/>
      <c r="R190" s="112"/>
      <c r="S190" s="112"/>
      <c r="T190" s="112"/>
      <c r="U190" s="112"/>
      <c r="V190" s="112"/>
      <c r="W190" s="113"/>
      <c r="X190" s="140"/>
      <c r="Y190" s="112"/>
      <c r="Z190" s="112"/>
      <c r="AA190" s="141"/>
      <c r="AB190" s="112"/>
      <c r="AC190" s="141"/>
      <c r="AD190" s="112"/>
      <c r="AE190" s="113"/>
      <c r="AF190" s="140"/>
      <c r="AG190" s="141"/>
      <c r="AH190" s="141"/>
      <c r="AI190" s="141"/>
      <c r="AJ190" s="141"/>
      <c r="AK190" s="141"/>
      <c r="AL190" s="50"/>
      <c r="AM190" s="51"/>
      <c r="AN190" s="51"/>
      <c r="AO190" s="51"/>
    </row>
    <row r="191" spans="1:243" ht="46.5">
      <c r="A191" s="174"/>
      <c r="B191" s="172"/>
      <c r="C191" s="172"/>
      <c r="D191" s="52" t="s">
        <v>32</v>
      </c>
      <c r="E191" s="138">
        <f>SUM(AE191,AG191,AI191,AK191)</f>
        <v>6000</v>
      </c>
      <c r="F191" s="138">
        <f>SUM(AF191,AH191,AJ191,AL191)</f>
        <v>0</v>
      </c>
      <c r="G191" s="131">
        <f>IF(E191=0,0,F191*100/E191)</f>
        <v>0</v>
      </c>
      <c r="H191" s="138">
        <f>E191-F191</f>
        <v>6000</v>
      </c>
      <c r="I191" s="49">
        <v>0</v>
      </c>
      <c r="J191" s="49">
        <v>0</v>
      </c>
      <c r="K191" s="49"/>
      <c r="L191" s="49">
        <v>0</v>
      </c>
      <c r="M191" s="137"/>
      <c r="N191" s="137"/>
      <c r="O191" s="140">
        <f>SUM(I191,K191,M191)</f>
        <v>0</v>
      </c>
      <c r="P191" s="140">
        <f>SUM(J191,L191,N191)</f>
        <v>0</v>
      </c>
      <c r="Q191" s="141">
        <v>6000</v>
      </c>
      <c r="R191" s="137"/>
      <c r="S191" s="112"/>
      <c r="T191" s="112"/>
      <c r="U191" s="112"/>
      <c r="V191" s="112"/>
      <c r="W191" s="109">
        <f>SUM(O191,Q191,S191,U191)</f>
        <v>6000</v>
      </c>
      <c r="X191" s="140">
        <f>SUM(P191,R191,T191,V191)</f>
        <v>0</v>
      </c>
      <c r="Y191" s="112"/>
      <c r="Z191" s="112"/>
      <c r="AA191" s="141"/>
      <c r="AB191" s="137"/>
      <c r="AC191" s="141"/>
      <c r="AD191" s="112"/>
      <c r="AE191" s="109">
        <f>SUM(W191,Y191,AA191,AC191)</f>
        <v>6000</v>
      </c>
      <c r="AF191" s="140">
        <f>SUM(X191,Z191,AB191,AD191)</f>
        <v>0</v>
      </c>
      <c r="AG191" s="141"/>
      <c r="AH191" s="141"/>
      <c r="AI191" s="141"/>
      <c r="AJ191" s="141"/>
      <c r="AK191" s="141"/>
      <c r="AL191" s="50"/>
      <c r="AM191" s="51"/>
      <c r="AN191" s="51"/>
      <c r="AO191" s="51"/>
    </row>
    <row r="192" spans="1:243" ht="69.75">
      <c r="A192" s="174"/>
      <c r="B192" s="172"/>
      <c r="C192" s="172"/>
      <c r="D192" s="53" t="s">
        <v>33</v>
      </c>
      <c r="E192" s="138">
        <f>SUM(AE192,AG192,AI192,AK192)</f>
        <v>315.8</v>
      </c>
      <c r="F192" s="138">
        <f>SUM(AF192,AH192,AJ192,AL192)</f>
        <v>0</v>
      </c>
      <c r="G192" s="131">
        <f>IF(E192=0,0,F192*100/E192)</f>
        <v>0</v>
      </c>
      <c r="H192" s="138">
        <f>E192-F192</f>
        <v>315.8</v>
      </c>
      <c r="I192" s="49">
        <v>0</v>
      </c>
      <c r="J192" s="49">
        <v>0</v>
      </c>
      <c r="K192" s="49"/>
      <c r="L192" s="49">
        <v>0</v>
      </c>
      <c r="M192" s="112"/>
      <c r="N192" s="49">
        <v>0</v>
      </c>
      <c r="O192" s="113">
        <f>SUM(I192,K192,M192)</f>
        <v>0</v>
      </c>
      <c r="P192" s="113">
        <f>SUM(J192,L192,N192)</f>
        <v>0</v>
      </c>
      <c r="Q192" s="137">
        <v>315.8</v>
      </c>
      <c r="R192" s="137"/>
      <c r="S192" s="137"/>
      <c r="T192" s="137"/>
      <c r="U192" s="112"/>
      <c r="V192" s="112"/>
      <c r="W192" s="147">
        <f>SUM(O192,Q192,S192,U192)</f>
        <v>315.8</v>
      </c>
      <c r="X192" s="140">
        <f>SUM(P192,R192,T192,V192)</f>
        <v>0</v>
      </c>
      <c r="Y192" s="112"/>
      <c r="Z192" s="112"/>
      <c r="AA192" s="112"/>
      <c r="AB192" s="112"/>
      <c r="AC192" s="137"/>
      <c r="AD192" s="137"/>
      <c r="AE192" s="147">
        <f>SUM(W192,Y192,AA192,AC192)</f>
        <v>315.8</v>
      </c>
      <c r="AF192" s="147">
        <f>SUM(X192,Z192,AB192,AD192)</f>
        <v>0</v>
      </c>
      <c r="AG192" s="141"/>
      <c r="AH192" s="141"/>
      <c r="AI192" s="141"/>
      <c r="AJ192" s="141"/>
      <c r="AK192" s="141"/>
      <c r="AL192" s="50"/>
      <c r="AM192" s="51"/>
      <c r="AN192" s="51"/>
      <c r="AO192" s="51"/>
    </row>
    <row r="193" spans="1:41" ht="69.75">
      <c r="A193" s="174"/>
      <c r="B193" s="172"/>
      <c r="C193" s="173"/>
      <c r="D193" s="54" t="s">
        <v>52</v>
      </c>
      <c r="E193" s="138"/>
      <c r="F193" s="131"/>
      <c r="G193" s="131"/>
      <c r="H193" s="131"/>
      <c r="I193" s="49"/>
      <c r="J193" s="49"/>
      <c r="K193" s="49"/>
      <c r="L193" s="49"/>
      <c r="M193" s="49"/>
      <c r="N193" s="49"/>
      <c r="O193" s="108"/>
      <c r="P193" s="108"/>
      <c r="Q193" s="49"/>
      <c r="R193" s="49"/>
      <c r="S193" s="49"/>
      <c r="T193" s="49"/>
      <c r="U193" s="49"/>
      <c r="V193" s="49"/>
      <c r="W193" s="108"/>
      <c r="X193" s="140"/>
      <c r="Y193" s="49"/>
      <c r="Z193" s="49"/>
      <c r="AA193" s="49"/>
      <c r="AB193" s="49"/>
      <c r="AC193" s="49"/>
      <c r="AD193" s="49"/>
      <c r="AE193" s="109"/>
      <c r="AF193" s="109"/>
      <c r="AG193" s="49"/>
      <c r="AH193" s="49"/>
      <c r="AI193" s="49"/>
      <c r="AJ193" s="49"/>
      <c r="AK193" s="49"/>
      <c r="AL193" s="50"/>
      <c r="AM193" s="51"/>
      <c r="AN193" s="51"/>
      <c r="AO193" s="51"/>
    </row>
    <row r="194" spans="1:41" hidden="1">
      <c r="A194" s="174" t="s">
        <v>164</v>
      </c>
      <c r="B194" s="172" t="s">
        <v>165</v>
      </c>
      <c r="C194" s="171" t="s">
        <v>78</v>
      </c>
      <c r="D194" s="46" t="s">
        <v>18</v>
      </c>
      <c r="E194" s="139">
        <f>SUM(E197,E198)</f>
        <v>0</v>
      </c>
      <c r="F194" s="91">
        <f>SUM(F197,F198)</f>
        <v>0</v>
      </c>
      <c r="G194" s="91">
        <f>IF(E194=0,0,F194*100/E194)</f>
        <v>0</v>
      </c>
      <c r="H194" s="91">
        <f>E194-F194</f>
        <v>0</v>
      </c>
      <c r="I194" s="91">
        <f t="shared" ref="I194:R194" si="184">SUM(I197,I198)</f>
        <v>0</v>
      </c>
      <c r="J194" s="91">
        <f t="shared" si="184"/>
        <v>0</v>
      </c>
      <c r="K194" s="91">
        <f t="shared" si="184"/>
        <v>0</v>
      </c>
      <c r="L194" s="91">
        <f t="shared" si="184"/>
        <v>0</v>
      </c>
      <c r="M194" s="91">
        <f t="shared" si="184"/>
        <v>0</v>
      </c>
      <c r="N194" s="91">
        <f t="shared" si="184"/>
        <v>0</v>
      </c>
      <c r="O194" s="91">
        <f t="shared" si="184"/>
        <v>0</v>
      </c>
      <c r="P194" s="91">
        <f t="shared" si="184"/>
        <v>0</v>
      </c>
      <c r="Q194" s="91">
        <f t="shared" si="184"/>
        <v>0</v>
      </c>
      <c r="R194" s="91">
        <f t="shared" si="184"/>
        <v>0</v>
      </c>
      <c r="S194" s="91">
        <f>SUM(S197,S198)</f>
        <v>0</v>
      </c>
      <c r="T194" s="91">
        <f>SUM(T197,T198)</f>
        <v>0</v>
      </c>
      <c r="U194" s="91">
        <f>SUM(U197,U198)</f>
        <v>0</v>
      </c>
      <c r="V194" s="115"/>
      <c r="W194" s="91">
        <f>SUM(W197,W198)</f>
        <v>0</v>
      </c>
      <c r="X194" s="91">
        <f>SUM(X197,X198)</f>
        <v>0</v>
      </c>
      <c r="Y194" s="91">
        <f>SUM(Y197,Y198)</f>
        <v>0</v>
      </c>
      <c r="Z194" s="115"/>
      <c r="AA194" s="91">
        <f>SUM(AA197,AA198)</f>
        <v>0</v>
      </c>
      <c r="AB194" s="115"/>
      <c r="AC194" s="91">
        <f>SUM(AC197,AC198)</f>
        <v>0</v>
      </c>
      <c r="AD194" s="115"/>
      <c r="AE194" s="91">
        <f>SUM(AE197,AE198)</f>
        <v>0</v>
      </c>
      <c r="AF194" s="91">
        <f>SUM(AF197,AF198)</f>
        <v>0</v>
      </c>
      <c r="AG194" s="139">
        <f>SUM(AG197,AG198)</f>
        <v>0</v>
      </c>
      <c r="AH194" s="139">
        <f>SUM(AH197,AH198)</f>
        <v>0</v>
      </c>
      <c r="AI194" s="91">
        <f>SUM(AI197,AI198)</f>
        <v>0</v>
      </c>
      <c r="AJ194" s="115"/>
      <c r="AK194" s="139">
        <f>SUM(AK197,AK198)</f>
        <v>0</v>
      </c>
      <c r="AL194" s="105"/>
      <c r="AM194" s="51"/>
      <c r="AN194" s="51"/>
      <c r="AO194" s="51"/>
    </row>
    <row r="195" spans="1:41" ht="46.5" hidden="1">
      <c r="A195" s="174"/>
      <c r="B195" s="172"/>
      <c r="C195" s="172"/>
      <c r="D195" s="46" t="s">
        <v>19</v>
      </c>
      <c r="E195" s="138"/>
      <c r="F195" s="131"/>
      <c r="G195" s="131"/>
      <c r="H195" s="131"/>
      <c r="I195" s="49"/>
      <c r="J195" s="49"/>
      <c r="K195" s="49"/>
      <c r="L195" s="49"/>
      <c r="M195" s="49"/>
      <c r="N195" s="49"/>
      <c r="O195" s="108"/>
      <c r="P195" s="108"/>
      <c r="Q195" s="49"/>
      <c r="R195" s="49"/>
      <c r="S195" s="49"/>
      <c r="T195" s="49"/>
      <c r="U195" s="49"/>
      <c r="V195" s="49"/>
      <c r="W195" s="108"/>
      <c r="X195" s="108"/>
      <c r="Y195" s="49"/>
      <c r="Z195" s="49"/>
      <c r="AA195" s="49"/>
      <c r="AB195" s="49"/>
      <c r="AC195" s="49"/>
      <c r="AD195" s="49"/>
      <c r="AE195" s="109"/>
      <c r="AF195" s="109"/>
      <c r="AG195" s="141"/>
      <c r="AH195" s="49"/>
      <c r="AI195" s="49"/>
      <c r="AJ195" s="49"/>
      <c r="AK195" s="49"/>
      <c r="AL195" s="50"/>
      <c r="AM195" s="51"/>
      <c r="AN195" s="51"/>
      <c r="AO195" s="51"/>
    </row>
    <row r="196" spans="1:41" ht="69.75" hidden="1">
      <c r="A196" s="174"/>
      <c r="B196" s="172"/>
      <c r="C196" s="172"/>
      <c r="D196" s="52" t="s">
        <v>20</v>
      </c>
      <c r="E196" s="138"/>
      <c r="F196" s="131"/>
      <c r="G196" s="131"/>
      <c r="H196" s="131"/>
      <c r="I196" s="49"/>
      <c r="J196" s="49"/>
      <c r="K196" s="49"/>
      <c r="L196" s="49"/>
      <c r="M196" s="112"/>
      <c r="N196" s="49"/>
      <c r="O196" s="113"/>
      <c r="P196" s="113"/>
      <c r="Q196" s="112"/>
      <c r="R196" s="112"/>
      <c r="S196" s="112"/>
      <c r="T196" s="112"/>
      <c r="U196" s="112"/>
      <c r="V196" s="112"/>
      <c r="W196" s="113"/>
      <c r="X196" s="113"/>
      <c r="Y196" s="112"/>
      <c r="Z196" s="112"/>
      <c r="AA196" s="112"/>
      <c r="AB196" s="112"/>
      <c r="AC196" s="112"/>
      <c r="AD196" s="112"/>
      <c r="AE196" s="113"/>
      <c r="AF196" s="113"/>
      <c r="AG196" s="141"/>
      <c r="AH196" s="112"/>
      <c r="AI196" s="112"/>
      <c r="AJ196" s="112"/>
      <c r="AK196" s="112"/>
      <c r="AL196" s="50"/>
      <c r="AM196" s="51"/>
      <c r="AN196" s="51"/>
      <c r="AO196" s="51"/>
    </row>
    <row r="197" spans="1:41" ht="46.5" hidden="1">
      <c r="A197" s="174"/>
      <c r="B197" s="172"/>
      <c r="C197" s="172"/>
      <c r="D197" s="52" t="s">
        <v>32</v>
      </c>
      <c r="E197" s="138">
        <f>SUM(AE197,AG197,AI197,AK197)</f>
        <v>0</v>
      </c>
      <c r="F197" s="131">
        <f>SUM(AF197,AH197,AJ197,AL197)</f>
        <v>0</v>
      </c>
      <c r="G197" s="131">
        <f>IF(E197=0,0,F197*100/E197)</f>
        <v>0</v>
      </c>
      <c r="H197" s="131">
        <f>E197-F197</f>
        <v>0</v>
      </c>
      <c r="I197" s="49">
        <v>0</v>
      </c>
      <c r="J197" s="49">
        <v>0</v>
      </c>
      <c r="K197" s="49">
        <v>0</v>
      </c>
      <c r="L197" s="49">
        <v>0</v>
      </c>
      <c r="M197" s="112">
        <v>0</v>
      </c>
      <c r="N197" s="49">
        <v>0</v>
      </c>
      <c r="O197" s="113">
        <f>SUM(I197,K197,M197)</f>
        <v>0</v>
      </c>
      <c r="P197" s="113">
        <f>SUM(J197,L197,N197)</f>
        <v>0</v>
      </c>
      <c r="Q197" s="112">
        <v>0</v>
      </c>
      <c r="R197" s="112">
        <v>0</v>
      </c>
      <c r="S197" s="112">
        <v>0</v>
      </c>
      <c r="T197" s="112">
        <v>0</v>
      </c>
      <c r="U197" s="112">
        <v>0</v>
      </c>
      <c r="V197" s="112"/>
      <c r="W197" s="109">
        <f>SUM(O197,Q197,S197,U197)</f>
        <v>0</v>
      </c>
      <c r="X197" s="109">
        <f>SUM(P197,R197,T197,V197)</f>
        <v>0</v>
      </c>
      <c r="Y197" s="112">
        <v>0</v>
      </c>
      <c r="Z197" s="112"/>
      <c r="AA197" s="112">
        <v>0</v>
      </c>
      <c r="AB197" s="112"/>
      <c r="AC197" s="112">
        <v>0</v>
      </c>
      <c r="AD197" s="112"/>
      <c r="AE197" s="109">
        <f>SUM(W197,Y197,AA197,AC197)</f>
        <v>0</v>
      </c>
      <c r="AF197" s="109">
        <f>SUM(X197,Z197,AB197,AD197)</f>
        <v>0</v>
      </c>
      <c r="AG197" s="141"/>
      <c r="AH197" s="137"/>
      <c r="AI197" s="112"/>
      <c r="AJ197" s="112"/>
      <c r="AK197" s="137"/>
      <c r="AL197" s="50"/>
      <c r="AM197" s="51"/>
      <c r="AN197" s="51"/>
      <c r="AO197" s="51"/>
    </row>
    <row r="198" spans="1:41" ht="69.75" hidden="1">
      <c r="A198" s="174"/>
      <c r="B198" s="172"/>
      <c r="C198" s="172"/>
      <c r="D198" s="53" t="s">
        <v>33</v>
      </c>
      <c r="E198" s="138"/>
      <c r="F198" s="131"/>
      <c r="G198" s="131"/>
      <c r="H198" s="131"/>
      <c r="I198" s="49"/>
      <c r="J198" s="49"/>
      <c r="K198" s="49"/>
      <c r="L198" s="49"/>
      <c r="M198" s="112"/>
      <c r="N198" s="49"/>
      <c r="O198" s="113"/>
      <c r="P198" s="113"/>
      <c r="Q198" s="112"/>
      <c r="R198" s="112"/>
      <c r="S198" s="112"/>
      <c r="T198" s="112"/>
      <c r="U198" s="112"/>
      <c r="V198" s="112"/>
      <c r="W198" s="109"/>
      <c r="X198" s="109"/>
      <c r="Y198" s="112"/>
      <c r="Z198" s="112"/>
      <c r="AA198" s="112"/>
      <c r="AB198" s="112"/>
      <c r="AC198" s="112"/>
      <c r="AD198" s="112"/>
      <c r="AE198" s="109"/>
      <c r="AF198" s="109"/>
      <c r="AG198" s="112"/>
      <c r="AH198" s="112"/>
      <c r="AI198" s="112"/>
      <c r="AJ198" s="112"/>
      <c r="AK198" s="112"/>
      <c r="AL198" s="50"/>
      <c r="AM198" s="51"/>
      <c r="AN198" s="51"/>
      <c r="AO198" s="51"/>
    </row>
    <row r="199" spans="1:41" ht="69.75" hidden="1">
      <c r="A199" s="174"/>
      <c r="B199" s="172"/>
      <c r="C199" s="173"/>
      <c r="D199" s="54" t="s">
        <v>52</v>
      </c>
      <c r="E199" s="138"/>
      <c r="F199" s="131"/>
      <c r="G199" s="131"/>
      <c r="H199" s="131"/>
      <c r="I199" s="49"/>
      <c r="J199" s="49"/>
      <c r="K199" s="49"/>
      <c r="L199" s="49"/>
      <c r="M199" s="49"/>
      <c r="N199" s="49"/>
      <c r="O199" s="108"/>
      <c r="P199" s="108"/>
      <c r="Q199" s="49"/>
      <c r="R199" s="49"/>
      <c r="S199" s="49"/>
      <c r="T199" s="49"/>
      <c r="U199" s="49"/>
      <c r="V199" s="49"/>
      <c r="W199" s="108"/>
      <c r="X199" s="108"/>
      <c r="Y199" s="49"/>
      <c r="Z199" s="49"/>
      <c r="AA199" s="49"/>
      <c r="AB199" s="49"/>
      <c r="AC199" s="49"/>
      <c r="AD199" s="49"/>
      <c r="AE199" s="109"/>
      <c r="AF199" s="109"/>
      <c r="AG199" s="49"/>
      <c r="AH199" s="49"/>
      <c r="AI199" s="49"/>
      <c r="AJ199" s="49"/>
      <c r="AK199" s="49"/>
      <c r="AL199" s="50"/>
      <c r="AM199" s="51"/>
      <c r="AN199" s="51"/>
      <c r="AO199" s="51"/>
    </row>
    <row r="200" spans="1:41" ht="23.25" customHeight="1">
      <c r="A200" s="175" t="s">
        <v>22</v>
      </c>
      <c r="B200" s="176"/>
      <c r="C200" s="171" t="s">
        <v>78</v>
      </c>
      <c r="D200" s="46" t="s">
        <v>18</v>
      </c>
      <c r="E200" s="139">
        <f>SUM(E203,E204)</f>
        <v>6315.8</v>
      </c>
      <c r="F200" s="139">
        <f>SUM(F203,F204)</f>
        <v>0</v>
      </c>
      <c r="G200" s="91">
        <f>IF(E200=0,0,F200*100/E200)</f>
        <v>0</v>
      </c>
      <c r="H200" s="139">
        <f>E200-F200</f>
        <v>6315.8</v>
      </c>
      <c r="I200" s="91">
        <f t="shared" ref="I200:Q200" si="185">SUM(I203,I204)</f>
        <v>0</v>
      </c>
      <c r="J200" s="91">
        <f t="shared" si="185"/>
        <v>0</v>
      </c>
      <c r="K200" s="91">
        <f t="shared" si="185"/>
        <v>0</v>
      </c>
      <c r="L200" s="91">
        <f t="shared" si="185"/>
        <v>0</v>
      </c>
      <c r="M200" s="139">
        <f t="shared" si="185"/>
        <v>0</v>
      </c>
      <c r="N200" s="139">
        <f t="shared" si="185"/>
        <v>0</v>
      </c>
      <c r="O200" s="139">
        <f t="shared" si="185"/>
        <v>0</v>
      </c>
      <c r="P200" s="139">
        <f t="shared" si="185"/>
        <v>0</v>
      </c>
      <c r="Q200" s="139">
        <f t="shared" si="185"/>
        <v>6315.8</v>
      </c>
      <c r="R200" s="139">
        <f t="shared" ref="R200" si="186">SUM(R203,R204)</f>
        <v>0</v>
      </c>
      <c r="S200" s="139">
        <f t="shared" ref="S200:Z200" si="187">SUM(S203,S204)</f>
        <v>0</v>
      </c>
      <c r="T200" s="139">
        <f t="shared" si="187"/>
        <v>0</v>
      </c>
      <c r="U200" s="91">
        <f t="shared" si="187"/>
        <v>0</v>
      </c>
      <c r="V200" s="91">
        <f t="shared" si="187"/>
        <v>0</v>
      </c>
      <c r="W200" s="139">
        <f t="shared" si="187"/>
        <v>6315.8</v>
      </c>
      <c r="X200" s="139">
        <f t="shared" si="187"/>
        <v>0</v>
      </c>
      <c r="Y200" s="91">
        <f t="shared" si="187"/>
        <v>0</v>
      </c>
      <c r="Z200" s="91">
        <f t="shared" si="187"/>
        <v>0</v>
      </c>
      <c r="AA200" s="139">
        <f t="shared" ref="AA200:AG200" si="188">SUM(AA203,AA204)</f>
        <v>0</v>
      </c>
      <c r="AB200" s="139">
        <f t="shared" si="188"/>
        <v>0</v>
      </c>
      <c r="AC200" s="139">
        <f t="shared" si="188"/>
        <v>0</v>
      </c>
      <c r="AD200" s="139">
        <f t="shared" ref="AD200" si="189">SUM(AD203,AD204)</f>
        <v>0</v>
      </c>
      <c r="AE200" s="139">
        <f t="shared" si="188"/>
        <v>6315.8</v>
      </c>
      <c r="AF200" s="139">
        <f t="shared" si="188"/>
        <v>0</v>
      </c>
      <c r="AG200" s="139">
        <f t="shared" si="188"/>
        <v>0</v>
      </c>
      <c r="AH200" s="139">
        <f t="shared" ref="AH200" si="190">SUM(AH203,AH204)</f>
        <v>0</v>
      </c>
      <c r="AI200" s="139">
        <f>SUM(AI203,AI204)</f>
        <v>0</v>
      </c>
      <c r="AJ200" s="139">
        <f>SUM(AJ203,AJ204)</f>
        <v>0</v>
      </c>
      <c r="AK200" s="139">
        <f>SUM(AK203,AK204)</f>
        <v>0</v>
      </c>
      <c r="AL200" s="93"/>
      <c r="AM200" s="51"/>
      <c r="AN200" s="51"/>
      <c r="AO200" s="51"/>
    </row>
    <row r="201" spans="1:41" ht="46.5">
      <c r="A201" s="177"/>
      <c r="B201" s="178"/>
      <c r="C201" s="172"/>
      <c r="D201" s="46" t="s">
        <v>19</v>
      </c>
      <c r="E201" s="138"/>
      <c r="F201" s="138"/>
      <c r="G201" s="131"/>
      <c r="H201" s="138"/>
      <c r="I201" s="49"/>
      <c r="J201" s="49"/>
      <c r="K201" s="49"/>
      <c r="L201" s="49"/>
      <c r="M201" s="141"/>
      <c r="N201" s="141"/>
      <c r="O201" s="140"/>
      <c r="P201" s="140"/>
      <c r="Q201" s="141"/>
      <c r="R201" s="141"/>
      <c r="S201" s="141"/>
      <c r="T201" s="141"/>
      <c r="U201" s="49"/>
      <c r="V201" s="49"/>
      <c r="W201" s="140"/>
      <c r="X201" s="140"/>
      <c r="Y201" s="49"/>
      <c r="Z201" s="49"/>
      <c r="AA201" s="141"/>
      <c r="AB201" s="141"/>
      <c r="AC201" s="141"/>
      <c r="AD201" s="141"/>
      <c r="AE201" s="140"/>
      <c r="AF201" s="140"/>
      <c r="AG201" s="141"/>
      <c r="AH201" s="141"/>
      <c r="AI201" s="141"/>
      <c r="AJ201" s="141"/>
      <c r="AK201" s="141"/>
      <c r="AL201" s="49"/>
      <c r="AM201" s="51"/>
      <c r="AN201" s="51"/>
      <c r="AO201" s="51"/>
    </row>
    <row r="202" spans="1:41" ht="69.75">
      <c r="A202" s="177"/>
      <c r="B202" s="178"/>
      <c r="C202" s="172"/>
      <c r="D202" s="52" t="s">
        <v>20</v>
      </c>
      <c r="E202" s="138"/>
      <c r="F202" s="138"/>
      <c r="G202" s="131"/>
      <c r="H202" s="138"/>
      <c r="I202" s="47"/>
      <c r="J202" s="47"/>
      <c r="K202" s="47"/>
      <c r="L202" s="47"/>
      <c r="M202" s="141"/>
      <c r="N202" s="141"/>
      <c r="O202" s="140"/>
      <c r="P202" s="140"/>
      <c r="Q202" s="141"/>
      <c r="R202" s="141"/>
      <c r="S202" s="141"/>
      <c r="T202" s="141"/>
      <c r="U202" s="116"/>
      <c r="V202" s="116"/>
      <c r="W202" s="140"/>
      <c r="X202" s="140"/>
      <c r="Y202" s="116"/>
      <c r="Z202" s="116"/>
      <c r="AA202" s="141"/>
      <c r="AB202" s="141"/>
      <c r="AC202" s="141"/>
      <c r="AD202" s="141"/>
      <c r="AE202" s="140"/>
      <c r="AF202" s="140"/>
      <c r="AG202" s="141"/>
      <c r="AH202" s="141"/>
      <c r="AI202" s="141"/>
      <c r="AJ202" s="141"/>
      <c r="AK202" s="141"/>
      <c r="AL202" s="49"/>
      <c r="AM202" s="51"/>
      <c r="AN202" s="51"/>
      <c r="AO202" s="51"/>
    </row>
    <row r="203" spans="1:41" ht="46.5">
      <c r="A203" s="177"/>
      <c r="B203" s="178"/>
      <c r="C203" s="172"/>
      <c r="D203" s="52" t="s">
        <v>32</v>
      </c>
      <c r="E203" s="138">
        <f>SUM(E191,E197)</f>
        <v>6000</v>
      </c>
      <c r="F203" s="138">
        <f>SUM(F191,F197)</f>
        <v>0</v>
      </c>
      <c r="G203" s="131">
        <f>IF(E203=0,0,F203*100/E203)</f>
        <v>0</v>
      </c>
      <c r="H203" s="138">
        <f>E203-F203</f>
        <v>6000</v>
      </c>
      <c r="I203" s="47">
        <f>SUM(I191,I197)</f>
        <v>0</v>
      </c>
      <c r="J203" s="47">
        <f t="shared" ref="J203:Q203" si="191">SUM(J191,J197)</f>
        <v>0</v>
      </c>
      <c r="K203" s="47">
        <f t="shared" si="191"/>
        <v>0</v>
      </c>
      <c r="L203" s="47">
        <f t="shared" si="191"/>
        <v>0</v>
      </c>
      <c r="M203" s="141">
        <f t="shared" si="191"/>
        <v>0</v>
      </c>
      <c r="N203" s="141">
        <f t="shared" si="191"/>
        <v>0</v>
      </c>
      <c r="O203" s="140">
        <f t="shared" si="191"/>
        <v>0</v>
      </c>
      <c r="P203" s="140">
        <f t="shared" si="191"/>
        <v>0</v>
      </c>
      <c r="Q203" s="141">
        <f t="shared" si="191"/>
        <v>6000</v>
      </c>
      <c r="R203" s="141">
        <f t="shared" ref="R203" si="192">SUM(R191,R197)</f>
        <v>0</v>
      </c>
      <c r="S203" s="141">
        <f>SUM(S191,S197)</f>
        <v>0</v>
      </c>
      <c r="T203" s="141">
        <f>SUM(T191,T197)</f>
        <v>0</v>
      </c>
      <c r="U203" s="47">
        <f>SUM(U191,U197)</f>
        <v>0</v>
      </c>
      <c r="V203" s="47">
        <f>SUM(V191,V197)</f>
        <v>0</v>
      </c>
      <c r="W203" s="140">
        <f t="shared" ref="W203:Y203" si="193">SUM(W191,W197)</f>
        <v>6000</v>
      </c>
      <c r="X203" s="140">
        <f t="shared" si="193"/>
        <v>0</v>
      </c>
      <c r="Y203" s="47">
        <f t="shared" si="193"/>
        <v>0</v>
      </c>
      <c r="Z203" s="47">
        <f t="shared" ref="Z203" si="194">SUM(Z191,Z197)</f>
        <v>0</v>
      </c>
      <c r="AA203" s="141">
        <f>SUM(AA191,AA197)</f>
        <v>0</v>
      </c>
      <c r="AB203" s="141">
        <f>SUM(AB191,AB197)</f>
        <v>0</v>
      </c>
      <c r="AC203" s="141">
        <f>SUM(AC191,AC197)</f>
        <v>0</v>
      </c>
      <c r="AD203" s="141">
        <f>SUM(AD191,AD197)</f>
        <v>0</v>
      </c>
      <c r="AE203" s="140">
        <f t="shared" ref="AE203:AG203" si="195">SUM(AE191,AE197)</f>
        <v>6000</v>
      </c>
      <c r="AF203" s="140">
        <f t="shared" si="195"/>
        <v>0</v>
      </c>
      <c r="AG203" s="141">
        <f t="shared" si="195"/>
        <v>0</v>
      </c>
      <c r="AH203" s="141">
        <f t="shared" ref="AH203" si="196">SUM(AH191,AH197)</f>
        <v>0</v>
      </c>
      <c r="AI203" s="141">
        <f>SUM(AI191,AI197)</f>
        <v>0</v>
      </c>
      <c r="AJ203" s="141">
        <f>SUM(AJ191,AJ197)</f>
        <v>0</v>
      </c>
      <c r="AK203" s="141">
        <f>SUM(AK191,AK197)</f>
        <v>0</v>
      </c>
      <c r="AL203" s="49"/>
      <c r="AM203" s="51"/>
      <c r="AN203" s="51"/>
      <c r="AO203" s="51"/>
    </row>
    <row r="204" spans="1:41" ht="69.75">
      <c r="A204" s="177"/>
      <c r="B204" s="178"/>
      <c r="C204" s="172"/>
      <c r="D204" s="53" t="s">
        <v>33</v>
      </c>
      <c r="E204" s="138">
        <f>SUM(E192)</f>
        <v>315.8</v>
      </c>
      <c r="F204" s="138">
        <f>SUM(F192)</f>
        <v>0</v>
      </c>
      <c r="G204" s="131">
        <f>IF(E204=0,0,F204*100/E204)</f>
        <v>0</v>
      </c>
      <c r="H204" s="138">
        <f>E204-F204</f>
        <v>315.8</v>
      </c>
      <c r="I204" s="47">
        <f t="shared" ref="I204:K204" si="197">SUM(I192)</f>
        <v>0</v>
      </c>
      <c r="J204" s="47">
        <f t="shared" si="197"/>
        <v>0</v>
      </c>
      <c r="K204" s="47">
        <f t="shared" si="197"/>
        <v>0</v>
      </c>
      <c r="L204" s="47">
        <f t="shared" ref="L204" si="198">SUM(L192)</f>
        <v>0</v>
      </c>
      <c r="M204" s="116">
        <f>SUM(M192)</f>
        <v>0</v>
      </c>
      <c r="N204" s="116">
        <f>SUM(N192)</f>
        <v>0</v>
      </c>
      <c r="O204" s="117">
        <f t="shared" ref="O204:Q204" si="199">SUM(O192)</f>
        <v>0</v>
      </c>
      <c r="P204" s="117">
        <f t="shared" si="199"/>
        <v>0</v>
      </c>
      <c r="Q204" s="116">
        <f t="shared" si="199"/>
        <v>315.8</v>
      </c>
      <c r="R204" s="116">
        <f t="shared" ref="R204" si="200">SUM(R192)</f>
        <v>0</v>
      </c>
      <c r="S204" s="141">
        <f>SUM(S192)</f>
        <v>0</v>
      </c>
      <c r="T204" s="141">
        <f>SUM(T192)</f>
        <v>0</v>
      </c>
      <c r="U204" s="116">
        <f>SUM(U192)</f>
        <v>0</v>
      </c>
      <c r="V204" s="116">
        <f>SUM(V192)</f>
        <v>0</v>
      </c>
      <c r="W204" s="117">
        <f t="shared" ref="W204:Y204" si="201">SUM(W192)</f>
        <v>315.8</v>
      </c>
      <c r="X204" s="117">
        <f t="shared" si="201"/>
        <v>0</v>
      </c>
      <c r="Y204" s="116">
        <f t="shared" si="201"/>
        <v>0</v>
      </c>
      <c r="Z204" s="116">
        <f t="shared" ref="Z204" si="202">SUM(Z192)</f>
        <v>0</v>
      </c>
      <c r="AA204" s="141">
        <f>SUM(AA192)</f>
        <v>0</v>
      </c>
      <c r="AB204" s="141">
        <f>SUM(AB192)</f>
        <v>0</v>
      </c>
      <c r="AC204" s="141">
        <f>SUM(AC192)</f>
        <v>0</v>
      </c>
      <c r="AD204" s="141">
        <f>SUM(AD192)</f>
        <v>0</v>
      </c>
      <c r="AE204" s="117">
        <f t="shared" ref="AE204:AG204" si="203">SUM(AE192)</f>
        <v>315.8</v>
      </c>
      <c r="AF204" s="117">
        <f>SUM(AF192)</f>
        <v>0</v>
      </c>
      <c r="AG204" s="141">
        <f t="shared" si="203"/>
        <v>0</v>
      </c>
      <c r="AH204" s="141">
        <f t="shared" ref="AH204" si="204">SUM(AH192)</f>
        <v>0</v>
      </c>
      <c r="AI204" s="141">
        <f>SUM(AI192)</f>
        <v>0</v>
      </c>
      <c r="AJ204" s="141">
        <f>SUM(AJ192)</f>
        <v>0</v>
      </c>
      <c r="AK204" s="141">
        <f>SUM(AK192)</f>
        <v>0</v>
      </c>
      <c r="AL204" s="49"/>
      <c r="AM204" s="51"/>
      <c r="AN204" s="51"/>
      <c r="AO204" s="51"/>
    </row>
    <row r="205" spans="1:41" ht="69.75" customHeight="1">
      <c r="A205" s="177"/>
      <c r="B205" s="178"/>
      <c r="C205" s="173"/>
      <c r="D205" s="54" t="s">
        <v>52</v>
      </c>
      <c r="E205" s="138"/>
      <c r="F205" s="138"/>
      <c r="G205" s="131"/>
      <c r="H205" s="138"/>
      <c r="I205" s="49"/>
      <c r="J205" s="49"/>
      <c r="K205" s="49"/>
      <c r="L205" s="49"/>
      <c r="M205" s="49"/>
      <c r="N205" s="49"/>
      <c r="O205" s="108"/>
      <c r="P205" s="108"/>
      <c r="Q205" s="49"/>
      <c r="R205" s="49"/>
      <c r="S205" s="141"/>
      <c r="T205" s="141"/>
      <c r="U205" s="49"/>
      <c r="V205" s="49"/>
      <c r="W205" s="108"/>
      <c r="X205" s="108"/>
      <c r="Y205" s="49"/>
      <c r="Z205" s="49"/>
      <c r="AA205" s="49"/>
      <c r="AB205" s="49"/>
      <c r="AC205" s="141"/>
      <c r="AD205" s="141"/>
      <c r="AE205" s="109"/>
      <c r="AF205" s="109"/>
      <c r="AG205" s="141"/>
      <c r="AH205" s="141"/>
      <c r="AI205" s="49"/>
      <c r="AJ205" s="49"/>
      <c r="AK205" s="49"/>
      <c r="AL205" s="49"/>
      <c r="AM205" s="55"/>
      <c r="AN205" s="55"/>
      <c r="AO205" s="55"/>
    </row>
    <row r="206" spans="1:41">
      <c r="A206" s="170" t="s">
        <v>125</v>
      </c>
      <c r="B206" s="170"/>
      <c r="C206" s="171"/>
      <c r="D206" s="46" t="s">
        <v>18</v>
      </c>
      <c r="E206" s="149">
        <f>SUM(E209,E210)</f>
        <v>6315.8</v>
      </c>
      <c r="F206" s="149">
        <f>SUM(F209,F210)</f>
        <v>0</v>
      </c>
      <c r="G206" s="145">
        <f>IF(E206=0,0,F206*100/E206)</f>
        <v>0</v>
      </c>
      <c r="H206" s="149">
        <f>E206-F206</f>
        <v>6315.8</v>
      </c>
      <c r="I206" s="145">
        <f t="shared" ref="I206:Q206" si="205">SUM(I209,I210)</f>
        <v>0</v>
      </c>
      <c r="J206" s="145">
        <f t="shared" si="205"/>
        <v>0</v>
      </c>
      <c r="K206" s="145">
        <f t="shared" si="205"/>
        <v>0</v>
      </c>
      <c r="L206" s="145">
        <f t="shared" si="205"/>
        <v>0</v>
      </c>
      <c r="M206" s="145">
        <f t="shared" si="205"/>
        <v>0</v>
      </c>
      <c r="N206" s="145">
        <f t="shared" si="205"/>
        <v>0</v>
      </c>
      <c r="O206" s="145">
        <f t="shared" si="205"/>
        <v>0</v>
      </c>
      <c r="P206" s="145">
        <f t="shared" si="205"/>
        <v>0</v>
      </c>
      <c r="Q206" s="145">
        <f t="shared" si="205"/>
        <v>6315.8</v>
      </c>
      <c r="R206" s="145">
        <f t="shared" ref="R206" si="206">SUM(R209,R210)</f>
        <v>0</v>
      </c>
      <c r="S206" s="149">
        <f t="shared" ref="S206:Z206" si="207">SUM(S209,S210)</f>
        <v>0</v>
      </c>
      <c r="T206" s="149">
        <f t="shared" si="207"/>
        <v>0</v>
      </c>
      <c r="U206" s="145">
        <f t="shared" si="207"/>
        <v>0</v>
      </c>
      <c r="V206" s="145">
        <f t="shared" si="207"/>
        <v>0</v>
      </c>
      <c r="W206" s="145">
        <f t="shared" si="207"/>
        <v>6315.8</v>
      </c>
      <c r="X206" s="145">
        <f t="shared" si="207"/>
        <v>0</v>
      </c>
      <c r="Y206" s="145">
        <f t="shared" si="207"/>
        <v>0</v>
      </c>
      <c r="Z206" s="145">
        <f t="shared" si="207"/>
        <v>0</v>
      </c>
      <c r="AA206" s="145">
        <f t="shared" ref="AA206:AG206" si="208">SUM(AA209,AA210)</f>
        <v>0</v>
      </c>
      <c r="AB206" s="145">
        <f t="shared" si="208"/>
        <v>0</v>
      </c>
      <c r="AC206" s="149">
        <f t="shared" si="208"/>
        <v>0</v>
      </c>
      <c r="AD206" s="149">
        <f t="shared" ref="AD206" si="209">SUM(AD209,AD210)</f>
        <v>0</v>
      </c>
      <c r="AE206" s="145">
        <f t="shared" si="208"/>
        <v>6315.8</v>
      </c>
      <c r="AF206" s="145">
        <f t="shared" si="208"/>
        <v>0</v>
      </c>
      <c r="AG206" s="149">
        <f t="shared" si="208"/>
        <v>0</v>
      </c>
      <c r="AH206" s="149">
        <f t="shared" ref="AH206" si="210">SUM(AH209,AH210)</f>
        <v>0</v>
      </c>
      <c r="AI206" s="145">
        <f>SUM(AI209,AI210)</f>
        <v>0</v>
      </c>
      <c r="AJ206" s="145">
        <f>SUM(AJ209,AJ210)</f>
        <v>0</v>
      </c>
      <c r="AK206" s="145">
        <f>SUM(AK209,AK210)</f>
        <v>0</v>
      </c>
      <c r="AL206" s="145"/>
      <c r="AM206" s="51"/>
      <c r="AN206" s="51"/>
      <c r="AO206" s="51"/>
    </row>
    <row r="207" spans="1:41" ht="46.5">
      <c r="A207" s="170"/>
      <c r="B207" s="170"/>
      <c r="C207" s="172"/>
      <c r="D207" s="46" t="s">
        <v>19</v>
      </c>
      <c r="E207" s="138"/>
      <c r="F207" s="138"/>
      <c r="G207" s="146"/>
      <c r="H207" s="138"/>
      <c r="I207" s="137"/>
      <c r="J207" s="137"/>
      <c r="K207" s="137"/>
      <c r="L207" s="137"/>
      <c r="M207" s="137"/>
      <c r="N207" s="137"/>
      <c r="O207" s="147"/>
      <c r="P207" s="147"/>
      <c r="Q207" s="137"/>
      <c r="R207" s="137"/>
      <c r="S207" s="141"/>
      <c r="T207" s="141"/>
      <c r="U207" s="137"/>
      <c r="V207" s="137"/>
      <c r="W207" s="147"/>
      <c r="X207" s="147"/>
      <c r="Y207" s="137"/>
      <c r="Z207" s="137"/>
      <c r="AA207" s="137"/>
      <c r="AB207" s="137"/>
      <c r="AC207" s="141"/>
      <c r="AD207" s="141"/>
      <c r="AE207" s="147"/>
      <c r="AF207" s="147"/>
      <c r="AG207" s="141"/>
      <c r="AH207" s="141"/>
      <c r="AI207" s="137"/>
      <c r="AJ207" s="137"/>
      <c r="AK207" s="137"/>
      <c r="AL207" s="137"/>
      <c r="AM207" s="51"/>
      <c r="AN207" s="51"/>
      <c r="AO207" s="51"/>
    </row>
    <row r="208" spans="1:41" ht="69.75">
      <c r="A208" s="170"/>
      <c r="B208" s="170"/>
      <c r="C208" s="172"/>
      <c r="D208" s="52" t="s">
        <v>20</v>
      </c>
      <c r="E208" s="138"/>
      <c r="F208" s="138"/>
      <c r="G208" s="146"/>
      <c r="H208" s="138"/>
      <c r="I208" s="137"/>
      <c r="J208" s="137"/>
      <c r="K208" s="137"/>
      <c r="L208" s="137"/>
      <c r="M208" s="137"/>
      <c r="N208" s="137"/>
      <c r="O208" s="147"/>
      <c r="P208" s="147"/>
      <c r="Q208" s="137"/>
      <c r="R208" s="137"/>
      <c r="S208" s="141"/>
      <c r="T208" s="141"/>
      <c r="U208" s="137"/>
      <c r="V208" s="137"/>
      <c r="W208" s="147"/>
      <c r="X208" s="147"/>
      <c r="Y208" s="137"/>
      <c r="Z208" s="137"/>
      <c r="AA208" s="137"/>
      <c r="AB208" s="137"/>
      <c r="AC208" s="141"/>
      <c r="AD208" s="141"/>
      <c r="AE208" s="147"/>
      <c r="AF208" s="147"/>
      <c r="AG208" s="141"/>
      <c r="AH208" s="141"/>
      <c r="AI208" s="137"/>
      <c r="AJ208" s="137"/>
      <c r="AK208" s="137"/>
      <c r="AL208" s="137"/>
      <c r="AM208" s="51"/>
      <c r="AN208" s="51"/>
      <c r="AO208" s="51"/>
    </row>
    <row r="209" spans="1:41" ht="46.5">
      <c r="A209" s="170"/>
      <c r="B209" s="170"/>
      <c r="C209" s="172"/>
      <c r="D209" s="52" t="s">
        <v>32</v>
      </c>
      <c r="E209" s="138">
        <f>SUM(E203)</f>
        <v>6000</v>
      </c>
      <c r="F209" s="138">
        <f>SUM(F203)</f>
        <v>0</v>
      </c>
      <c r="G209" s="146">
        <f>IF(E209=0,0,F209*100/E209)</f>
        <v>0</v>
      </c>
      <c r="H209" s="138">
        <f>E209-F209</f>
        <v>6000</v>
      </c>
      <c r="I209" s="137">
        <f t="shared" ref="I209:K210" si="211">SUM(I203)</f>
        <v>0</v>
      </c>
      <c r="J209" s="137">
        <f t="shared" si="211"/>
        <v>0</v>
      </c>
      <c r="K209" s="137">
        <f t="shared" si="211"/>
        <v>0</v>
      </c>
      <c r="L209" s="137">
        <f t="shared" ref="L209" si="212">SUM(L203)</f>
        <v>0</v>
      </c>
      <c r="M209" s="137">
        <f>SUM(M203)</f>
        <v>0</v>
      </c>
      <c r="N209" s="137">
        <f>SUM(N203)</f>
        <v>0</v>
      </c>
      <c r="O209" s="147">
        <f t="shared" ref="O209:Q210" si="213">SUM(O203)</f>
        <v>0</v>
      </c>
      <c r="P209" s="147">
        <f t="shared" si="213"/>
        <v>0</v>
      </c>
      <c r="Q209" s="137">
        <f t="shared" si="213"/>
        <v>6000</v>
      </c>
      <c r="R209" s="137">
        <f t="shared" ref="R209" si="214">SUM(R203)</f>
        <v>0</v>
      </c>
      <c r="S209" s="141">
        <f t="shared" ref="S209:U210" si="215">SUM(S203)</f>
        <v>0</v>
      </c>
      <c r="T209" s="141">
        <f t="shared" si="215"/>
        <v>0</v>
      </c>
      <c r="U209" s="137">
        <f t="shared" si="215"/>
        <v>0</v>
      </c>
      <c r="V209" s="137">
        <f t="shared" ref="V209" si="216">SUM(V203)</f>
        <v>0</v>
      </c>
      <c r="W209" s="147">
        <f t="shared" ref="W209:Y210" si="217">SUM(W203)</f>
        <v>6000</v>
      </c>
      <c r="X209" s="147">
        <f t="shared" si="217"/>
        <v>0</v>
      </c>
      <c r="Y209" s="137">
        <f t="shared" si="217"/>
        <v>0</v>
      </c>
      <c r="Z209" s="137">
        <f t="shared" ref="Z209" si="218">SUM(Z203)</f>
        <v>0</v>
      </c>
      <c r="AA209" s="137">
        <f t="shared" ref="AA209:AC210" si="219">SUM(AA203)</f>
        <v>0</v>
      </c>
      <c r="AB209" s="137">
        <f t="shared" si="219"/>
        <v>0</v>
      </c>
      <c r="AC209" s="141">
        <f t="shared" si="219"/>
        <v>0</v>
      </c>
      <c r="AD209" s="141">
        <f t="shared" ref="AD209" si="220">SUM(AD203)</f>
        <v>0</v>
      </c>
      <c r="AE209" s="147">
        <f t="shared" ref="AE209:AG210" si="221">SUM(AE203)</f>
        <v>6000</v>
      </c>
      <c r="AF209" s="147">
        <f t="shared" si="221"/>
        <v>0</v>
      </c>
      <c r="AG209" s="141">
        <f t="shared" si="221"/>
        <v>0</v>
      </c>
      <c r="AH209" s="141">
        <f t="shared" ref="AH209" si="222">SUM(AH203)</f>
        <v>0</v>
      </c>
      <c r="AI209" s="137">
        <f t="shared" ref="AI209:AK210" si="223">SUM(AI203)</f>
        <v>0</v>
      </c>
      <c r="AJ209" s="137">
        <f t="shared" si="223"/>
        <v>0</v>
      </c>
      <c r="AK209" s="137">
        <f t="shared" si="223"/>
        <v>0</v>
      </c>
      <c r="AL209" s="137"/>
      <c r="AM209" s="51"/>
      <c r="AN209" s="51"/>
      <c r="AO209" s="51"/>
    </row>
    <row r="210" spans="1:41" ht="69.75">
      <c r="A210" s="170"/>
      <c r="B210" s="170"/>
      <c r="C210" s="172"/>
      <c r="D210" s="53" t="s">
        <v>33</v>
      </c>
      <c r="E210" s="138">
        <f>SUM(E204)</f>
        <v>315.8</v>
      </c>
      <c r="F210" s="138">
        <f>SUM(F204)</f>
        <v>0</v>
      </c>
      <c r="G210" s="131">
        <f>IF(E210=0,0,F210*100/E210)</f>
        <v>0</v>
      </c>
      <c r="H210" s="138">
        <f>E210-F210</f>
        <v>315.8</v>
      </c>
      <c r="I210" s="49">
        <f t="shared" si="211"/>
        <v>0</v>
      </c>
      <c r="J210" s="49">
        <f t="shared" si="211"/>
        <v>0</v>
      </c>
      <c r="K210" s="49">
        <f t="shared" si="211"/>
        <v>0</v>
      </c>
      <c r="L210" s="49">
        <f t="shared" ref="L210" si="224">SUM(L204)</f>
        <v>0</v>
      </c>
      <c r="M210" s="112">
        <f>SUM(M204)</f>
        <v>0</v>
      </c>
      <c r="N210" s="112">
        <f>SUM(N204)</f>
        <v>0</v>
      </c>
      <c r="O210" s="113">
        <f t="shared" si="213"/>
        <v>0</v>
      </c>
      <c r="P210" s="113">
        <f t="shared" si="213"/>
        <v>0</v>
      </c>
      <c r="Q210" s="137">
        <f t="shared" si="213"/>
        <v>315.8</v>
      </c>
      <c r="R210" s="137">
        <f t="shared" ref="R210" si="225">SUM(R204)</f>
        <v>0</v>
      </c>
      <c r="S210" s="141">
        <f t="shared" si="215"/>
        <v>0</v>
      </c>
      <c r="T210" s="141">
        <f t="shared" si="215"/>
        <v>0</v>
      </c>
      <c r="U210" s="112">
        <f t="shared" si="215"/>
        <v>0</v>
      </c>
      <c r="V210" s="112">
        <f t="shared" ref="V210" si="226">SUM(V204)</f>
        <v>0</v>
      </c>
      <c r="W210" s="147">
        <f t="shared" si="217"/>
        <v>315.8</v>
      </c>
      <c r="X210" s="147">
        <f t="shared" si="217"/>
        <v>0</v>
      </c>
      <c r="Y210" s="112">
        <f t="shared" si="217"/>
        <v>0</v>
      </c>
      <c r="Z210" s="112">
        <f t="shared" ref="Z210" si="227">SUM(Z204)</f>
        <v>0</v>
      </c>
      <c r="AA210" s="112">
        <f t="shared" si="219"/>
        <v>0</v>
      </c>
      <c r="AB210" s="112">
        <f t="shared" si="219"/>
        <v>0</v>
      </c>
      <c r="AC210" s="141">
        <f t="shared" si="219"/>
        <v>0</v>
      </c>
      <c r="AD210" s="141">
        <f t="shared" ref="AD210" si="228">SUM(AD204)</f>
        <v>0</v>
      </c>
      <c r="AE210" s="147">
        <f t="shared" si="221"/>
        <v>315.8</v>
      </c>
      <c r="AF210" s="147">
        <f t="shared" si="221"/>
        <v>0</v>
      </c>
      <c r="AG210" s="141">
        <f t="shared" si="221"/>
        <v>0</v>
      </c>
      <c r="AH210" s="141">
        <f t="shared" ref="AH210" si="229">SUM(AH204)</f>
        <v>0</v>
      </c>
      <c r="AI210" s="137">
        <f t="shared" si="223"/>
        <v>0</v>
      </c>
      <c r="AJ210" s="137">
        <f t="shared" si="223"/>
        <v>0</v>
      </c>
      <c r="AK210" s="112">
        <f t="shared" si="223"/>
        <v>0</v>
      </c>
      <c r="AL210" s="49"/>
      <c r="AM210" s="51"/>
      <c r="AN210" s="51"/>
      <c r="AO210" s="51"/>
    </row>
    <row r="211" spans="1:41" ht="69.75">
      <c r="A211" s="170"/>
      <c r="B211" s="170"/>
      <c r="C211" s="173"/>
      <c r="D211" s="54" t="s">
        <v>52</v>
      </c>
      <c r="E211" s="132"/>
      <c r="F211" s="132"/>
      <c r="G211" s="132"/>
      <c r="H211" s="132"/>
      <c r="I211" s="49"/>
      <c r="J211" s="49"/>
      <c r="K211" s="49"/>
      <c r="L211" s="49"/>
      <c r="M211" s="49"/>
      <c r="N211" s="49"/>
      <c r="O211" s="109"/>
      <c r="P211" s="109"/>
      <c r="Q211" s="49"/>
      <c r="R211" s="49"/>
      <c r="S211" s="49"/>
      <c r="T211" s="49"/>
      <c r="U211" s="49"/>
      <c r="V211" s="49"/>
      <c r="W211" s="109"/>
      <c r="X211" s="109"/>
      <c r="Y211" s="49"/>
      <c r="Z211" s="49"/>
      <c r="AA211" s="49"/>
      <c r="AB211" s="49"/>
      <c r="AC211" s="141"/>
      <c r="AD211" s="141"/>
      <c r="AE211" s="109"/>
      <c r="AF211" s="109"/>
      <c r="AG211" s="141"/>
      <c r="AH211" s="141"/>
      <c r="AI211" s="49"/>
      <c r="AJ211" s="49"/>
      <c r="AK211" s="49"/>
      <c r="AL211" s="49"/>
      <c r="AM211" s="51"/>
      <c r="AN211" s="51"/>
      <c r="AO211" s="51"/>
    </row>
    <row r="212" spans="1:41">
      <c r="A212" s="111"/>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95"/>
      <c r="AO212" s="24"/>
    </row>
    <row r="213" spans="1:41">
      <c r="A213" s="94"/>
      <c r="B213" s="95"/>
      <c r="C213" s="95"/>
      <c r="D213" s="95"/>
      <c r="E213" s="62"/>
      <c r="F213" s="62"/>
      <c r="G213" s="62"/>
      <c r="H213" s="62"/>
      <c r="I213" s="95"/>
      <c r="J213" s="95"/>
      <c r="K213" s="95"/>
      <c r="L213" s="63"/>
      <c r="M213" s="64"/>
      <c r="N213" s="63"/>
      <c r="O213" s="62"/>
      <c r="P213" s="62"/>
      <c r="Q213" s="64"/>
      <c r="R213" s="63"/>
      <c r="S213" s="64"/>
      <c r="T213" s="63"/>
      <c r="U213" s="64"/>
      <c r="V213" s="63"/>
      <c r="W213" s="62"/>
      <c r="X213" s="62"/>
      <c r="Y213" s="64"/>
      <c r="Z213" s="63"/>
      <c r="AA213" s="64"/>
      <c r="AB213" s="63"/>
      <c r="AC213" s="64"/>
      <c r="AD213" s="63"/>
      <c r="AE213" s="64"/>
      <c r="AF213" s="64"/>
      <c r="AG213" s="64"/>
      <c r="AH213" s="63"/>
      <c r="AI213" s="64"/>
      <c r="AJ213" s="63"/>
      <c r="AK213" s="64"/>
      <c r="AL213" s="65"/>
      <c r="AM213" s="24"/>
      <c r="AN213" s="24"/>
      <c r="AO213" s="24"/>
    </row>
    <row r="214" spans="1:41">
      <c r="A214" s="94"/>
      <c r="B214" s="95"/>
      <c r="C214" s="95"/>
      <c r="D214" s="95"/>
      <c r="E214" s="62"/>
      <c r="F214" s="62"/>
      <c r="G214" s="62"/>
      <c r="H214" s="62"/>
      <c r="I214" s="95"/>
      <c r="J214" s="95"/>
      <c r="K214" s="95"/>
      <c r="L214" s="63"/>
      <c r="M214" s="64"/>
      <c r="N214" s="63"/>
      <c r="O214" s="62"/>
      <c r="P214" s="62"/>
      <c r="Q214" s="64"/>
      <c r="R214" s="63"/>
      <c r="S214" s="64"/>
      <c r="T214" s="63"/>
      <c r="U214" s="64"/>
      <c r="V214" s="63"/>
      <c r="W214" s="62"/>
      <c r="X214" s="62"/>
      <c r="Y214" s="64"/>
      <c r="Z214" s="63"/>
      <c r="AA214" s="64"/>
      <c r="AB214" s="63"/>
      <c r="AC214" s="64"/>
      <c r="AD214" s="63"/>
      <c r="AE214" s="64"/>
      <c r="AF214" s="64"/>
      <c r="AG214" s="64"/>
      <c r="AH214" s="63"/>
      <c r="AI214" s="64"/>
      <c r="AJ214" s="63"/>
      <c r="AK214" s="64"/>
      <c r="AL214" s="65"/>
      <c r="AM214" s="24"/>
      <c r="AN214" s="24"/>
      <c r="AO214" s="24"/>
    </row>
    <row r="215" spans="1:4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row>
    <row r="216" spans="1:4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row>
    <row r="217" spans="1:4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row>
    <row r="218" spans="1:4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row>
    <row r="219" spans="1:4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row>
    <row r="220" spans="1:4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row>
    <row r="221" spans="1:41" hidden="1">
      <c r="A221" s="42" t="s">
        <v>25</v>
      </c>
      <c r="B221" s="44"/>
      <c r="C221" s="56"/>
      <c r="D221" s="56"/>
      <c r="E221" s="57"/>
      <c r="F221" s="57"/>
      <c r="G221" s="57"/>
      <c r="H221" s="57"/>
      <c r="I221" s="56"/>
      <c r="J221" s="56"/>
      <c r="K221" s="56"/>
      <c r="L221" s="58"/>
      <c r="M221" s="58"/>
      <c r="N221" s="58"/>
      <c r="O221" s="57"/>
      <c r="P221" s="57"/>
      <c r="Q221" s="58"/>
      <c r="R221" s="58"/>
      <c r="S221" s="58"/>
      <c r="T221" s="58"/>
      <c r="U221" s="58"/>
      <c r="V221" s="58"/>
      <c r="W221" s="57"/>
      <c r="X221" s="57"/>
      <c r="Y221" s="58"/>
      <c r="Z221" s="58"/>
      <c r="AA221" s="58"/>
      <c r="AB221" s="58"/>
      <c r="AC221" s="58"/>
      <c r="AD221" s="58"/>
      <c r="AE221" s="59"/>
      <c r="AF221" s="59"/>
      <c r="AG221" s="58"/>
      <c r="AH221" s="58"/>
      <c r="AI221" s="58"/>
      <c r="AJ221" s="58"/>
      <c r="AK221" s="58"/>
      <c r="AL221" s="60"/>
      <c r="AM221" s="27"/>
      <c r="AN221" s="27"/>
      <c r="AO221" s="27"/>
    </row>
    <row r="222" spans="1:41" hidden="1">
      <c r="A222" s="203" t="s">
        <v>55</v>
      </c>
      <c r="B222" s="204"/>
      <c r="C222" s="219"/>
      <c r="D222" s="46" t="s">
        <v>18</v>
      </c>
      <c r="E222" s="98"/>
      <c r="F222" s="98"/>
      <c r="G222" s="98"/>
      <c r="H222" s="98"/>
      <c r="I222" s="99"/>
      <c r="J222" s="99"/>
      <c r="K222" s="99"/>
      <c r="L222" s="99"/>
      <c r="M222" s="99"/>
      <c r="N222" s="99"/>
      <c r="O222" s="98"/>
      <c r="P222" s="98"/>
      <c r="Q222" s="99"/>
      <c r="R222" s="99"/>
      <c r="S222" s="99"/>
      <c r="T222" s="99"/>
      <c r="U222" s="99"/>
      <c r="V222" s="99"/>
      <c r="W222" s="98"/>
      <c r="X222" s="98"/>
      <c r="Y222" s="99"/>
      <c r="Z222" s="99"/>
      <c r="AA222" s="99"/>
      <c r="AB222" s="99"/>
      <c r="AC222" s="99"/>
      <c r="AD222" s="99"/>
      <c r="AE222" s="100"/>
      <c r="AF222" s="100"/>
      <c r="AG222" s="99"/>
      <c r="AH222" s="99"/>
      <c r="AI222" s="99"/>
      <c r="AJ222" s="99"/>
      <c r="AK222" s="99"/>
      <c r="AL222" s="101"/>
      <c r="AM222" s="48"/>
      <c r="AN222" s="48"/>
      <c r="AO222" s="48"/>
    </row>
    <row r="223" spans="1:41" ht="46.5" hidden="1">
      <c r="A223" s="205"/>
      <c r="B223" s="206"/>
      <c r="C223" s="220"/>
      <c r="D223" s="46" t="s">
        <v>19</v>
      </c>
      <c r="E223" s="69"/>
      <c r="F223" s="69"/>
      <c r="G223" s="69"/>
      <c r="H223" s="69"/>
      <c r="I223" s="70"/>
      <c r="J223" s="70"/>
      <c r="K223" s="70"/>
      <c r="L223" s="70"/>
      <c r="M223" s="70"/>
      <c r="N223" s="70"/>
      <c r="O223" s="69"/>
      <c r="P223" s="69"/>
      <c r="Q223" s="70"/>
      <c r="R223" s="70"/>
      <c r="S223" s="70"/>
      <c r="T223" s="70"/>
      <c r="U223" s="70"/>
      <c r="V223" s="70"/>
      <c r="W223" s="69"/>
      <c r="X223" s="69"/>
      <c r="Y223" s="70"/>
      <c r="Z223" s="70"/>
      <c r="AA223" s="70"/>
      <c r="AB223" s="70"/>
      <c r="AC223" s="70"/>
      <c r="AD223" s="70"/>
      <c r="AE223" s="71"/>
      <c r="AF223" s="71"/>
      <c r="AG223" s="70"/>
      <c r="AH223" s="70"/>
      <c r="AI223" s="70"/>
      <c r="AJ223" s="70"/>
      <c r="AK223" s="70"/>
      <c r="AL223" s="72"/>
      <c r="AM223" s="51"/>
      <c r="AN223" s="51"/>
      <c r="AO223" s="51"/>
    </row>
    <row r="224" spans="1:41" ht="69.75" hidden="1">
      <c r="A224" s="205"/>
      <c r="B224" s="206"/>
      <c r="C224" s="220"/>
      <c r="D224" s="52" t="s">
        <v>20</v>
      </c>
      <c r="E224" s="69"/>
      <c r="F224" s="69"/>
      <c r="G224" s="69"/>
      <c r="H224" s="69"/>
      <c r="I224" s="70"/>
      <c r="J224" s="70"/>
      <c r="K224" s="70"/>
      <c r="L224" s="70"/>
      <c r="M224" s="70"/>
      <c r="N224" s="70"/>
      <c r="O224" s="69"/>
      <c r="P224" s="69"/>
      <c r="Q224" s="70"/>
      <c r="R224" s="70"/>
      <c r="S224" s="70"/>
      <c r="T224" s="70"/>
      <c r="U224" s="70"/>
      <c r="V224" s="70"/>
      <c r="W224" s="69"/>
      <c r="X224" s="69"/>
      <c r="Y224" s="70"/>
      <c r="Z224" s="70"/>
      <c r="AA224" s="70"/>
      <c r="AB224" s="70"/>
      <c r="AC224" s="70"/>
      <c r="AD224" s="70"/>
      <c r="AE224" s="71"/>
      <c r="AF224" s="71"/>
      <c r="AG224" s="70"/>
      <c r="AH224" s="70"/>
      <c r="AI224" s="70"/>
      <c r="AJ224" s="70"/>
      <c r="AK224" s="70"/>
      <c r="AL224" s="72"/>
      <c r="AM224" s="51"/>
      <c r="AN224" s="51"/>
      <c r="AO224" s="51"/>
    </row>
    <row r="225" spans="1:41" ht="46.5" hidden="1">
      <c r="A225" s="205"/>
      <c r="B225" s="206"/>
      <c r="C225" s="220"/>
      <c r="D225" s="52" t="s">
        <v>32</v>
      </c>
      <c r="E225" s="69"/>
      <c r="F225" s="69"/>
      <c r="G225" s="69"/>
      <c r="H225" s="69"/>
      <c r="I225" s="70"/>
      <c r="J225" s="70"/>
      <c r="K225" s="70"/>
      <c r="L225" s="70"/>
      <c r="M225" s="70"/>
      <c r="N225" s="70"/>
      <c r="O225" s="69"/>
      <c r="P225" s="69"/>
      <c r="Q225" s="70"/>
      <c r="R225" s="70"/>
      <c r="S225" s="70"/>
      <c r="T225" s="70"/>
      <c r="U225" s="70"/>
      <c r="V225" s="70"/>
      <c r="W225" s="69"/>
      <c r="X225" s="69"/>
      <c r="Y225" s="70"/>
      <c r="Z225" s="70"/>
      <c r="AA225" s="70"/>
      <c r="AB225" s="70"/>
      <c r="AC225" s="70"/>
      <c r="AD225" s="70"/>
      <c r="AE225" s="71"/>
      <c r="AF225" s="71"/>
      <c r="AG225" s="70"/>
      <c r="AH225" s="70"/>
      <c r="AI225" s="70"/>
      <c r="AJ225" s="70"/>
      <c r="AK225" s="70"/>
      <c r="AL225" s="72"/>
      <c r="AM225" s="51"/>
      <c r="AN225" s="51"/>
      <c r="AO225" s="51"/>
    </row>
    <row r="226" spans="1:41" ht="69.75" hidden="1">
      <c r="A226" s="205"/>
      <c r="B226" s="206"/>
      <c r="C226" s="220"/>
      <c r="D226" s="53" t="s">
        <v>33</v>
      </c>
      <c r="E226" s="69"/>
      <c r="F226" s="69"/>
      <c r="G226" s="69"/>
      <c r="H226" s="69"/>
      <c r="I226" s="70"/>
      <c r="J226" s="70"/>
      <c r="K226" s="70"/>
      <c r="L226" s="70"/>
      <c r="M226" s="70"/>
      <c r="N226" s="70"/>
      <c r="O226" s="69"/>
      <c r="P226" s="69"/>
      <c r="Q226" s="70"/>
      <c r="R226" s="70"/>
      <c r="S226" s="70"/>
      <c r="T226" s="70"/>
      <c r="U226" s="70"/>
      <c r="V226" s="70"/>
      <c r="W226" s="69"/>
      <c r="X226" s="69"/>
      <c r="Y226" s="70"/>
      <c r="Z226" s="70"/>
      <c r="AA226" s="70"/>
      <c r="AB226" s="70"/>
      <c r="AC226" s="70"/>
      <c r="AD226" s="70"/>
      <c r="AE226" s="71"/>
      <c r="AF226" s="71"/>
      <c r="AG226" s="70"/>
      <c r="AH226" s="70"/>
      <c r="AI226" s="70"/>
      <c r="AJ226" s="70"/>
      <c r="AK226" s="70"/>
      <c r="AL226" s="72"/>
      <c r="AM226" s="51"/>
      <c r="AN226" s="51"/>
      <c r="AO226" s="51"/>
    </row>
    <row r="227" spans="1:41" ht="69.75" hidden="1">
      <c r="A227" s="207"/>
      <c r="B227" s="208"/>
      <c r="C227" s="221"/>
      <c r="D227" s="54" t="s">
        <v>52</v>
      </c>
      <c r="E227" s="69"/>
      <c r="F227" s="69"/>
      <c r="G227" s="69"/>
      <c r="H227" s="69"/>
      <c r="I227" s="70"/>
      <c r="J227" s="70"/>
      <c r="K227" s="70"/>
      <c r="L227" s="70"/>
      <c r="M227" s="70"/>
      <c r="N227" s="70"/>
      <c r="O227" s="69"/>
      <c r="P227" s="69"/>
      <c r="Q227" s="70"/>
      <c r="R227" s="70"/>
      <c r="S227" s="70"/>
      <c r="T227" s="70"/>
      <c r="U227" s="70"/>
      <c r="V227" s="70"/>
      <c r="W227" s="69"/>
      <c r="X227" s="69"/>
      <c r="Y227" s="70"/>
      <c r="Z227" s="70"/>
      <c r="AA227" s="70"/>
      <c r="AB227" s="70"/>
      <c r="AC227" s="70"/>
      <c r="AD227" s="70"/>
      <c r="AE227" s="71"/>
      <c r="AF227" s="71"/>
      <c r="AG227" s="70"/>
      <c r="AH227" s="70"/>
      <c r="AI227" s="70"/>
      <c r="AJ227" s="70"/>
      <c r="AK227" s="70"/>
      <c r="AL227" s="72"/>
      <c r="AM227" s="51"/>
      <c r="AN227" s="51"/>
      <c r="AO227" s="51"/>
    </row>
    <row r="228" spans="1:41" hidden="1">
      <c r="A228" s="203" t="s">
        <v>26</v>
      </c>
      <c r="B228" s="204"/>
      <c r="C228" s="209"/>
      <c r="D228" s="46" t="s">
        <v>18</v>
      </c>
      <c r="E228" s="98"/>
      <c r="F228" s="98"/>
      <c r="G228" s="98"/>
      <c r="H228" s="98"/>
      <c r="I228" s="99"/>
      <c r="J228" s="99"/>
      <c r="K228" s="99"/>
      <c r="L228" s="99"/>
      <c r="M228" s="99"/>
      <c r="N228" s="99"/>
      <c r="O228" s="98"/>
      <c r="P228" s="98"/>
      <c r="Q228" s="99"/>
      <c r="R228" s="99"/>
      <c r="S228" s="99"/>
      <c r="T228" s="99"/>
      <c r="U228" s="99"/>
      <c r="V228" s="99"/>
      <c r="W228" s="98"/>
      <c r="X228" s="98"/>
      <c r="Y228" s="99"/>
      <c r="Z228" s="99"/>
      <c r="AA228" s="99"/>
      <c r="AB228" s="99"/>
      <c r="AC228" s="99"/>
      <c r="AD228" s="99"/>
      <c r="AE228" s="100"/>
      <c r="AF228" s="100"/>
      <c r="AG228" s="99"/>
      <c r="AH228" s="99"/>
      <c r="AI228" s="99"/>
      <c r="AJ228" s="99"/>
      <c r="AK228" s="99"/>
      <c r="AL228" s="101"/>
      <c r="AM228" s="51"/>
      <c r="AN228" s="51"/>
      <c r="AO228" s="51"/>
    </row>
    <row r="229" spans="1:41" ht="46.5" hidden="1">
      <c r="A229" s="205"/>
      <c r="B229" s="206"/>
      <c r="C229" s="209"/>
      <c r="D229" s="46" t="s">
        <v>19</v>
      </c>
      <c r="E229" s="69"/>
      <c r="F229" s="69"/>
      <c r="G229" s="69"/>
      <c r="H229" s="69"/>
      <c r="I229" s="70"/>
      <c r="J229" s="70"/>
      <c r="K229" s="70"/>
      <c r="L229" s="70"/>
      <c r="M229" s="70"/>
      <c r="N229" s="70"/>
      <c r="O229" s="69"/>
      <c r="P229" s="69"/>
      <c r="Q229" s="70"/>
      <c r="R229" s="70"/>
      <c r="S229" s="70"/>
      <c r="T229" s="70"/>
      <c r="U229" s="70"/>
      <c r="V229" s="70"/>
      <c r="W229" s="69"/>
      <c r="X229" s="69"/>
      <c r="Y229" s="70"/>
      <c r="Z229" s="70"/>
      <c r="AA229" s="70"/>
      <c r="AB229" s="70"/>
      <c r="AC229" s="70"/>
      <c r="AD229" s="70"/>
      <c r="AE229" s="71"/>
      <c r="AF229" s="71"/>
      <c r="AG229" s="70"/>
      <c r="AH229" s="70"/>
      <c r="AI229" s="70"/>
      <c r="AJ229" s="70"/>
      <c r="AK229" s="70"/>
      <c r="AL229" s="72"/>
      <c r="AM229" s="51"/>
      <c r="AN229" s="51"/>
      <c r="AO229" s="51"/>
    </row>
    <row r="230" spans="1:41" ht="69.75" hidden="1">
      <c r="A230" s="205"/>
      <c r="B230" s="206"/>
      <c r="C230" s="209"/>
      <c r="D230" s="52" t="s">
        <v>20</v>
      </c>
      <c r="E230" s="69"/>
      <c r="F230" s="69"/>
      <c r="G230" s="69"/>
      <c r="H230" s="69"/>
      <c r="I230" s="70"/>
      <c r="J230" s="70"/>
      <c r="K230" s="70"/>
      <c r="L230" s="70"/>
      <c r="M230" s="70"/>
      <c r="N230" s="70"/>
      <c r="O230" s="69"/>
      <c r="P230" s="69"/>
      <c r="Q230" s="70"/>
      <c r="R230" s="70"/>
      <c r="S230" s="70"/>
      <c r="T230" s="70"/>
      <c r="U230" s="70"/>
      <c r="V230" s="70"/>
      <c r="W230" s="69"/>
      <c r="X230" s="69"/>
      <c r="Y230" s="70"/>
      <c r="Z230" s="70"/>
      <c r="AA230" s="70"/>
      <c r="AB230" s="70"/>
      <c r="AC230" s="70"/>
      <c r="AD230" s="70"/>
      <c r="AE230" s="71"/>
      <c r="AF230" s="71"/>
      <c r="AG230" s="70"/>
      <c r="AH230" s="70"/>
      <c r="AI230" s="70"/>
      <c r="AJ230" s="70"/>
      <c r="AK230" s="70"/>
      <c r="AL230" s="72"/>
      <c r="AM230" s="51"/>
      <c r="AN230" s="51"/>
      <c r="AO230" s="51"/>
    </row>
    <row r="231" spans="1:41" ht="46.5" hidden="1">
      <c r="A231" s="205"/>
      <c r="B231" s="206"/>
      <c r="C231" s="209"/>
      <c r="D231" s="52" t="s">
        <v>32</v>
      </c>
      <c r="E231" s="69"/>
      <c r="F231" s="69"/>
      <c r="G231" s="69"/>
      <c r="H231" s="69"/>
      <c r="I231" s="70"/>
      <c r="J231" s="70"/>
      <c r="K231" s="70"/>
      <c r="L231" s="70"/>
      <c r="M231" s="70"/>
      <c r="N231" s="70"/>
      <c r="O231" s="69"/>
      <c r="P231" s="69"/>
      <c r="Q231" s="70"/>
      <c r="R231" s="70"/>
      <c r="S231" s="70"/>
      <c r="T231" s="70"/>
      <c r="U231" s="70"/>
      <c r="V231" s="70"/>
      <c r="W231" s="69"/>
      <c r="X231" s="69"/>
      <c r="Y231" s="70"/>
      <c r="Z231" s="70"/>
      <c r="AA231" s="70"/>
      <c r="AB231" s="70"/>
      <c r="AC231" s="70"/>
      <c r="AD231" s="70"/>
      <c r="AE231" s="71"/>
      <c r="AF231" s="71"/>
      <c r="AG231" s="70"/>
      <c r="AH231" s="70"/>
      <c r="AI231" s="70"/>
      <c r="AJ231" s="70"/>
      <c r="AK231" s="70"/>
      <c r="AL231" s="72"/>
      <c r="AM231" s="51"/>
      <c r="AN231" s="51"/>
      <c r="AO231" s="51"/>
    </row>
    <row r="232" spans="1:41" ht="69.75" hidden="1">
      <c r="A232" s="205"/>
      <c r="B232" s="206"/>
      <c r="C232" s="209"/>
      <c r="D232" s="53" t="s">
        <v>33</v>
      </c>
      <c r="E232" s="69"/>
      <c r="F232" s="69"/>
      <c r="G232" s="69"/>
      <c r="H232" s="69"/>
      <c r="I232" s="70"/>
      <c r="J232" s="70"/>
      <c r="K232" s="70"/>
      <c r="L232" s="70"/>
      <c r="M232" s="70"/>
      <c r="N232" s="70"/>
      <c r="O232" s="69"/>
      <c r="P232" s="69"/>
      <c r="Q232" s="70"/>
      <c r="R232" s="70"/>
      <c r="S232" s="70"/>
      <c r="T232" s="70"/>
      <c r="U232" s="70"/>
      <c r="V232" s="70"/>
      <c r="W232" s="69"/>
      <c r="X232" s="69"/>
      <c r="Y232" s="70"/>
      <c r="Z232" s="70"/>
      <c r="AA232" s="70"/>
      <c r="AB232" s="70"/>
      <c r="AC232" s="70"/>
      <c r="AD232" s="70"/>
      <c r="AE232" s="71"/>
      <c r="AF232" s="71"/>
      <c r="AG232" s="70"/>
      <c r="AH232" s="70"/>
      <c r="AI232" s="70"/>
      <c r="AJ232" s="70"/>
      <c r="AK232" s="70"/>
      <c r="AL232" s="72"/>
      <c r="AM232" s="51"/>
      <c r="AN232" s="51"/>
      <c r="AO232" s="51"/>
    </row>
    <row r="233" spans="1:41" ht="69.75" hidden="1">
      <c r="A233" s="207"/>
      <c r="B233" s="208"/>
      <c r="C233" s="209"/>
      <c r="D233" s="54" t="s">
        <v>52</v>
      </c>
      <c r="E233" s="69"/>
      <c r="F233" s="69"/>
      <c r="G233" s="69"/>
      <c r="H233" s="69"/>
      <c r="I233" s="70"/>
      <c r="J233" s="70"/>
      <c r="K233" s="70"/>
      <c r="L233" s="70"/>
      <c r="M233" s="70"/>
      <c r="N233" s="70"/>
      <c r="O233" s="69"/>
      <c r="P233" s="69"/>
      <c r="Q233" s="70"/>
      <c r="R233" s="70"/>
      <c r="S233" s="70"/>
      <c r="T233" s="70"/>
      <c r="U233" s="70"/>
      <c r="V233" s="70"/>
      <c r="W233" s="69"/>
      <c r="X233" s="69"/>
      <c r="Y233" s="70"/>
      <c r="Z233" s="70"/>
      <c r="AA233" s="70"/>
      <c r="AB233" s="70"/>
      <c r="AC233" s="70"/>
      <c r="AD233" s="70"/>
      <c r="AE233" s="71"/>
      <c r="AF233" s="71"/>
      <c r="AG233" s="70"/>
      <c r="AH233" s="70"/>
      <c r="AI233" s="70"/>
      <c r="AJ233" s="70"/>
      <c r="AK233" s="70"/>
      <c r="AL233" s="72"/>
      <c r="AM233" s="55"/>
      <c r="AN233" s="55"/>
      <c r="AO233" s="55"/>
    </row>
    <row r="234" spans="1:41" hidden="1">
      <c r="A234" s="42" t="s">
        <v>25</v>
      </c>
      <c r="B234" s="44"/>
      <c r="C234" s="56"/>
      <c r="D234" s="56"/>
      <c r="E234" s="57"/>
      <c r="F234" s="57"/>
      <c r="G234" s="57"/>
      <c r="H234" s="57"/>
      <c r="I234" s="56"/>
      <c r="J234" s="56"/>
      <c r="K234" s="56"/>
      <c r="L234" s="58"/>
      <c r="M234" s="58"/>
      <c r="N234" s="58"/>
      <c r="O234" s="57"/>
      <c r="P234" s="57"/>
      <c r="Q234" s="58"/>
      <c r="R234" s="58"/>
      <c r="S234" s="58"/>
      <c r="T234" s="58"/>
      <c r="U234" s="58"/>
      <c r="V234" s="58"/>
      <c r="W234" s="57"/>
      <c r="X234" s="57"/>
      <c r="Y234" s="58"/>
      <c r="Z234" s="58"/>
      <c r="AA234" s="58"/>
      <c r="AB234" s="58"/>
      <c r="AC234" s="58"/>
      <c r="AD234" s="58"/>
      <c r="AE234" s="59"/>
      <c r="AF234" s="59"/>
      <c r="AG234" s="58"/>
      <c r="AH234" s="58"/>
      <c r="AI234" s="58"/>
      <c r="AJ234" s="58"/>
      <c r="AK234" s="58"/>
      <c r="AL234" s="60"/>
      <c r="AM234" s="27"/>
      <c r="AN234" s="27"/>
      <c r="AO234" s="27"/>
    </row>
    <row r="235" spans="1:41" hidden="1">
      <c r="A235" s="179" t="s">
        <v>56</v>
      </c>
      <c r="B235" s="180"/>
      <c r="C235" s="180"/>
      <c r="D235" s="52" t="s">
        <v>27</v>
      </c>
      <c r="E235" s="98"/>
      <c r="F235" s="98"/>
      <c r="G235" s="98"/>
      <c r="H235" s="98"/>
      <c r="I235" s="102"/>
      <c r="J235" s="102"/>
      <c r="K235" s="102"/>
      <c r="L235" s="102"/>
      <c r="M235" s="102"/>
      <c r="N235" s="102"/>
      <c r="O235" s="98"/>
      <c r="P235" s="98"/>
      <c r="Q235" s="102"/>
      <c r="R235" s="102"/>
      <c r="S235" s="102"/>
      <c r="T235" s="102"/>
      <c r="U235" s="102"/>
      <c r="V235" s="102"/>
      <c r="W235" s="98"/>
      <c r="X235" s="98"/>
      <c r="Y235" s="102"/>
      <c r="Z235" s="102"/>
      <c r="AA235" s="102"/>
      <c r="AB235" s="102"/>
      <c r="AC235" s="102"/>
      <c r="AD235" s="102"/>
      <c r="AE235" s="100"/>
      <c r="AF235" s="100"/>
      <c r="AG235" s="102"/>
      <c r="AH235" s="102"/>
      <c r="AI235" s="102"/>
      <c r="AJ235" s="102"/>
      <c r="AK235" s="102"/>
      <c r="AL235" s="103"/>
      <c r="AM235" s="48"/>
      <c r="AN235" s="48"/>
      <c r="AO235" s="48"/>
    </row>
    <row r="236" spans="1:41" ht="46.5" hidden="1">
      <c r="A236" s="181"/>
      <c r="B236" s="182"/>
      <c r="C236" s="182"/>
      <c r="D236" s="46" t="s">
        <v>19</v>
      </c>
      <c r="E236" s="69"/>
      <c r="F236" s="69"/>
      <c r="G236" s="69"/>
      <c r="H236" s="69"/>
      <c r="I236" s="71"/>
      <c r="J236" s="71"/>
      <c r="K236" s="71"/>
      <c r="L236" s="71"/>
      <c r="M236" s="71"/>
      <c r="N236" s="71"/>
      <c r="O236" s="69"/>
      <c r="P236" s="69"/>
      <c r="Q236" s="71"/>
      <c r="R236" s="71"/>
      <c r="S236" s="71"/>
      <c r="T236" s="71"/>
      <c r="U236" s="71"/>
      <c r="V236" s="71"/>
      <c r="W236" s="69"/>
      <c r="X236" s="69"/>
      <c r="Y236" s="71"/>
      <c r="Z236" s="71"/>
      <c r="AA236" s="71"/>
      <c r="AB236" s="71"/>
      <c r="AC236" s="71"/>
      <c r="AD236" s="71"/>
      <c r="AE236" s="71"/>
      <c r="AF236" s="71"/>
      <c r="AG236" s="71"/>
      <c r="AH236" s="71"/>
      <c r="AI236" s="71"/>
      <c r="AJ236" s="71"/>
      <c r="AK236" s="71"/>
      <c r="AL236" s="73"/>
      <c r="AM236" s="51"/>
      <c r="AN236" s="51"/>
      <c r="AO236" s="51"/>
    </row>
    <row r="237" spans="1:41" ht="69.75" hidden="1">
      <c r="A237" s="181"/>
      <c r="B237" s="182"/>
      <c r="C237" s="182"/>
      <c r="D237" s="52" t="s">
        <v>20</v>
      </c>
      <c r="E237" s="69"/>
      <c r="F237" s="69"/>
      <c r="G237" s="69"/>
      <c r="H237" s="69"/>
      <c r="I237" s="70"/>
      <c r="J237" s="70"/>
      <c r="K237" s="70"/>
      <c r="L237" s="70"/>
      <c r="M237" s="70"/>
      <c r="N237" s="70"/>
      <c r="O237" s="69"/>
      <c r="P237" s="69"/>
      <c r="Q237" s="70"/>
      <c r="R237" s="70"/>
      <c r="S237" s="70"/>
      <c r="T237" s="70"/>
      <c r="U237" s="70"/>
      <c r="V237" s="70"/>
      <c r="W237" s="69"/>
      <c r="X237" s="69"/>
      <c r="Y237" s="70"/>
      <c r="Z237" s="70"/>
      <c r="AA237" s="70"/>
      <c r="AB237" s="70"/>
      <c r="AC237" s="70"/>
      <c r="AD237" s="70"/>
      <c r="AE237" s="71"/>
      <c r="AF237" s="71"/>
      <c r="AG237" s="70"/>
      <c r="AH237" s="70"/>
      <c r="AI237" s="70"/>
      <c r="AJ237" s="70"/>
      <c r="AK237" s="70"/>
      <c r="AL237" s="72"/>
      <c r="AM237" s="51"/>
      <c r="AN237" s="51"/>
      <c r="AO237" s="51"/>
    </row>
    <row r="238" spans="1:41" ht="46.5" hidden="1">
      <c r="A238" s="181"/>
      <c r="B238" s="182"/>
      <c r="C238" s="182"/>
      <c r="D238" s="52" t="s">
        <v>32</v>
      </c>
      <c r="E238" s="69"/>
      <c r="F238" s="69"/>
      <c r="G238" s="69"/>
      <c r="H238" s="69"/>
      <c r="I238" s="70"/>
      <c r="J238" s="70"/>
      <c r="K238" s="70"/>
      <c r="L238" s="70"/>
      <c r="M238" s="70"/>
      <c r="N238" s="70"/>
      <c r="O238" s="69"/>
      <c r="P238" s="69"/>
      <c r="Q238" s="70"/>
      <c r="R238" s="70"/>
      <c r="S238" s="70"/>
      <c r="T238" s="70"/>
      <c r="U238" s="70"/>
      <c r="V238" s="70"/>
      <c r="W238" s="69"/>
      <c r="X238" s="69"/>
      <c r="Y238" s="70"/>
      <c r="Z238" s="70"/>
      <c r="AA238" s="70"/>
      <c r="AB238" s="70"/>
      <c r="AC238" s="70"/>
      <c r="AD238" s="70"/>
      <c r="AE238" s="71"/>
      <c r="AF238" s="71"/>
      <c r="AG238" s="70"/>
      <c r="AH238" s="70"/>
      <c r="AI238" s="70"/>
      <c r="AJ238" s="70"/>
      <c r="AK238" s="70"/>
      <c r="AL238" s="72"/>
      <c r="AM238" s="51"/>
      <c r="AN238" s="51"/>
      <c r="AO238" s="51"/>
    </row>
    <row r="239" spans="1:41" ht="69.75" hidden="1">
      <c r="A239" s="181"/>
      <c r="B239" s="182"/>
      <c r="C239" s="182"/>
      <c r="D239" s="53" t="s">
        <v>33</v>
      </c>
      <c r="E239" s="69"/>
      <c r="F239" s="69"/>
      <c r="G239" s="69"/>
      <c r="H239" s="69"/>
      <c r="I239" s="70"/>
      <c r="J239" s="70"/>
      <c r="K239" s="70"/>
      <c r="L239" s="70"/>
      <c r="M239" s="70"/>
      <c r="N239" s="70"/>
      <c r="O239" s="69"/>
      <c r="P239" s="69"/>
      <c r="Q239" s="70"/>
      <c r="R239" s="70"/>
      <c r="S239" s="70"/>
      <c r="T239" s="70"/>
      <c r="U239" s="70"/>
      <c r="V239" s="70"/>
      <c r="W239" s="69"/>
      <c r="X239" s="69"/>
      <c r="Y239" s="70"/>
      <c r="Z239" s="70"/>
      <c r="AA239" s="70"/>
      <c r="AB239" s="70"/>
      <c r="AC239" s="70"/>
      <c r="AD239" s="70"/>
      <c r="AE239" s="71"/>
      <c r="AF239" s="71"/>
      <c r="AG239" s="70"/>
      <c r="AH239" s="70"/>
      <c r="AI239" s="70"/>
      <c r="AJ239" s="70"/>
      <c r="AK239" s="70"/>
      <c r="AL239" s="72"/>
      <c r="AM239" s="51"/>
      <c r="AN239" s="51"/>
      <c r="AO239" s="51"/>
    </row>
    <row r="240" spans="1:41" ht="46.5" hidden="1">
      <c r="A240" s="181"/>
      <c r="B240" s="182"/>
      <c r="C240" s="182"/>
      <c r="D240" s="54" t="s">
        <v>21</v>
      </c>
      <c r="E240" s="69"/>
      <c r="F240" s="69"/>
      <c r="G240" s="69"/>
      <c r="H240" s="69"/>
      <c r="I240" s="70"/>
      <c r="J240" s="70"/>
      <c r="K240" s="70"/>
      <c r="L240" s="70"/>
      <c r="M240" s="70"/>
      <c r="N240" s="70"/>
      <c r="O240" s="69"/>
      <c r="P240" s="69"/>
      <c r="Q240" s="70"/>
      <c r="R240" s="70"/>
      <c r="S240" s="70"/>
      <c r="T240" s="70"/>
      <c r="U240" s="70"/>
      <c r="V240" s="70"/>
      <c r="W240" s="69"/>
      <c r="X240" s="69"/>
      <c r="Y240" s="70"/>
      <c r="Z240" s="70"/>
      <c r="AA240" s="70"/>
      <c r="AB240" s="70"/>
      <c r="AC240" s="70"/>
      <c r="AD240" s="70"/>
      <c r="AE240" s="71"/>
      <c r="AF240" s="71"/>
      <c r="AG240" s="70"/>
      <c r="AH240" s="70"/>
      <c r="AI240" s="70"/>
      <c r="AJ240" s="70"/>
      <c r="AK240" s="70"/>
      <c r="AL240" s="72"/>
      <c r="AM240" s="51"/>
      <c r="AN240" s="51"/>
      <c r="AO240" s="51"/>
    </row>
    <row r="241" spans="1:104" s="66" customFormat="1" ht="69.75" hidden="1">
      <c r="A241" s="189"/>
      <c r="B241" s="190"/>
      <c r="C241" s="190"/>
      <c r="D241" s="54" t="s">
        <v>52</v>
      </c>
      <c r="E241" s="47"/>
      <c r="F241" s="47"/>
      <c r="G241" s="47"/>
      <c r="H241" s="47"/>
      <c r="I241" s="70"/>
      <c r="J241" s="70"/>
      <c r="K241" s="70"/>
      <c r="L241" s="70"/>
      <c r="M241" s="70"/>
      <c r="N241" s="70"/>
      <c r="O241" s="47"/>
      <c r="P241" s="47"/>
      <c r="Q241" s="70"/>
      <c r="R241" s="70"/>
      <c r="S241" s="70"/>
      <c r="T241" s="70"/>
      <c r="U241" s="70"/>
      <c r="V241" s="70"/>
      <c r="W241" s="47"/>
      <c r="X241" s="47"/>
      <c r="Y241" s="70"/>
      <c r="Z241" s="70"/>
      <c r="AA241" s="70"/>
      <c r="AB241" s="70"/>
      <c r="AC241" s="70"/>
      <c r="AD241" s="70"/>
      <c r="AE241" s="71"/>
      <c r="AF241" s="71"/>
      <c r="AG241" s="70"/>
      <c r="AH241" s="70"/>
      <c r="AI241" s="70"/>
      <c r="AJ241" s="70"/>
      <c r="AK241" s="70"/>
      <c r="AL241" s="72"/>
      <c r="AM241" s="51"/>
      <c r="AN241" s="51"/>
      <c r="AO241" s="51"/>
    </row>
    <row r="242" spans="1:104" hidden="1">
      <c r="A242" s="191" t="s">
        <v>57</v>
      </c>
      <c r="B242" s="192"/>
      <c r="C242" s="193"/>
      <c r="D242" s="54"/>
      <c r="E242" s="69"/>
      <c r="F242" s="69"/>
      <c r="G242" s="69"/>
      <c r="H242" s="69"/>
      <c r="I242" s="70"/>
      <c r="J242" s="70"/>
      <c r="K242" s="70"/>
      <c r="L242" s="70"/>
      <c r="M242" s="70"/>
      <c r="N242" s="70"/>
      <c r="O242" s="69"/>
      <c r="P242" s="69"/>
      <c r="Q242" s="70"/>
      <c r="R242" s="70"/>
      <c r="S242" s="70"/>
      <c r="T242" s="70"/>
      <c r="U242" s="70"/>
      <c r="V242" s="70"/>
      <c r="W242" s="69"/>
      <c r="X242" s="69"/>
      <c r="Y242" s="70"/>
      <c r="Z242" s="70"/>
      <c r="AA242" s="70"/>
      <c r="AB242" s="70"/>
      <c r="AC242" s="70"/>
      <c r="AD242" s="70"/>
      <c r="AE242" s="71"/>
      <c r="AF242" s="71"/>
      <c r="AG242" s="70"/>
      <c r="AH242" s="70"/>
      <c r="AI242" s="70"/>
      <c r="AJ242" s="70"/>
      <c r="AK242" s="70"/>
      <c r="AL242" s="60"/>
      <c r="AM242" s="48"/>
      <c r="AN242" s="48"/>
      <c r="AO242" s="48"/>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row>
    <row r="243" spans="1:104" hidden="1">
      <c r="A243" s="179" t="s">
        <v>58</v>
      </c>
      <c r="B243" s="180"/>
      <c r="C243" s="180"/>
      <c r="D243" s="52" t="s">
        <v>27</v>
      </c>
      <c r="E243" s="98"/>
      <c r="F243" s="98"/>
      <c r="G243" s="98"/>
      <c r="H243" s="98"/>
      <c r="I243" s="102"/>
      <c r="J243" s="102"/>
      <c r="K243" s="102"/>
      <c r="L243" s="102"/>
      <c r="M243" s="102"/>
      <c r="N243" s="102"/>
      <c r="O243" s="98"/>
      <c r="P243" s="98"/>
      <c r="Q243" s="102"/>
      <c r="R243" s="102"/>
      <c r="S243" s="102"/>
      <c r="T243" s="102"/>
      <c r="U243" s="102"/>
      <c r="V243" s="102"/>
      <c r="W243" s="98"/>
      <c r="X243" s="98"/>
      <c r="Y243" s="102"/>
      <c r="Z243" s="102"/>
      <c r="AA243" s="102"/>
      <c r="AB243" s="102"/>
      <c r="AC243" s="102"/>
      <c r="AD243" s="102"/>
      <c r="AE243" s="100"/>
      <c r="AF243" s="100"/>
      <c r="AG243" s="102"/>
      <c r="AH243" s="102"/>
      <c r="AI243" s="102"/>
      <c r="AJ243" s="102"/>
      <c r="AK243" s="102"/>
      <c r="AL243" s="103"/>
      <c r="AM243" s="48"/>
      <c r="AN243" s="48"/>
      <c r="AO243" s="48"/>
    </row>
    <row r="244" spans="1:104" ht="46.5" hidden="1">
      <c r="A244" s="181"/>
      <c r="B244" s="182"/>
      <c r="C244" s="182"/>
      <c r="D244" s="46" t="s">
        <v>19</v>
      </c>
      <c r="E244" s="69"/>
      <c r="F244" s="69"/>
      <c r="G244" s="69"/>
      <c r="H244" s="69"/>
      <c r="I244" s="71"/>
      <c r="J244" s="71"/>
      <c r="K244" s="71"/>
      <c r="L244" s="71"/>
      <c r="M244" s="71"/>
      <c r="N244" s="71"/>
      <c r="O244" s="69"/>
      <c r="P244" s="69"/>
      <c r="Q244" s="71"/>
      <c r="R244" s="71"/>
      <c r="S244" s="71"/>
      <c r="T244" s="71"/>
      <c r="U244" s="71"/>
      <c r="V244" s="71"/>
      <c r="W244" s="69"/>
      <c r="X244" s="69"/>
      <c r="Y244" s="71"/>
      <c r="Z244" s="71"/>
      <c r="AA244" s="71"/>
      <c r="AB244" s="71"/>
      <c r="AC244" s="71"/>
      <c r="AD244" s="71"/>
      <c r="AE244" s="71"/>
      <c r="AF244" s="71"/>
      <c r="AG244" s="71"/>
      <c r="AH244" s="71"/>
      <c r="AI244" s="71"/>
      <c r="AJ244" s="71"/>
      <c r="AK244" s="71"/>
      <c r="AL244" s="73"/>
      <c r="AM244" s="51"/>
      <c r="AN244" s="51"/>
      <c r="AO244" s="51"/>
    </row>
    <row r="245" spans="1:104" ht="69.75" hidden="1">
      <c r="A245" s="181"/>
      <c r="B245" s="182"/>
      <c r="C245" s="182"/>
      <c r="D245" s="52" t="s">
        <v>20</v>
      </c>
      <c r="E245" s="69"/>
      <c r="F245" s="69"/>
      <c r="G245" s="69"/>
      <c r="H245" s="69"/>
      <c r="I245" s="70"/>
      <c r="J245" s="70"/>
      <c r="K245" s="70"/>
      <c r="L245" s="70"/>
      <c r="M245" s="70"/>
      <c r="N245" s="70"/>
      <c r="O245" s="69"/>
      <c r="P245" s="69"/>
      <c r="Q245" s="70"/>
      <c r="R245" s="70"/>
      <c r="S245" s="70"/>
      <c r="T245" s="70"/>
      <c r="U245" s="70"/>
      <c r="V245" s="70"/>
      <c r="W245" s="69"/>
      <c r="X245" s="69"/>
      <c r="Y245" s="70"/>
      <c r="Z245" s="70"/>
      <c r="AA245" s="70"/>
      <c r="AB245" s="70"/>
      <c r="AC245" s="70"/>
      <c r="AD245" s="70"/>
      <c r="AE245" s="71"/>
      <c r="AF245" s="71"/>
      <c r="AG245" s="70"/>
      <c r="AH245" s="70"/>
      <c r="AI245" s="70"/>
      <c r="AJ245" s="70"/>
      <c r="AK245" s="70"/>
      <c r="AL245" s="72"/>
      <c r="AM245" s="51"/>
      <c r="AN245" s="51"/>
      <c r="AO245" s="51"/>
    </row>
    <row r="246" spans="1:104" ht="46.5" hidden="1">
      <c r="A246" s="181"/>
      <c r="B246" s="182"/>
      <c r="C246" s="182"/>
      <c r="D246" s="52" t="s">
        <v>32</v>
      </c>
      <c r="E246" s="69"/>
      <c r="F246" s="69"/>
      <c r="G246" s="69"/>
      <c r="H246" s="69"/>
      <c r="I246" s="70"/>
      <c r="J246" s="70"/>
      <c r="K246" s="70"/>
      <c r="L246" s="70"/>
      <c r="M246" s="70"/>
      <c r="N246" s="70"/>
      <c r="O246" s="69"/>
      <c r="P246" s="69"/>
      <c r="Q246" s="70"/>
      <c r="R246" s="70"/>
      <c r="S246" s="70"/>
      <c r="T246" s="70"/>
      <c r="U246" s="70"/>
      <c r="V246" s="70"/>
      <c r="W246" s="69"/>
      <c r="X246" s="69"/>
      <c r="Y246" s="70"/>
      <c r="Z246" s="70"/>
      <c r="AA246" s="70"/>
      <c r="AB246" s="70"/>
      <c r="AC246" s="70"/>
      <c r="AD246" s="70"/>
      <c r="AE246" s="71"/>
      <c r="AF246" s="71"/>
      <c r="AG246" s="70"/>
      <c r="AH246" s="70"/>
      <c r="AI246" s="70"/>
      <c r="AJ246" s="70"/>
      <c r="AK246" s="70"/>
      <c r="AL246" s="72"/>
      <c r="AM246" s="51"/>
      <c r="AN246" s="51"/>
      <c r="AO246" s="51"/>
    </row>
    <row r="247" spans="1:104" ht="69.75" hidden="1">
      <c r="A247" s="181"/>
      <c r="B247" s="182"/>
      <c r="C247" s="182"/>
      <c r="D247" s="53" t="s">
        <v>33</v>
      </c>
      <c r="E247" s="69"/>
      <c r="F247" s="69"/>
      <c r="G247" s="69"/>
      <c r="H247" s="69"/>
      <c r="I247" s="70"/>
      <c r="J247" s="70"/>
      <c r="K247" s="70"/>
      <c r="L247" s="70"/>
      <c r="M247" s="70"/>
      <c r="N247" s="70"/>
      <c r="O247" s="69"/>
      <c r="P247" s="69"/>
      <c r="Q247" s="70"/>
      <c r="R247" s="70"/>
      <c r="S247" s="70"/>
      <c r="T247" s="70"/>
      <c r="U247" s="70"/>
      <c r="V247" s="70"/>
      <c r="W247" s="69"/>
      <c r="X247" s="69"/>
      <c r="Y247" s="70"/>
      <c r="Z247" s="70"/>
      <c r="AA247" s="70"/>
      <c r="AB247" s="70"/>
      <c r="AC247" s="70"/>
      <c r="AD247" s="70"/>
      <c r="AE247" s="71"/>
      <c r="AF247" s="71"/>
      <c r="AG247" s="70"/>
      <c r="AH247" s="70"/>
      <c r="AI247" s="70"/>
      <c r="AJ247" s="70"/>
      <c r="AK247" s="70"/>
      <c r="AL247" s="72"/>
      <c r="AM247" s="51"/>
      <c r="AN247" s="51"/>
      <c r="AO247" s="51"/>
    </row>
    <row r="248" spans="1:104" ht="46.5" hidden="1">
      <c r="A248" s="181"/>
      <c r="B248" s="182"/>
      <c r="C248" s="182"/>
      <c r="D248" s="54" t="s">
        <v>21</v>
      </c>
      <c r="E248" s="69"/>
      <c r="F248" s="69"/>
      <c r="G248" s="69"/>
      <c r="H248" s="69"/>
      <c r="I248" s="70"/>
      <c r="J248" s="70"/>
      <c r="K248" s="70"/>
      <c r="L248" s="70"/>
      <c r="M248" s="70"/>
      <c r="N248" s="70"/>
      <c r="O248" s="69"/>
      <c r="P248" s="69"/>
      <c r="Q248" s="70"/>
      <c r="R248" s="70"/>
      <c r="S248" s="70"/>
      <c r="T248" s="70"/>
      <c r="U248" s="70"/>
      <c r="V248" s="70"/>
      <c r="W248" s="69"/>
      <c r="X248" s="69"/>
      <c r="Y248" s="70"/>
      <c r="Z248" s="70"/>
      <c r="AA248" s="70"/>
      <c r="AB248" s="70"/>
      <c r="AC248" s="70"/>
      <c r="AD248" s="70"/>
      <c r="AE248" s="71"/>
      <c r="AF248" s="71"/>
      <c r="AG248" s="70"/>
      <c r="AH248" s="70"/>
      <c r="AI248" s="70"/>
      <c r="AJ248" s="70"/>
      <c r="AK248" s="70"/>
      <c r="AL248" s="72"/>
      <c r="AM248" s="51"/>
      <c r="AN248" s="51"/>
      <c r="AO248" s="51"/>
    </row>
    <row r="249" spans="1:104" s="66" customFormat="1" ht="69.75" hidden="1">
      <c r="A249" s="189"/>
      <c r="B249" s="190"/>
      <c r="C249" s="190"/>
      <c r="D249" s="54" t="s">
        <v>52</v>
      </c>
      <c r="E249" s="47"/>
      <c r="F249" s="47"/>
      <c r="G249" s="47"/>
      <c r="H249" s="47"/>
      <c r="I249" s="70"/>
      <c r="J249" s="70"/>
      <c r="K249" s="70"/>
      <c r="L249" s="70"/>
      <c r="M249" s="70"/>
      <c r="N249" s="70"/>
      <c r="O249" s="47"/>
      <c r="P249" s="47"/>
      <c r="Q249" s="70"/>
      <c r="R249" s="70"/>
      <c r="S249" s="70"/>
      <c r="T249" s="70"/>
      <c r="U249" s="70"/>
      <c r="V249" s="70"/>
      <c r="W249" s="47"/>
      <c r="X249" s="47"/>
      <c r="Y249" s="70"/>
      <c r="Z249" s="70"/>
      <c r="AA249" s="70"/>
      <c r="AB249" s="70"/>
      <c r="AC249" s="70"/>
      <c r="AD249" s="70"/>
      <c r="AE249" s="71"/>
      <c r="AF249" s="71"/>
      <c r="AG249" s="70"/>
      <c r="AH249" s="70"/>
      <c r="AI249" s="70"/>
      <c r="AJ249" s="70"/>
      <c r="AK249" s="70"/>
      <c r="AL249" s="72"/>
      <c r="AM249" s="51"/>
      <c r="AN249" s="51"/>
      <c r="AO249" s="51"/>
    </row>
    <row r="250" spans="1:104" hidden="1">
      <c r="A250" s="194" t="s">
        <v>59</v>
      </c>
      <c r="B250" s="195"/>
      <c r="C250" s="196"/>
      <c r="D250" s="54"/>
      <c r="E250" s="47"/>
      <c r="F250" s="47"/>
      <c r="G250" s="47"/>
      <c r="H250" s="47"/>
      <c r="I250" s="70"/>
      <c r="J250" s="70"/>
      <c r="K250" s="70"/>
      <c r="L250" s="70"/>
      <c r="M250" s="70"/>
      <c r="N250" s="70"/>
      <c r="O250" s="47"/>
      <c r="P250" s="47"/>
      <c r="Q250" s="70"/>
      <c r="R250" s="70"/>
      <c r="S250" s="70"/>
      <c r="T250" s="70"/>
      <c r="U250" s="70"/>
      <c r="V250" s="70"/>
      <c r="W250" s="47"/>
      <c r="X250" s="47"/>
      <c r="Y250" s="70"/>
      <c r="Z250" s="70"/>
      <c r="AA250" s="70"/>
      <c r="AB250" s="70"/>
      <c r="AC250" s="70"/>
      <c r="AD250" s="70"/>
      <c r="AE250" s="71"/>
      <c r="AF250" s="71"/>
      <c r="AG250" s="70"/>
      <c r="AH250" s="70"/>
      <c r="AI250" s="70"/>
      <c r="AJ250" s="70"/>
      <c r="AK250" s="70"/>
      <c r="AL250" s="97"/>
      <c r="AM250" s="48"/>
      <c r="AN250" s="48"/>
      <c r="AO250" s="48"/>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row>
    <row r="251" spans="1:104" s="85" customFormat="1">
      <c r="A251" s="79"/>
      <c r="B251" s="79" t="s">
        <v>46</v>
      </c>
      <c r="C251" s="79"/>
      <c r="D251" s="80"/>
      <c r="E251" s="81"/>
      <c r="F251" s="81"/>
      <c r="G251" s="81"/>
      <c r="H251" s="81"/>
      <c r="I251" s="82"/>
      <c r="J251" s="82"/>
      <c r="K251" s="82"/>
      <c r="L251" s="82"/>
      <c r="M251" s="82"/>
      <c r="N251" s="82"/>
      <c r="O251" s="81"/>
      <c r="P251" s="81"/>
      <c r="Q251" s="82"/>
      <c r="R251" s="82"/>
      <c r="S251" s="82"/>
      <c r="T251" s="82"/>
      <c r="U251" s="82"/>
      <c r="V251" s="82"/>
      <c r="W251" s="81"/>
      <c r="X251" s="81"/>
      <c r="Y251" s="82"/>
      <c r="Z251" s="82"/>
      <c r="AA251" s="82"/>
      <c r="AB251" s="82"/>
      <c r="AC251" s="82"/>
      <c r="AD251" s="82"/>
      <c r="AE251" s="83"/>
      <c r="AF251" s="83"/>
      <c r="AG251" s="82"/>
      <c r="AH251" s="82"/>
      <c r="AI251" s="82"/>
      <c r="AJ251" s="82"/>
      <c r="AK251" s="82"/>
      <c r="AL251" s="84"/>
    </row>
    <row r="252" spans="1:104" s="85" customFormat="1" ht="51" customHeight="1">
      <c r="A252" s="79"/>
      <c r="B252" s="186" t="s">
        <v>69</v>
      </c>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86"/>
      <c r="AQ252" s="86"/>
      <c r="AR252" s="86"/>
      <c r="AS252" s="86"/>
      <c r="AT252" s="86"/>
      <c r="AU252" s="86"/>
      <c r="AV252" s="86"/>
      <c r="AW252" s="86"/>
      <c r="AX252" s="86"/>
      <c r="AY252" s="86"/>
      <c r="AZ252" s="86"/>
      <c r="BA252" s="86"/>
      <c r="BB252" s="86"/>
      <c r="BC252" s="86"/>
      <c r="BD252" s="86"/>
      <c r="BE252" s="86"/>
      <c r="BF252" s="86"/>
      <c r="BG252" s="86"/>
      <c r="BH252" s="86"/>
      <c r="BI252" s="86"/>
      <c r="BJ252" s="86"/>
      <c r="BK252" s="86"/>
      <c r="BL252" s="86"/>
      <c r="BM252" s="86"/>
      <c r="BN252" s="86"/>
      <c r="BO252" s="86"/>
      <c r="BP252" s="86"/>
      <c r="BQ252" s="86"/>
      <c r="BR252" s="86"/>
      <c r="BS252" s="86"/>
      <c r="BT252" s="86"/>
      <c r="BU252" s="86"/>
      <c r="BV252" s="86"/>
      <c r="BW252" s="86"/>
      <c r="BX252" s="86"/>
      <c r="BY252" s="86"/>
      <c r="BZ252" s="86"/>
      <c r="CA252" s="86"/>
      <c r="CB252" s="86"/>
      <c r="CC252" s="86"/>
      <c r="CD252" s="86"/>
      <c r="CE252" s="86"/>
      <c r="CF252" s="86"/>
      <c r="CG252" s="86"/>
      <c r="CH252" s="86"/>
      <c r="CI252" s="86"/>
      <c r="CJ252" s="86"/>
      <c r="CK252" s="86"/>
      <c r="CL252" s="86"/>
      <c r="CM252" s="86"/>
      <c r="CN252" s="86"/>
      <c r="CO252" s="86"/>
      <c r="CP252" s="86"/>
      <c r="CQ252" s="86"/>
      <c r="CR252" s="86"/>
      <c r="CS252" s="86"/>
      <c r="CT252" s="86"/>
      <c r="CU252" s="86"/>
      <c r="CV252" s="86"/>
      <c r="CW252" s="86"/>
      <c r="CX252" s="86"/>
      <c r="CY252" s="86"/>
      <c r="CZ252" s="86"/>
    </row>
    <row r="253" spans="1:104" ht="53.25" customHeight="1">
      <c r="B253" s="185" t="s">
        <v>68</v>
      </c>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row>
    <row r="254" spans="1:104">
      <c r="A254" s="21" t="s">
        <v>41</v>
      </c>
      <c r="F254" s="74"/>
      <c r="G254" s="74"/>
      <c r="H254" s="74"/>
      <c r="I254" s="21" t="s">
        <v>42</v>
      </c>
      <c r="J254" s="74"/>
      <c r="K254" s="74"/>
      <c r="L254" s="74"/>
      <c r="M254" s="23" t="s">
        <v>126</v>
      </c>
      <c r="N254" s="74"/>
      <c r="O254" s="74"/>
      <c r="P254" s="74"/>
      <c r="Q254" s="74"/>
      <c r="R254" s="74"/>
    </row>
    <row r="256" spans="1:104">
      <c r="A256" s="21" t="s">
        <v>28</v>
      </c>
      <c r="I256" s="21" t="s">
        <v>42</v>
      </c>
      <c r="L256" s="169" t="s">
        <v>169</v>
      </c>
      <c r="M256" s="169"/>
      <c r="N256" s="169"/>
    </row>
    <row r="257" spans="1:18">
      <c r="A257" s="21" t="s">
        <v>34</v>
      </c>
      <c r="B257" s="21" t="s">
        <v>161</v>
      </c>
    </row>
    <row r="259" spans="1:18">
      <c r="A259" s="21" t="s">
        <v>40</v>
      </c>
    </row>
    <row r="260" spans="1:18">
      <c r="A260" s="21" t="s">
        <v>39</v>
      </c>
      <c r="F260" s="74"/>
      <c r="G260" s="74"/>
      <c r="H260" s="74"/>
      <c r="I260" s="21" t="s">
        <v>42</v>
      </c>
      <c r="J260" s="74"/>
      <c r="K260" s="74"/>
      <c r="L260" s="74"/>
      <c r="M260" s="74"/>
      <c r="N260" s="74"/>
      <c r="O260" s="74"/>
      <c r="P260" s="74"/>
      <c r="Q260" s="74"/>
      <c r="R260" s="74"/>
    </row>
  </sheetData>
  <mergeCells count="128">
    <mergeCell ref="A92:A97"/>
    <mergeCell ref="B92:B97"/>
    <mergeCell ref="C92:C97"/>
    <mergeCell ref="A110:B115"/>
    <mergeCell ref="C110:C115"/>
    <mergeCell ref="A98:A103"/>
    <mergeCell ref="B98:B103"/>
    <mergeCell ref="C98:C103"/>
    <mergeCell ref="A104:B109"/>
    <mergeCell ref="C104:C109"/>
    <mergeCell ref="A77:AK77"/>
    <mergeCell ref="A78:AL78"/>
    <mergeCell ref="A80:A85"/>
    <mergeCell ref="B80:B85"/>
    <mergeCell ref="C80:C85"/>
    <mergeCell ref="A79:AL79"/>
    <mergeCell ref="A86:A91"/>
    <mergeCell ref="B86:B91"/>
    <mergeCell ref="C86:C91"/>
    <mergeCell ref="A35:A40"/>
    <mergeCell ref="B35:B40"/>
    <mergeCell ref="C35:C40"/>
    <mergeCell ref="A59:A64"/>
    <mergeCell ref="B59:B64"/>
    <mergeCell ref="C59:C64"/>
    <mergeCell ref="A65:B70"/>
    <mergeCell ref="C65:C70"/>
    <mergeCell ref="A71:B76"/>
    <mergeCell ref="C71:C76"/>
    <mergeCell ref="A53:A58"/>
    <mergeCell ref="B53:B58"/>
    <mergeCell ref="C53:C58"/>
    <mergeCell ref="A26:B31"/>
    <mergeCell ref="C26:C31"/>
    <mergeCell ref="A228:B233"/>
    <mergeCell ref="C228:C233"/>
    <mergeCell ref="A243:C249"/>
    <mergeCell ref="A5:C10"/>
    <mergeCell ref="A222:C227"/>
    <mergeCell ref="A119:A124"/>
    <mergeCell ref="B119:B124"/>
    <mergeCell ref="C119:C124"/>
    <mergeCell ref="A125:B130"/>
    <mergeCell ref="C125:C130"/>
    <mergeCell ref="A131:B136"/>
    <mergeCell ref="C131:C136"/>
    <mergeCell ref="A137:AK137"/>
    <mergeCell ref="A138:AL138"/>
    <mergeCell ref="A41:A46"/>
    <mergeCell ref="B41:B46"/>
    <mergeCell ref="C41:C46"/>
    <mergeCell ref="A47:A52"/>
    <mergeCell ref="B47:B52"/>
    <mergeCell ref="C47:C52"/>
    <mergeCell ref="A32:AK32"/>
    <mergeCell ref="A33:AL33"/>
    <mergeCell ref="U3:V3"/>
    <mergeCell ref="AG3:AH3"/>
    <mergeCell ref="AI3:AJ3"/>
    <mergeCell ref="AK3:AL3"/>
    <mergeCell ref="AC3:AD3"/>
    <mergeCell ref="AE3:AF3"/>
    <mergeCell ref="A20:B25"/>
    <mergeCell ref="C20:C25"/>
    <mergeCell ref="A14:A19"/>
    <mergeCell ref="B14:B19"/>
    <mergeCell ref="C14:C19"/>
    <mergeCell ref="AM3:AM4"/>
    <mergeCell ref="AN3:AN4"/>
    <mergeCell ref="A235:C241"/>
    <mergeCell ref="A242:C242"/>
    <mergeCell ref="A250:C250"/>
    <mergeCell ref="AO3:AO4"/>
    <mergeCell ref="A2:A4"/>
    <mergeCell ref="B2:B4"/>
    <mergeCell ref="C2:C4"/>
    <mergeCell ref="D2:D4"/>
    <mergeCell ref="I3:J3"/>
    <mergeCell ref="K3:L3"/>
    <mergeCell ref="A116:AK116"/>
    <mergeCell ref="A117:AL117"/>
    <mergeCell ref="Y3:Z3"/>
    <mergeCell ref="AA3:AB3"/>
    <mergeCell ref="E3:H3"/>
    <mergeCell ref="A12:AL12"/>
    <mergeCell ref="W3:X3"/>
    <mergeCell ref="M3:N3"/>
    <mergeCell ref="O3:P3"/>
    <mergeCell ref="A11:AK11"/>
    <mergeCell ref="Q3:R3"/>
    <mergeCell ref="S3:T3"/>
    <mergeCell ref="A160:AL160"/>
    <mergeCell ref="A161:A166"/>
    <mergeCell ref="B161:B166"/>
    <mergeCell ref="C161:C166"/>
    <mergeCell ref="A173:B178"/>
    <mergeCell ref="C173:C178"/>
    <mergeCell ref="A152:B157"/>
    <mergeCell ref="C152:C157"/>
    <mergeCell ref="A139:AL139"/>
    <mergeCell ref="A158:AK158"/>
    <mergeCell ref="A159:AL159"/>
    <mergeCell ref="A140:A145"/>
    <mergeCell ref="B140:B145"/>
    <mergeCell ref="C140:C145"/>
    <mergeCell ref="A146:B151"/>
    <mergeCell ref="C146:C151"/>
    <mergeCell ref="A167:A172"/>
    <mergeCell ref="B167:B172"/>
    <mergeCell ref="C167:C172"/>
    <mergeCell ref="L256:N256"/>
    <mergeCell ref="A206:B211"/>
    <mergeCell ref="C206:C211"/>
    <mergeCell ref="A188:A193"/>
    <mergeCell ref="B188:B193"/>
    <mergeCell ref="C188:C193"/>
    <mergeCell ref="A200:B205"/>
    <mergeCell ref="C200:C205"/>
    <mergeCell ref="A179:B184"/>
    <mergeCell ref="C179:C184"/>
    <mergeCell ref="A185:AK185"/>
    <mergeCell ref="A186:AL186"/>
    <mergeCell ref="A187:AL187"/>
    <mergeCell ref="A194:A199"/>
    <mergeCell ref="B194:B199"/>
    <mergeCell ref="C194:C199"/>
    <mergeCell ref="B253:AO253"/>
    <mergeCell ref="B252:AO252"/>
  </mergeCells>
  <conditionalFormatting sqref="AP11:AP12 CO11:CO12 EN11:EN12 GM11:GM12">
    <cfRule type="cellIs" dxfId="37" priority="1078" operator="notEqual">
      <formula>AO11</formula>
    </cfRule>
  </conditionalFormatting>
  <conditionalFormatting sqref="E14:E25 E69:E73 E75:E78 I41 K41 M41 S41 U41 K47 M47 O47 Q47 S47 U47 W47 Y47 AC47 AE47 AG47 AI47 AK47 K59 M59 O59 Q59 S59 U59 W59 Y59 AA59 AC59 AE59 AG59 AI59 AK59 AA80 AC80 AA86 AC86 AI86 AK86 I92 K92 M92 O92 Q92 S92 U92 W92 Y92 AA92 AC92 AE92 AG92 AI92 AK92 I98 K98 M98 O98 Q98 S98 U98 W98 Y98 AA98 AC98 AE98 AG98 AI98 AK98 AA104 AA110 AA106:AA107 AK119 AK127 AK125 AK140 AA161 AA173 AA179 AK188 E80:E138 E213:E214 E5:E6 E221:E251 E10 U167 AA167 AC167 AI167 AK167 AA175:AA176 AA194 AC194 AK194 J203:Q203 AA47 K53 M53 O53 Q53 S53 U53 W53 Y53 AA53 AC53 AE53 AG53 AI53 AK53 E32:E67 E140:E211 F16 F14 F22 F20 F37 F35 F43 F41 O41:Q41 F65 F67 F71:F73 F80:F82 AE80:AG80 F86:F89 AE86:AG86 F104:F107 F110:F113 F119:F121 F125:F127 F131:F133 F140:F142 F146:F148 F152:F154 W161:Y161 F161:F164 F173:F176 W173:Y173 F179:F182 W179:Y179 W188:Y188 F188:F192 F206:F210 I202:M204 W167:Y167 AE167:AG167 F167:F170 W175:Y176 W194:Y194 F194:F198 F200:F204 N204 I80:Q80 I86:Q86 I104:Q104 I110:Q110 I106:Q107 I167:S167 I161:U161 I173:U173 I179:U179 I175:U176 I188:U188 I194:U194 S80:Y80 S86:Y86 S104:Y104 S110:Y110 S106:Y107 I14:AC14 I22:AC22 I20:AC20 AC161:AG161 AC173:AG173 AC179:AG179 AC175:AG176 F50 F56 F62 F47:I47 F53:I53 F59:I59 I119:AI119 I127:AI127 I125:AI125 I140:AI140 AA188:AI188 AE194:AI194 AE14:AK14 AE22:AK22 AE20:AK20 I35:AK35 W41:AK41 I67:AK67 I65:AK65 I71:AK71 AI80:AK80 AC104:AK104 AC110:AK110 AC106:AK107 I148:AK148 I146:AK146 AI161:AK161 AI173:AK173 AI179:AK179 AI175:AK176 I200:AK200 I206:AK206 O202:AK204">
    <cfRule type="cellIs" dxfId="36" priority="1079" operator="notEqual">
      <formula>#REF!</formula>
    </cfRule>
  </conditionalFormatting>
  <conditionalFormatting sqref="AP32:AP33 CO32:CO33 EN32:EN33 GM32:GM33">
    <cfRule type="cellIs" dxfId="35" priority="1032" operator="notEqual">
      <formula>AO32</formula>
    </cfRule>
  </conditionalFormatting>
  <conditionalFormatting sqref="AP77:AP78 CO77:CO78 EN77:EN78 GM77:GM78">
    <cfRule type="cellIs" dxfId="34" priority="866" operator="notEqual">
      <formula>AO77</formula>
    </cfRule>
  </conditionalFormatting>
  <conditionalFormatting sqref="AP116:AP117 CO116:CO117 EN116:EN117 GM116:GM117">
    <cfRule type="cellIs" dxfId="33" priority="670" operator="notEqual">
      <formula>AO116</formula>
    </cfRule>
  </conditionalFormatting>
  <conditionalFormatting sqref="AP137:AP138 CO137:CO138 EN137:EN138 GM137:GM138">
    <cfRule type="cellIs" dxfId="32" priority="624" operator="notEqual">
      <formula>AO137</formula>
    </cfRule>
  </conditionalFormatting>
  <conditionalFormatting sqref="AP158:AP159 CO158:CO159 EN158:EN159 GM158:GM159">
    <cfRule type="cellIs" dxfId="31" priority="578" operator="notEqual">
      <formula>AO158</formula>
    </cfRule>
  </conditionalFormatting>
  <conditionalFormatting sqref="AP185:AP186 CO185:CO186 EN185:EN186 GM185:GM186">
    <cfRule type="cellIs" dxfId="30" priority="472" operator="notEqual">
      <formula>AO185</formula>
    </cfRule>
  </conditionalFormatting>
  <conditionalFormatting sqref="I5">
    <cfRule type="cellIs" dxfId="29" priority="306" operator="notEqual">
      <formula>#REF!</formula>
    </cfRule>
  </conditionalFormatting>
  <conditionalFormatting sqref="K5">
    <cfRule type="cellIs" dxfId="28" priority="305" operator="notEqual">
      <formula>#REF!</formula>
    </cfRule>
  </conditionalFormatting>
  <conditionalFormatting sqref="M5">
    <cfRule type="cellIs" dxfId="27" priority="304" operator="notEqual">
      <formula>#REF!</formula>
    </cfRule>
  </conditionalFormatting>
  <conditionalFormatting sqref="O5">
    <cfRule type="cellIs" dxfId="26" priority="303" operator="notEqual">
      <formula>#REF!</formula>
    </cfRule>
  </conditionalFormatting>
  <conditionalFormatting sqref="Q5">
    <cfRule type="cellIs" dxfId="25" priority="302" operator="notEqual">
      <formula>#REF!</formula>
    </cfRule>
  </conditionalFormatting>
  <conditionalFormatting sqref="S5">
    <cfRule type="cellIs" dxfId="24" priority="301" operator="notEqual">
      <formula>#REF!</formula>
    </cfRule>
  </conditionalFormatting>
  <conditionalFormatting sqref="U5">
    <cfRule type="cellIs" dxfId="23" priority="300" operator="notEqual">
      <formula>#REF!</formula>
    </cfRule>
  </conditionalFormatting>
  <conditionalFormatting sqref="W5">
    <cfRule type="cellIs" dxfId="22" priority="299" operator="notEqual">
      <formula>#REF!</formula>
    </cfRule>
  </conditionalFormatting>
  <conditionalFormatting sqref="Y5">
    <cfRule type="cellIs" dxfId="21" priority="298" operator="notEqual">
      <formula>#REF!</formula>
    </cfRule>
  </conditionalFormatting>
  <conditionalFormatting sqref="AA5">
    <cfRule type="cellIs" dxfId="20" priority="297" operator="notEqual">
      <formula>#REF!</formula>
    </cfRule>
  </conditionalFormatting>
  <conditionalFormatting sqref="AC5">
    <cfRule type="cellIs" dxfId="19" priority="296" operator="notEqual">
      <formula>#REF!</formula>
    </cfRule>
  </conditionalFormatting>
  <conditionalFormatting sqref="AE5">
    <cfRule type="cellIs" dxfId="18" priority="295" operator="notEqual">
      <formula>#REF!</formula>
    </cfRule>
  </conditionalFormatting>
  <conditionalFormatting sqref="AG5">
    <cfRule type="cellIs" dxfId="17" priority="294" operator="notEqual">
      <formula>#REF!</formula>
    </cfRule>
  </conditionalFormatting>
  <conditionalFormatting sqref="AI5">
    <cfRule type="cellIs" dxfId="16" priority="293" operator="notEqual">
      <formula>#REF!</formula>
    </cfRule>
  </conditionalFormatting>
  <conditionalFormatting sqref="AK5">
    <cfRule type="cellIs" dxfId="15" priority="292" operator="notEqual">
      <formula>#REF!</formula>
    </cfRule>
  </conditionalFormatting>
  <conditionalFormatting sqref="J5">
    <cfRule type="cellIs" dxfId="14" priority="178" operator="notEqual">
      <formula>#REF!</formula>
    </cfRule>
  </conditionalFormatting>
  <conditionalFormatting sqref="P5">
    <cfRule type="cellIs" dxfId="13" priority="177" operator="notEqual">
      <formula>#REF!</formula>
    </cfRule>
  </conditionalFormatting>
  <conditionalFormatting sqref="X5">
    <cfRule type="cellIs" dxfId="12" priority="176" operator="notEqual">
      <formula>#REF!</formula>
    </cfRule>
  </conditionalFormatting>
  <conditionalFormatting sqref="AF5">
    <cfRule type="cellIs" dxfId="11" priority="175" operator="notEqual">
      <formula>#REF!</formula>
    </cfRule>
  </conditionalFormatting>
  <conditionalFormatting sqref="F5:F6">
    <cfRule type="cellIs" dxfId="10" priority="174" operator="notEqual">
      <formula>#REF!</formula>
    </cfRule>
  </conditionalFormatting>
  <conditionalFormatting sqref="L5">
    <cfRule type="cellIs" dxfId="9" priority="154" operator="notEqual">
      <formula>#REF!</formula>
    </cfRule>
  </conditionalFormatting>
  <conditionalFormatting sqref="N5">
    <cfRule type="cellIs" dxfId="8" priority="129" operator="notEqual">
      <formula>#REF!</formula>
    </cfRule>
  </conditionalFormatting>
  <conditionalFormatting sqref="R5">
    <cfRule type="cellIs" dxfId="7" priority="102" operator="notEqual">
      <formula>#REF!</formula>
    </cfRule>
  </conditionalFormatting>
  <conditionalFormatting sqref="T5">
    <cfRule type="cellIs" dxfId="6" priority="85" operator="notEqual">
      <formula>#REF!</formula>
    </cfRule>
  </conditionalFormatting>
  <conditionalFormatting sqref="V5">
    <cfRule type="cellIs" dxfId="5" priority="53" operator="notEqual">
      <formula>#REF!</formula>
    </cfRule>
  </conditionalFormatting>
  <conditionalFormatting sqref="Z5">
    <cfRule type="cellIs" dxfId="4" priority="52" operator="notEqual">
      <formula>#REF!</formula>
    </cfRule>
  </conditionalFormatting>
  <conditionalFormatting sqref="AB5">
    <cfRule type="cellIs" dxfId="3" priority="51" operator="notEqual">
      <formula>#REF!</formula>
    </cfRule>
  </conditionalFormatting>
  <conditionalFormatting sqref="AD5">
    <cfRule type="cellIs" dxfId="2" priority="50" operator="notEqual">
      <formula>#REF!</formula>
    </cfRule>
  </conditionalFormatting>
  <conditionalFormatting sqref="AH5">
    <cfRule type="cellIs" dxfId="1" priority="15" operator="notEqual">
      <formula>#REF!</formula>
    </cfRule>
  </conditionalFormatting>
  <conditionalFormatting sqref="AJ5">
    <cfRule type="cellIs" dxfId="0" priority="1" operator="notEqual">
      <formula>#REF!</formula>
    </cfRule>
  </conditionalFormatting>
  <pageMargins left="0.19685039370078741" right="0.19685039370078741" top="0.19685039370078741" bottom="0.19685039370078741" header="0.11811023622047245" footer="0.11811023622047245"/>
  <pageSetup paperSize="9" scale="18" fitToHeight="11" orientation="landscape" r:id="rId1"/>
  <rowBreaks count="1" manualBreakCount="1">
    <brk id="172" max="40" man="1"/>
  </rowBreaks>
</worksheet>
</file>

<file path=xl/worksheets/sheet3.xml><?xml version="1.0" encoding="utf-8"?>
<worksheet xmlns="http://schemas.openxmlformats.org/spreadsheetml/2006/main" xmlns:r="http://schemas.openxmlformats.org/officeDocument/2006/relationships">
  <dimension ref="A2:CV42"/>
  <sheetViews>
    <sheetView view="pageBreakPreview" zoomScaleNormal="120" zoomScaleSheetLayoutView="100" workbookViewId="0">
      <selection activeCell="C37" sqref="C37"/>
    </sheetView>
  </sheetViews>
  <sheetFormatPr defaultRowHeight="15"/>
  <cols>
    <col min="1" max="1" width="4.140625" customWidth="1"/>
    <col min="2" max="2" width="30.28515625" customWidth="1"/>
    <col min="3" max="3" width="9.42578125" customWidth="1"/>
    <col min="4" max="4" width="21.85546875" customWidth="1"/>
    <col min="5" max="5" width="9" customWidth="1"/>
    <col min="6" max="6" width="9.5703125" customWidth="1"/>
    <col min="7" max="7" width="25.85546875" customWidth="1"/>
  </cols>
  <sheetData>
    <row r="2" spans="1:7">
      <c r="G2" s="6"/>
    </row>
    <row r="3" spans="1:7">
      <c r="G3" s="6"/>
    </row>
    <row r="4" spans="1:7" ht="36.75" customHeight="1">
      <c r="A4" s="231" t="s">
        <v>172</v>
      </c>
      <c r="B4" s="231"/>
      <c r="C4" s="231"/>
      <c r="D4" s="231"/>
      <c r="E4" s="231"/>
      <c r="F4" s="231"/>
      <c r="G4" s="166"/>
    </row>
    <row r="5" spans="1:7">
      <c r="A5" s="8"/>
      <c r="B5" s="4"/>
      <c r="C5" s="4"/>
      <c r="D5" s="4"/>
      <c r="E5" s="4"/>
      <c r="F5" s="4"/>
      <c r="G5" s="4"/>
    </row>
    <row r="6" spans="1:7" s="19" customFormat="1" ht="39.75" customHeight="1">
      <c r="A6" s="226" t="s">
        <v>0</v>
      </c>
      <c r="B6" s="226" t="s">
        <v>35</v>
      </c>
      <c r="C6" s="226" t="s">
        <v>44</v>
      </c>
      <c r="D6" s="226" t="s">
        <v>47</v>
      </c>
      <c r="E6" s="228" t="s">
        <v>173</v>
      </c>
      <c r="F6" s="229"/>
      <c r="G6" s="226" t="s">
        <v>48</v>
      </c>
    </row>
    <row r="7" spans="1:7" s="19" customFormat="1">
      <c r="A7" s="227"/>
      <c r="B7" s="227"/>
      <c r="C7" s="235"/>
      <c r="D7" s="227"/>
      <c r="E7" s="18" t="s">
        <v>15</v>
      </c>
      <c r="F7" s="18" t="s">
        <v>71</v>
      </c>
      <c r="G7" s="227"/>
    </row>
    <row r="8" spans="1:7" s="19" customFormat="1">
      <c r="A8" s="17">
        <v>1</v>
      </c>
      <c r="B8" s="17">
        <v>2</v>
      </c>
      <c r="C8" s="20">
        <v>3</v>
      </c>
      <c r="D8" s="17">
        <v>4</v>
      </c>
      <c r="E8" s="18">
        <v>5</v>
      </c>
      <c r="F8" s="18">
        <v>6</v>
      </c>
      <c r="G8" s="17">
        <v>7</v>
      </c>
    </row>
    <row r="9" spans="1:7">
      <c r="A9" s="234" t="s">
        <v>49</v>
      </c>
      <c r="B9" s="234"/>
      <c r="C9" s="234"/>
      <c r="D9" s="234"/>
      <c r="E9" s="234"/>
      <c r="F9" s="234"/>
      <c r="G9" s="119"/>
    </row>
    <row r="10" spans="1:7" ht="39.75" customHeight="1">
      <c r="A10" s="9" t="s">
        <v>36</v>
      </c>
      <c r="B10" s="121" t="s">
        <v>136</v>
      </c>
      <c r="C10" s="11"/>
      <c r="D10" s="126"/>
      <c r="E10" s="126"/>
      <c r="F10" s="12"/>
      <c r="G10" s="10"/>
    </row>
    <row r="11" spans="1:7" ht="15.75">
      <c r="A11" s="122" t="s">
        <v>17</v>
      </c>
      <c r="B11" s="123" t="s">
        <v>127</v>
      </c>
      <c r="C11" s="124" t="s">
        <v>137</v>
      </c>
      <c r="D11" s="127">
        <v>131</v>
      </c>
      <c r="E11" s="127">
        <v>135</v>
      </c>
      <c r="F11" s="125"/>
      <c r="G11" s="10"/>
    </row>
    <row r="12" spans="1:7" ht="15.75">
      <c r="A12" s="122" t="s">
        <v>128</v>
      </c>
      <c r="B12" s="123" t="s">
        <v>129</v>
      </c>
      <c r="C12" s="124" t="s">
        <v>137</v>
      </c>
      <c r="D12" s="127">
        <v>18</v>
      </c>
      <c r="E12" s="127">
        <v>20</v>
      </c>
      <c r="F12" s="125"/>
      <c r="G12" s="10"/>
    </row>
    <row r="13" spans="1:7" ht="40.5" customHeight="1">
      <c r="A13" s="122" t="s">
        <v>37</v>
      </c>
      <c r="B13" s="123" t="s">
        <v>138</v>
      </c>
      <c r="C13" s="124"/>
      <c r="D13" s="127"/>
      <c r="E13" s="127"/>
      <c r="F13" s="125"/>
      <c r="G13" s="10"/>
    </row>
    <row r="14" spans="1:7" ht="25.5">
      <c r="A14" s="122" t="s">
        <v>23</v>
      </c>
      <c r="B14" s="123" t="s">
        <v>130</v>
      </c>
      <c r="C14" s="124" t="s">
        <v>137</v>
      </c>
      <c r="D14" s="127">
        <v>902.6</v>
      </c>
      <c r="E14" s="127">
        <v>929</v>
      </c>
      <c r="F14" s="125"/>
      <c r="G14" s="10"/>
    </row>
    <row r="15" spans="1:7" ht="15.75">
      <c r="A15" s="122" t="s">
        <v>24</v>
      </c>
      <c r="B15" s="123" t="s">
        <v>131</v>
      </c>
      <c r="C15" s="124" t="s">
        <v>137</v>
      </c>
      <c r="D15" s="127">
        <v>1014</v>
      </c>
      <c r="E15" s="127">
        <v>1044</v>
      </c>
      <c r="F15" s="125"/>
      <c r="G15" s="10"/>
    </row>
    <row r="16" spans="1:7" ht="25.5" customHeight="1">
      <c r="A16" s="122" t="s">
        <v>38</v>
      </c>
      <c r="B16" s="123" t="s">
        <v>139</v>
      </c>
      <c r="C16" s="124" t="s">
        <v>140</v>
      </c>
      <c r="D16" s="127">
        <v>28</v>
      </c>
      <c r="E16" s="127">
        <v>29</v>
      </c>
      <c r="F16" s="125"/>
      <c r="G16" s="10"/>
    </row>
    <row r="17" spans="1:7" ht="15" customHeight="1">
      <c r="A17" s="122" t="s">
        <v>132</v>
      </c>
      <c r="B17" s="123" t="s">
        <v>141</v>
      </c>
      <c r="C17" s="124" t="s">
        <v>137</v>
      </c>
      <c r="D17" s="127">
        <v>191</v>
      </c>
      <c r="E17" s="127">
        <v>200</v>
      </c>
      <c r="F17" s="125"/>
      <c r="G17" s="10"/>
    </row>
    <row r="18" spans="1:7" ht="15.75">
      <c r="A18" s="122" t="s">
        <v>111</v>
      </c>
      <c r="B18" s="123" t="s">
        <v>142</v>
      </c>
      <c r="C18" s="124" t="s">
        <v>137</v>
      </c>
      <c r="D18" s="127">
        <v>37</v>
      </c>
      <c r="E18" s="127">
        <v>43</v>
      </c>
      <c r="F18" s="125"/>
      <c r="G18" s="10"/>
    </row>
    <row r="19" spans="1:7" ht="16.5" customHeight="1">
      <c r="A19" s="122" t="s">
        <v>133</v>
      </c>
      <c r="B19" s="123" t="s">
        <v>143</v>
      </c>
      <c r="C19" s="124" t="s">
        <v>137</v>
      </c>
      <c r="D19" s="127">
        <v>5.5</v>
      </c>
      <c r="E19" s="127">
        <v>5.8</v>
      </c>
      <c r="F19" s="125"/>
      <c r="G19" s="10"/>
    </row>
    <row r="20" spans="1:7" ht="51.75" customHeight="1">
      <c r="A20" s="122" t="s">
        <v>134</v>
      </c>
      <c r="B20" s="123" t="s">
        <v>144</v>
      </c>
      <c r="C20" s="124" t="s">
        <v>137</v>
      </c>
      <c r="D20" s="127">
        <v>102</v>
      </c>
      <c r="E20" s="127">
        <v>104</v>
      </c>
      <c r="F20" s="125"/>
      <c r="G20" s="10"/>
    </row>
    <row r="21" spans="1:7" ht="37.5" customHeight="1">
      <c r="A21" s="122" t="s">
        <v>135</v>
      </c>
      <c r="B21" s="123" t="s">
        <v>145</v>
      </c>
      <c r="C21" s="124" t="s">
        <v>146</v>
      </c>
      <c r="D21" s="127">
        <v>3.2</v>
      </c>
      <c r="E21" s="127">
        <v>3.8</v>
      </c>
      <c r="F21" s="125"/>
      <c r="G21" s="10"/>
    </row>
    <row r="22" spans="1:7">
      <c r="A22" s="232" t="s">
        <v>50</v>
      </c>
      <c r="B22" s="233"/>
      <c r="C22" s="233"/>
      <c r="D22" s="233"/>
      <c r="E22" s="233"/>
      <c r="F22" s="233"/>
      <c r="G22" s="120"/>
    </row>
    <row r="23" spans="1:7" ht="63.75">
      <c r="A23" s="226" t="s">
        <v>36</v>
      </c>
      <c r="B23" s="123" t="s">
        <v>151</v>
      </c>
      <c r="C23" s="11"/>
      <c r="D23" s="12"/>
      <c r="E23" s="12"/>
      <c r="F23" s="12"/>
      <c r="G23" s="125"/>
    </row>
    <row r="24" spans="1:7">
      <c r="A24" s="230"/>
      <c r="B24" s="123" t="s">
        <v>147</v>
      </c>
      <c r="C24" s="11" t="s">
        <v>14</v>
      </c>
      <c r="D24" s="122">
        <v>51.6</v>
      </c>
      <c r="E24" s="122">
        <v>51.6</v>
      </c>
      <c r="F24" s="12"/>
      <c r="G24" s="125"/>
    </row>
    <row r="25" spans="1:7">
      <c r="A25" s="227"/>
      <c r="B25" s="123" t="s">
        <v>148</v>
      </c>
      <c r="C25" s="11" t="s">
        <v>14</v>
      </c>
      <c r="D25" s="122">
        <v>13.3</v>
      </c>
      <c r="E25" s="122">
        <v>13.4</v>
      </c>
      <c r="F25" s="12"/>
      <c r="G25" s="125"/>
    </row>
    <row r="26" spans="1:7" ht="49.5" customHeight="1">
      <c r="A26" s="226" t="s">
        <v>37</v>
      </c>
      <c r="B26" s="123" t="s">
        <v>152</v>
      </c>
      <c r="C26" s="11"/>
      <c r="D26" s="122"/>
      <c r="E26" s="122"/>
      <c r="F26" s="12"/>
      <c r="G26" s="125"/>
    </row>
    <row r="27" spans="1:7" ht="25.5">
      <c r="A27" s="230"/>
      <c r="B27" s="123" t="s">
        <v>149</v>
      </c>
      <c r="C27" s="11" t="s">
        <v>14</v>
      </c>
      <c r="D27" s="122">
        <v>17.14</v>
      </c>
      <c r="E27" s="122">
        <v>17.52</v>
      </c>
      <c r="F27" s="12"/>
      <c r="G27" s="125"/>
    </row>
    <row r="28" spans="1:7" ht="25.5">
      <c r="A28" s="227"/>
      <c r="B28" s="123" t="s">
        <v>150</v>
      </c>
      <c r="C28" s="11" t="s">
        <v>14</v>
      </c>
      <c r="D28" s="122">
        <v>9.5</v>
      </c>
      <c r="E28" s="122">
        <v>9.6</v>
      </c>
      <c r="F28" s="12"/>
      <c r="G28" s="125"/>
    </row>
    <row r="29" spans="1:7" ht="38.25">
      <c r="A29" s="128" t="s">
        <v>38</v>
      </c>
      <c r="B29" s="123" t="s">
        <v>153</v>
      </c>
      <c r="C29" s="11" t="s">
        <v>154</v>
      </c>
      <c r="D29" s="122">
        <v>77</v>
      </c>
      <c r="E29" s="122">
        <v>77</v>
      </c>
      <c r="F29" s="12"/>
      <c r="G29" s="125"/>
    </row>
    <row r="30" spans="1:7" ht="38.25">
      <c r="A30" s="128" t="s">
        <v>132</v>
      </c>
      <c r="B30" s="123" t="s">
        <v>155</v>
      </c>
      <c r="C30" s="11" t="s">
        <v>137</v>
      </c>
      <c r="D30" s="122">
        <v>1399</v>
      </c>
      <c r="E30" s="122">
        <v>1415</v>
      </c>
      <c r="F30" s="12"/>
      <c r="G30" s="125"/>
    </row>
    <row r="31" spans="1:7" ht="38.25">
      <c r="A31" s="128" t="s">
        <v>111</v>
      </c>
      <c r="B31" s="123" t="s">
        <v>156</v>
      </c>
      <c r="C31" s="11" t="s">
        <v>140</v>
      </c>
      <c r="D31" s="122">
        <v>4</v>
      </c>
      <c r="E31" s="122">
        <v>5</v>
      </c>
      <c r="F31" s="12"/>
      <c r="G31" s="125"/>
    </row>
    <row r="32" spans="1:7" ht="38.25">
      <c r="A32" s="128" t="s">
        <v>133</v>
      </c>
      <c r="B32" s="123" t="s">
        <v>157</v>
      </c>
      <c r="C32" s="11" t="s">
        <v>140</v>
      </c>
      <c r="D32" s="122">
        <v>190</v>
      </c>
      <c r="E32" s="122">
        <v>195</v>
      </c>
      <c r="F32" s="12"/>
      <c r="G32" s="125"/>
    </row>
    <row r="33" spans="1:100" ht="38.25">
      <c r="A33" s="128" t="s">
        <v>134</v>
      </c>
      <c r="B33" s="123" t="s">
        <v>158</v>
      </c>
      <c r="C33" s="11" t="s">
        <v>159</v>
      </c>
      <c r="D33" s="122">
        <v>17895</v>
      </c>
      <c r="E33" s="122">
        <v>19729</v>
      </c>
      <c r="F33" s="12"/>
      <c r="G33" s="125"/>
    </row>
    <row r="34" spans="1:100" ht="76.5">
      <c r="A34" s="128" t="s">
        <v>135</v>
      </c>
      <c r="B34" s="123" t="s">
        <v>160</v>
      </c>
      <c r="C34" s="11" t="s">
        <v>154</v>
      </c>
      <c r="D34" s="122">
        <v>6</v>
      </c>
      <c r="E34" s="122">
        <v>6</v>
      </c>
      <c r="F34" s="12"/>
      <c r="G34" s="125"/>
    </row>
    <row r="35" spans="1:100" s="90" customFormat="1" ht="16.5" customHeight="1">
      <c r="A35" s="87"/>
      <c r="B35" s="88" t="s">
        <v>46</v>
      </c>
      <c r="C35" s="88"/>
      <c r="D35" s="89"/>
      <c r="E35" s="89"/>
      <c r="F35" s="89"/>
      <c r="G35" s="89"/>
    </row>
    <row r="36" spans="1:100" s="90" customFormat="1" ht="40.5" customHeight="1">
      <c r="A36" s="87"/>
      <c r="B36" s="224" t="s">
        <v>70</v>
      </c>
      <c r="C36" s="225"/>
      <c r="D36" s="225"/>
      <c r="E36" s="225"/>
      <c r="F36" s="225"/>
      <c r="G36" s="225"/>
    </row>
    <row r="37" spans="1:100" ht="15.75" customHeight="1">
      <c r="A37" s="14"/>
      <c r="B37" s="75"/>
      <c r="C37" s="76"/>
      <c r="D37" s="76"/>
      <c r="E37" s="76"/>
      <c r="F37" s="76"/>
      <c r="G37" s="76"/>
    </row>
    <row r="38" spans="1:100" s="3" customFormat="1" ht="12.75">
      <c r="A38" s="1" t="s">
        <v>41</v>
      </c>
      <c r="B38" s="1"/>
      <c r="C38" s="1"/>
      <c r="D38" s="2" t="s">
        <v>126</v>
      </c>
      <c r="E38" s="15"/>
      <c r="F38" s="16"/>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row>
    <row r="39" spans="1:100" s="3" customFormat="1" ht="12.75">
      <c r="A39" s="1"/>
      <c r="B39" s="1"/>
      <c r="C39" s="1"/>
      <c r="D39" s="2"/>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row>
    <row r="40" spans="1:100" s="3" customFormat="1" ht="12.75">
      <c r="A40" s="1" t="s">
        <v>28</v>
      </c>
      <c r="B40" s="1"/>
      <c r="C40" s="1"/>
      <c r="D40" s="2" t="s">
        <v>169</v>
      </c>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row>
    <row r="41" spans="1:100" s="3" customFormat="1" ht="12.75">
      <c r="A41" s="1" t="s">
        <v>34</v>
      </c>
      <c r="B41" s="1" t="s">
        <v>174</v>
      </c>
      <c r="C41" s="1"/>
      <c r="D41" s="2"/>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row>
    <row r="42" spans="1:100">
      <c r="B42" s="13"/>
      <c r="C42" s="13"/>
    </row>
  </sheetData>
  <mergeCells count="12">
    <mergeCell ref="A4:G4"/>
    <mergeCell ref="G6:G7"/>
    <mergeCell ref="A22:F22"/>
    <mergeCell ref="A9:F9"/>
    <mergeCell ref="C6:C7"/>
    <mergeCell ref="B36:G36"/>
    <mergeCell ref="A6:A7"/>
    <mergeCell ref="B6:B7"/>
    <mergeCell ref="D6:D7"/>
    <mergeCell ref="E6:F6"/>
    <mergeCell ref="A23:A25"/>
    <mergeCell ref="A26:A28"/>
  </mergeCells>
  <pageMargins left="0.70866141732283472" right="0.70866141732283472" top="0.74803149606299213" bottom="0.74803149606299213" header="0.31496062992125984" footer="0.31496062992125984"/>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Титул</vt:lpstr>
      <vt:lpstr>финансирование мероприятий</vt:lpstr>
      <vt:lpstr>Показатели</vt:lpstr>
      <vt:lpstr>Показатели!Заголовки_для_печати</vt:lpstr>
      <vt:lpstr>'финансирование мероприятий'!Заголовки_для_печати</vt:lpstr>
      <vt:lpstr>Показатели!Область_печати</vt:lpstr>
      <vt:lpstr>Титул!Область_печати</vt:lpstr>
      <vt:lpstr>'финансирование мероприятий'!Область_печати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TureyskayEE</dc:creator>
  <cp:lastModifiedBy>Колесова Татьяна Анатольевна</cp:lastModifiedBy>
  <cp:lastPrinted>2014-12-15T04:51:52Z</cp:lastPrinted>
  <dcterms:created xsi:type="dcterms:W3CDTF">2012-04-09T03:09:53Z</dcterms:created>
  <dcterms:modified xsi:type="dcterms:W3CDTF">2015-04-06T10:18:51Z</dcterms:modified>
</cp:coreProperties>
</file>