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852" windowWidth="15576" windowHeight="10080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таб.3'!$D$2:$D$845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таб.4'!$3:$5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таб.4'!$A$1:$AQ$53</definedName>
    <definedName name="_xlnm.Print_Area" localSheetId="5">'пояснения таб. 5'!$A$1:$C$40</definedName>
    <definedName name="_xlnm.Print_Area" localSheetId="3">'Финансирование таб.3'!$A$1:$BC$820</definedName>
  </definedNames>
  <calcPr calcId="145621" iterate="1"/>
</workbook>
</file>

<file path=xl/calcChain.xml><?xml version="1.0" encoding="utf-8"?>
<calcChain xmlns="http://schemas.openxmlformats.org/spreadsheetml/2006/main">
  <c r="AY705" i="13"/>
  <c r="AY713" l="1"/>
  <c r="AY712"/>
  <c r="N676"/>
  <c r="N457"/>
  <c r="AY465" l="1"/>
  <c r="N465"/>
  <c r="AY472"/>
  <c r="E550" l="1"/>
  <c r="I543" l="1"/>
  <c r="H543"/>
  <c r="E19" l="1"/>
  <c r="F19"/>
  <c r="E20"/>
  <c r="F20"/>
  <c r="F21"/>
  <c r="F22"/>
  <c r="F18"/>
  <c r="H18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I18"/>
  <c r="J18"/>
  <c r="L18"/>
  <c r="M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AE304" l="1"/>
  <c r="AY53" l="1"/>
  <c r="AY52"/>
  <c r="AY479" l="1"/>
  <c r="H528"/>
  <c r="I528"/>
  <c r="J528"/>
  <c r="K528"/>
  <c r="L528"/>
  <c r="M528"/>
  <c r="N528"/>
  <c r="O528"/>
  <c r="P528"/>
  <c r="Q528"/>
  <c r="R528"/>
  <c r="S528"/>
  <c r="T528"/>
  <c r="U528"/>
  <c r="V528"/>
  <c r="W528"/>
  <c r="X528"/>
  <c r="Y528"/>
  <c r="Z528"/>
  <c r="AA528"/>
  <c r="AB528"/>
  <c r="AC528"/>
  <c r="AD528"/>
  <c r="AE528"/>
  <c r="AF528"/>
  <c r="AG528"/>
  <c r="AH528"/>
  <c r="AI528"/>
  <c r="AJ528"/>
  <c r="AK528"/>
  <c r="AL528"/>
  <c r="AM528"/>
  <c r="AN528"/>
  <c r="AO528"/>
  <c r="AP528"/>
  <c r="AQ528"/>
  <c r="AR528"/>
  <c r="AS528"/>
  <c r="AT528"/>
  <c r="AU528"/>
  <c r="AV528"/>
  <c r="AW528"/>
  <c r="AX528"/>
  <c r="AY528"/>
  <c r="AZ528"/>
  <c r="BA528"/>
  <c r="J529"/>
  <c r="M529"/>
  <c r="N529"/>
  <c r="O529"/>
  <c r="P529"/>
  <c r="R529"/>
  <c r="S529"/>
  <c r="U529"/>
  <c r="V529"/>
  <c r="Y529"/>
  <c r="Z529"/>
  <c r="AA529"/>
  <c r="AB529"/>
  <c r="AC529"/>
  <c r="AD529"/>
  <c r="AE529"/>
  <c r="AF529"/>
  <c r="AG529"/>
  <c r="AH529"/>
  <c r="AI529"/>
  <c r="AK529"/>
  <c r="AL529"/>
  <c r="AM529"/>
  <c r="AN529"/>
  <c r="AO529"/>
  <c r="AP529"/>
  <c r="AQ529"/>
  <c r="AR529"/>
  <c r="AS529"/>
  <c r="AT529"/>
  <c r="AU529"/>
  <c r="AV529"/>
  <c r="AW529"/>
  <c r="AX529"/>
  <c r="AZ529"/>
  <c r="BA529"/>
  <c r="I527"/>
  <c r="J527"/>
  <c r="K527"/>
  <c r="L527"/>
  <c r="M527"/>
  <c r="N527"/>
  <c r="O527"/>
  <c r="P527"/>
  <c r="Q527"/>
  <c r="R527"/>
  <c r="S527"/>
  <c r="T527"/>
  <c r="U527"/>
  <c r="V527"/>
  <c r="W527"/>
  <c r="X527"/>
  <c r="Y527"/>
  <c r="Z527"/>
  <c r="AA527"/>
  <c r="AB527"/>
  <c r="AC527"/>
  <c r="AD527"/>
  <c r="AE527"/>
  <c r="AF527"/>
  <c r="AG527"/>
  <c r="AH527"/>
  <c r="AI527"/>
  <c r="AJ527"/>
  <c r="AK527"/>
  <c r="AL527"/>
  <c r="AM527"/>
  <c r="AN527"/>
  <c r="AO527"/>
  <c r="AP527"/>
  <c r="AQ527"/>
  <c r="AR527"/>
  <c r="AS527"/>
  <c r="AT527"/>
  <c r="AU527"/>
  <c r="AV527"/>
  <c r="AW527"/>
  <c r="AX527"/>
  <c r="AY527"/>
  <c r="AZ527"/>
  <c r="BA527"/>
  <c r="H527"/>
  <c r="H681" s="1"/>
  <c r="H534"/>
  <c r="F679"/>
  <c r="E679"/>
  <c r="F678"/>
  <c r="E678"/>
  <c r="F677"/>
  <c r="E677"/>
  <c r="F676"/>
  <c r="E676"/>
  <c r="F675"/>
  <c r="E675"/>
  <c r="F674"/>
  <c r="E674"/>
  <c r="AZ673"/>
  <c r="AY673"/>
  <c r="AW673"/>
  <c r="AV673"/>
  <c r="AU673"/>
  <c r="AT673"/>
  <c r="AR673"/>
  <c r="AQ673"/>
  <c r="AP673"/>
  <c r="AO673"/>
  <c r="AM673"/>
  <c r="AL673"/>
  <c r="AK673"/>
  <c r="AJ673"/>
  <c r="AH673"/>
  <c r="AG673"/>
  <c r="AF673"/>
  <c r="AE673"/>
  <c r="AC673"/>
  <c r="AB673"/>
  <c r="AA673"/>
  <c r="Z673"/>
  <c r="X673"/>
  <c r="W673"/>
  <c r="U673"/>
  <c r="T673"/>
  <c r="R673"/>
  <c r="Q673"/>
  <c r="O673"/>
  <c r="N673"/>
  <c r="L673"/>
  <c r="K673"/>
  <c r="E673" s="1"/>
  <c r="I673"/>
  <c r="H673"/>
  <c r="F673"/>
  <c r="AZ801" l="1"/>
  <c r="AT800" l="1"/>
  <c r="AT807" s="1"/>
  <c r="AU800"/>
  <c r="AU807" s="1"/>
  <c r="AT801"/>
  <c r="AT808" s="1"/>
  <c r="AU801"/>
  <c r="AU808" s="1"/>
  <c r="AU799"/>
  <c r="AU806" s="1"/>
  <c r="AU791"/>
  <c r="AU748"/>
  <c r="AU805" l="1"/>
  <c r="AU798"/>
  <c r="AU762"/>
  <c r="H736" l="1"/>
  <c r="I736"/>
  <c r="J736"/>
  <c r="K736"/>
  <c r="L736"/>
  <c r="M736"/>
  <c r="N736"/>
  <c r="O736"/>
  <c r="P736"/>
  <c r="Q736"/>
  <c r="R736"/>
  <c r="S736"/>
  <c r="T736"/>
  <c r="U736"/>
  <c r="V736"/>
  <c r="W736"/>
  <c r="X736"/>
  <c r="Y736"/>
  <c r="Z736"/>
  <c r="AA736"/>
  <c r="AB736"/>
  <c r="AC736"/>
  <c r="AD736"/>
  <c r="AE736"/>
  <c r="AF736"/>
  <c r="AG736"/>
  <c r="AH736"/>
  <c r="AI736"/>
  <c r="AJ736"/>
  <c r="AK736"/>
  <c r="AL736"/>
  <c r="AM736"/>
  <c r="AN736"/>
  <c r="AO736"/>
  <c r="AP736"/>
  <c r="AQ736"/>
  <c r="AR736"/>
  <c r="AS736"/>
  <c r="AT736"/>
  <c r="AT778" s="1"/>
  <c r="AU736"/>
  <c r="AU778" s="1"/>
  <c r="AV736"/>
  <c r="AW736"/>
  <c r="AX736"/>
  <c r="AY736"/>
  <c r="AZ736"/>
  <c r="BA736"/>
  <c r="H737"/>
  <c r="I737"/>
  <c r="J737"/>
  <c r="K737"/>
  <c r="L737"/>
  <c r="M737"/>
  <c r="N737"/>
  <c r="O737"/>
  <c r="P737"/>
  <c r="Q737"/>
  <c r="R737"/>
  <c r="S737"/>
  <c r="T737"/>
  <c r="U737"/>
  <c r="V737"/>
  <c r="W737"/>
  <c r="X737"/>
  <c r="Y737"/>
  <c r="Z737"/>
  <c r="AA737"/>
  <c r="AB737"/>
  <c r="AC737"/>
  <c r="AD737"/>
  <c r="AE737"/>
  <c r="AF737"/>
  <c r="AG737"/>
  <c r="AH737"/>
  <c r="AI737"/>
  <c r="AJ737"/>
  <c r="AK737"/>
  <c r="AL737"/>
  <c r="AM737"/>
  <c r="AN737"/>
  <c r="AO737"/>
  <c r="AP737"/>
  <c r="AQ737"/>
  <c r="AR737"/>
  <c r="AS737"/>
  <c r="AT737"/>
  <c r="AT779" s="1"/>
  <c r="AU737"/>
  <c r="AU779" s="1"/>
  <c r="AU786" s="1"/>
  <c r="AU783" s="1"/>
  <c r="AV737"/>
  <c r="AW737"/>
  <c r="AX737"/>
  <c r="AY737"/>
  <c r="AZ737"/>
  <c r="BA737"/>
  <c r="H738"/>
  <c r="I738"/>
  <c r="J738"/>
  <c r="K738"/>
  <c r="L738"/>
  <c r="M738"/>
  <c r="N738"/>
  <c r="O738"/>
  <c r="P738"/>
  <c r="Q738"/>
  <c r="R738"/>
  <c r="S738"/>
  <c r="T738"/>
  <c r="U738"/>
  <c r="V738"/>
  <c r="W738"/>
  <c r="X738"/>
  <c r="Y738"/>
  <c r="Z738"/>
  <c r="AA738"/>
  <c r="AB738"/>
  <c r="AC738"/>
  <c r="AD738"/>
  <c r="AE738"/>
  <c r="AF738"/>
  <c r="AG738"/>
  <c r="AH738"/>
  <c r="AI738"/>
  <c r="AJ738"/>
  <c r="AK738"/>
  <c r="AL738"/>
  <c r="AM738"/>
  <c r="AN738"/>
  <c r="AO738"/>
  <c r="AP738"/>
  <c r="AQ738"/>
  <c r="AR738"/>
  <c r="AS738"/>
  <c r="AT738"/>
  <c r="AU738"/>
  <c r="AV738"/>
  <c r="AW738"/>
  <c r="AX738"/>
  <c r="AY738"/>
  <c r="AZ738"/>
  <c r="BA738"/>
  <c r="I735"/>
  <c r="J735"/>
  <c r="K735"/>
  <c r="L735"/>
  <c r="M735"/>
  <c r="N735"/>
  <c r="O735"/>
  <c r="P735"/>
  <c r="Q735"/>
  <c r="R735"/>
  <c r="S735"/>
  <c r="T735"/>
  <c r="U735"/>
  <c r="V735"/>
  <c r="W735"/>
  <c r="X735"/>
  <c r="Y735"/>
  <c r="Z735"/>
  <c r="AA735"/>
  <c r="AB735"/>
  <c r="AC735"/>
  <c r="AD735"/>
  <c r="AE735"/>
  <c r="AF735"/>
  <c r="AG735"/>
  <c r="AH735"/>
  <c r="AI735"/>
  <c r="AJ735"/>
  <c r="AK735"/>
  <c r="AL735"/>
  <c r="AM735"/>
  <c r="AN735"/>
  <c r="AO735"/>
  <c r="AP735"/>
  <c r="AQ735"/>
  <c r="AR735"/>
  <c r="AS735"/>
  <c r="AT735"/>
  <c r="AT777" s="1"/>
  <c r="AU735"/>
  <c r="AV735"/>
  <c r="AW735"/>
  <c r="AX735"/>
  <c r="AY735"/>
  <c r="AZ735"/>
  <c r="BA735"/>
  <c r="H735"/>
  <c r="H777" s="1"/>
  <c r="F775"/>
  <c r="E775"/>
  <c r="F774"/>
  <c r="E774"/>
  <c r="F773"/>
  <c r="E773"/>
  <c r="F772"/>
  <c r="E772"/>
  <c r="F771"/>
  <c r="E771"/>
  <c r="F770"/>
  <c r="E770"/>
  <c r="AZ769"/>
  <c r="AY769"/>
  <c r="AW769"/>
  <c r="AV769"/>
  <c r="AT769"/>
  <c r="AR769"/>
  <c r="AQ769"/>
  <c r="AP769"/>
  <c r="AO769"/>
  <c r="AM769"/>
  <c r="AL769"/>
  <c r="AK769"/>
  <c r="AJ769"/>
  <c r="AH769"/>
  <c r="AG769"/>
  <c r="AF769"/>
  <c r="AE769"/>
  <c r="AC769"/>
  <c r="AB769"/>
  <c r="AA769"/>
  <c r="Z769"/>
  <c r="X769"/>
  <c r="W769"/>
  <c r="U769"/>
  <c r="T769"/>
  <c r="R769"/>
  <c r="Q769"/>
  <c r="O769"/>
  <c r="N769"/>
  <c r="L769"/>
  <c r="K769"/>
  <c r="I769"/>
  <c r="H769"/>
  <c r="I777"/>
  <c r="J777"/>
  <c r="K777"/>
  <c r="L777"/>
  <c r="M777"/>
  <c r="N777"/>
  <c r="O777"/>
  <c r="P777"/>
  <c r="Q777"/>
  <c r="R777"/>
  <c r="S777"/>
  <c r="T777"/>
  <c r="U777"/>
  <c r="V777"/>
  <c r="W777"/>
  <c r="X777"/>
  <c r="Y777"/>
  <c r="Z777"/>
  <c r="AA777"/>
  <c r="AB777"/>
  <c r="AC777"/>
  <c r="AD777"/>
  <c r="AE777"/>
  <c r="AF777"/>
  <c r="AG777"/>
  <c r="AH777"/>
  <c r="AI777"/>
  <c r="AJ777"/>
  <c r="AK777"/>
  <c r="AL777"/>
  <c r="AM777"/>
  <c r="AN777"/>
  <c r="AO777"/>
  <c r="AP777"/>
  <c r="AQ777"/>
  <c r="AR777"/>
  <c r="AS777"/>
  <c r="AV777"/>
  <c r="AW777"/>
  <c r="AX777"/>
  <c r="AY777"/>
  <c r="AZ777"/>
  <c r="BA777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V778"/>
  <c r="AW778"/>
  <c r="AX778"/>
  <c r="AY778"/>
  <c r="AZ778"/>
  <c r="BA778"/>
  <c r="H779"/>
  <c r="I779"/>
  <c r="J779"/>
  <c r="K779"/>
  <c r="L779"/>
  <c r="M779"/>
  <c r="N779"/>
  <c r="O779"/>
  <c r="P779"/>
  <c r="Q779"/>
  <c r="R779"/>
  <c r="S779"/>
  <c r="T779"/>
  <c r="U779"/>
  <c r="V779"/>
  <c r="W779"/>
  <c r="X779"/>
  <c r="Y779"/>
  <c r="Z779"/>
  <c r="AA779"/>
  <c r="AB779"/>
  <c r="AC779"/>
  <c r="AD779"/>
  <c r="AE779"/>
  <c r="AF779"/>
  <c r="AG779"/>
  <c r="AH779"/>
  <c r="AI779"/>
  <c r="AJ779"/>
  <c r="AK779"/>
  <c r="AL779"/>
  <c r="AM779"/>
  <c r="AN779"/>
  <c r="AO779"/>
  <c r="AP779"/>
  <c r="AQ779"/>
  <c r="AR779"/>
  <c r="AS779"/>
  <c r="AV779"/>
  <c r="AV786" s="1"/>
  <c r="AW779"/>
  <c r="AX779"/>
  <c r="AY779"/>
  <c r="AZ779"/>
  <c r="BA779"/>
  <c r="H780"/>
  <c r="I780"/>
  <c r="J780"/>
  <c r="K780"/>
  <c r="L780"/>
  <c r="M780"/>
  <c r="N780"/>
  <c r="O780"/>
  <c r="P780"/>
  <c r="Q780"/>
  <c r="R780"/>
  <c r="S780"/>
  <c r="T780"/>
  <c r="U780"/>
  <c r="V780"/>
  <c r="W780"/>
  <c r="X780"/>
  <c r="Y780"/>
  <c r="Z780"/>
  <c r="AA780"/>
  <c r="AB780"/>
  <c r="AC780"/>
  <c r="AD780"/>
  <c r="AE780"/>
  <c r="AF780"/>
  <c r="AG780"/>
  <c r="AH780"/>
  <c r="AI780"/>
  <c r="AJ780"/>
  <c r="AK780"/>
  <c r="AL780"/>
  <c r="AM780"/>
  <c r="AN780"/>
  <c r="AO780"/>
  <c r="AP780"/>
  <c r="AQ780"/>
  <c r="AR780"/>
  <c r="AS780"/>
  <c r="AT780"/>
  <c r="AV780"/>
  <c r="AW780"/>
  <c r="AX780"/>
  <c r="AY780"/>
  <c r="AZ780"/>
  <c r="BA780"/>
  <c r="H781"/>
  <c r="I781"/>
  <c r="J781"/>
  <c r="K781"/>
  <c r="L781"/>
  <c r="M781"/>
  <c r="N781"/>
  <c r="O781"/>
  <c r="P781"/>
  <c r="Q781"/>
  <c r="R781"/>
  <c r="S781"/>
  <c r="T781"/>
  <c r="U781"/>
  <c r="V781"/>
  <c r="W781"/>
  <c r="X781"/>
  <c r="Y781"/>
  <c r="Z781"/>
  <c r="AA781"/>
  <c r="AB781"/>
  <c r="AC781"/>
  <c r="AD781"/>
  <c r="AE781"/>
  <c r="AF781"/>
  <c r="AG781"/>
  <c r="AH781"/>
  <c r="AI781"/>
  <c r="AJ781"/>
  <c r="AK781"/>
  <c r="AL781"/>
  <c r="AM781"/>
  <c r="AN781"/>
  <c r="AO781"/>
  <c r="AP781"/>
  <c r="AQ781"/>
  <c r="AR781"/>
  <c r="AS781"/>
  <c r="AT781"/>
  <c r="AV781"/>
  <c r="AW781"/>
  <c r="AX781"/>
  <c r="AY781"/>
  <c r="AZ781"/>
  <c r="BA781"/>
  <c r="H782"/>
  <c r="I782"/>
  <c r="J782"/>
  <c r="K782"/>
  <c r="L782"/>
  <c r="M782"/>
  <c r="N782"/>
  <c r="O782"/>
  <c r="P782"/>
  <c r="Q782"/>
  <c r="R782"/>
  <c r="S782"/>
  <c r="T782"/>
  <c r="U782"/>
  <c r="V782"/>
  <c r="W782"/>
  <c r="X782"/>
  <c r="Y782"/>
  <c r="Z782"/>
  <c r="AA782"/>
  <c r="AB782"/>
  <c r="AC782"/>
  <c r="AD782"/>
  <c r="AE782"/>
  <c r="AF782"/>
  <c r="AG782"/>
  <c r="AH782"/>
  <c r="AI782"/>
  <c r="AJ782"/>
  <c r="AK782"/>
  <c r="AL782"/>
  <c r="AM782"/>
  <c r="AN782"/>
  <c r="AO782"/>
  <c r="AP782"/>
  <c r="AQ782"/>
  <c r="AR782"/>
  <c r="AS782"/>
  <c r="AT782"/>
  <c r="AV782"/>
  <c r="AW782"/>
  <c r="AX782"/>
  <c r="AY782"/>
  <c r="AZ782"/>
  <c r="BA782"/>
  <c r="AT520"/>
  <c r="AU520"/>
  <c r="AV520"/>
  <c r="AW520"/>
  <c r="AX520"/>
  <c r="AY520"/>
  <c r="AZ520"/>
  <c r="AT521"/>
  <c r="AU521"/>
  <c r="AV521"/>
  <c r="AW521"/>
  <c r="AX521"/>
  <c r="AZ521"/>
  <c r="AT522"/>
  <c r="AU522"/>
  <c r="AV522"/>
  <c r="AW522"/>
  <c r="AX522"/>
  <c r="AY522"/>
  <c r="AZ522"/>
  <c r="AT523"/>
  <c r="AU523"/>
  <c r="AV523"/>
  <c r="AW523"/>
  <c r="AX523"/>
  <c r="AY523"/>
  <c r="AZ523"/>
  <c r="AU519"/>
  <c r="AV519"/>
  <c r="AW519"/>
  <c r="AX519"/>
  <c r="AY519"/>
  <c r="AZ519"/>
  <c r="AT519"/>
  <c r="F517"/>
  <c r="E517"/>
  <c r="F516"/>
  <c r="E516"/>
  <c r="F515"/>
  <c r="E515"/>
  <c r="F514"/>
  <c r="E514"/>
  <c r="F513"/>
  <c r="E513"/>
  <c r="F512"/>
  <c r="E512"/>
  <c r="AZ511"/>
  <c r="AY511"/>
  <c r="AW511"/>
  <c r="AV511"/>
  <c r="AU511"/>
  <c r="AT511"/>
  <c r="AR511"/>
  <c r="AQ511"/>
  <c r="AP511"/>
  <c r="AO511"/>
  <c r="AM511"/>
  <c r="AL511"/>
  <c r="AK511"/>
  <c r="AJ511"/>
  <c r="AH511"/>
  <c r="AG511"/>
  <c r="AF511"/>
  <c r="AE511"/>
  <c r="AC511"/>
  <c r="AB511"/>
  <c r="AA511"/>
  <c r="Z511"/>
  <c r="X511"/>
  <c r="W511"/>
  <c r="U511"/>
  <c r="T511"/>
  <c r="R511"/>
  <c r="Q511"/>
  <c r="O511"/>
  <c r="N511"/>
  <c r="H511"/>
  <c r="E499"/>
  <c r="E500"/>
  <c r="F511" l="1"/>
  <c r="F769"/>
  <c r="AU777"/>
  <c r="AU776" s="1"/>
  <c r="AU734"/>
  <c r="AT776"/>
  <c r="E511"/>
  <c r="G511" s="1"/>
  <c r="G513"/>
  <c r="E769"/>
  <c r="E779"/>
  <c r="AR776"/>
  <c r="AP776"/>
  <c r="AL776"/>
  <c r="AJ776"/>
  <c r="AH776"/>
  <c r="AF776"/>
  <c r="AB776"/>
  <c r="Z776"/>
  <c r="X776"/>
  <c r="T776"/>
  <c r="R776"/>
  <c r="N776"/>
  <c r="L776"/>
  <c r="H776"/>
  <c r="AQ776"/>
  <c r="AO776"/>
  <c r="AM776"/>
  <c r="AK776"/>
  <c r="AG776"/>
  <c r="AE776"/>
  <c r="AC776"/>
  <c r="AA776"/>
  <c r="W776"/>
  <c r="U776"/>
  <c r="Q776"/>
  <c r="O776"/>
  <c r="K776"/>
  <c r="E782"/>
  <c r="F781"/>
  <c r="E780"/>
  <c r="F779"/>
  <c r="E778"/>
  <c r="AZ776"/>
  <c r="AV776"/>
  <c r="F777"/>
  <c r="F782"/>
  <c r="E781"/>
  <c r="F780"/>
  <c r="F778"/>
  <c r="AY776"/>
  <c r="AW776"/>
  <c r="E776"/>
  <c r="E777"/>
  <c r="I776"/>
  <c r="F776" l="1"/>
  <c r="AJ184" l="1"/>
  <c r="AK184"/>
  <c r="AL184"/>
  <c r="AM184"/>
  <c r="AN184"/>
  <c r="AP184"/>
  <c r="AQ184"/>
  <c r="AR184"/>
  <c r="AS184"/>
  <c r="AT184"/>
  <c r="AU184"/>
  <c r="AV184"/>
  <c r="AW184"/>
  <c r="AX184"/>
  <c r="AY184"/>
  <c r="AZ184"/>
  <c r="BA184"/>
  <c r="AL185"/>
  <c r="AM185"/>
  <c r="AN185"/>
  <c r="AP185"/>
  <c r="AQ185"/>
  <c r="AR185"/>
  <c r="AS185"/>
  <c r="AT185"/>
  <c r="AU185"/>
  <c r="AV185"/>
  <c r="AW185"/>
  <c r="AX185"/>
  <c r="AY185"/>
  <c r="AZ185"/>
  <c r="BA185"/>
  <c r="AJ186"/>
  <c r="AK186"/>
  <c r="AL186"/>
  <c r="AM186"/>
  <c r="AN186"/>
  <c r="AO186"/>
  <c r="AP186"/>
  <c r="AQ186"/>
  <c r="AR186"/>
  <c r="AS186"/>
  <c r="AT186"/>
  <c r="AU186"/>
  <c r="AV186"/>
  <c r="AW186"/>
  <c r="AX186"/>
  <c r="AY186"/>
  <c r="AZ186"/>
  <c r="BA186"/>
  <c r="AK183"/>
  <c r="AL183"/>
  <c r="AM183"/>
  <c r="AN183"/>
  <c r="AO183"/>
  <c r="AP183"/>
  <c r="AQ183"/>
  <c r="AR183"/>
  <c r="AS183"/>
  <c r="AT183"/>
  <c r="AU183"/>
  <c r="AV183"/>
  <c r="AW183"/>
  <c r="AX183"/>
  <c r="AY183"/>
  <c r="AZ183"/>
  <c r="BA183"/>
  <c r="AJ183"/>
  <c r="F440" l="1"/>
  <c r="E440"/>
  <c r="F439"/>
  <c r="E439"/>
  <c r="F438"/>
  <c r="E438"/>
  <c r="F437"/>
  <c r="E437"/>
  <c r="F436"/>
  <c r="E436"/>
  <c r="F435"/>
  <c r="E435"/>
  <c r="BA434"/>
  <c r="AZ434"/>
  <c r="AY434"/>
  <c r="AX434"/>
  <c r="AW434"/>
  <c r="AV434"/>
  <c r="AU434"/>
  <c r="AT434"/>
  <c r="AS434"/>
  <c r="AR434"/>
  <c r="AQ434"/>
  <c r="AP434"/>
  <c r="AO434"/>
  <c r="AN434"/>
  <c r="AM434"/>
  <c r="AL434"/>
  <c r="AK434"/>
  <c r="AJ434"/>
  <c r="AI434"/>
  <c r="AH434"/>
  <c r="AG434"/>
  <c r="AF434"/>
  <c r="AE434"/>
  <c r="AD434"/>
  <c r="AC434"/>
  <c r="AB434"/>
  <c r="AA434"/>
  <c r="Z434"/>
  <c r="Y434"/>
  <c r="X434"/>
  <c r="W434"/>
  <c r="V434"/>
  <c r="U434"/>
  <c r="T434"/>
  <c r="S434"/>
  <c r="R434"/>
  <c r="Q434"/>
  <c r="P434"/>
  <c r="O434"/>
  <c r="N434"/>
  <c r="M434"/>
  <c r="L434"/>
  <c r="K434"/>
  <c r="J434"/>
  <c r="I434"/>
  <c r="F434" s="1"/>
  <c r="H434"/>
  <c r="F433"/>
  <c r="E433"/>
  <c r="F432"/>
  <c r="E432"/>
  <c r="F431"/>
  <c r="E431"/>
  <c r="F430"/>
  <c r="E430"/>
  <c r="F429"/>
  <c r="E429"/>
  <c r="F428"/>
  <c r="E428"/>
  <c r="BA427"/>
  <c r="AZ427"/>
  <c r="AY427"/>
  <c r="AX427"/>
  <c r="AW427"/>
  <c r="AV427"/>
  <c r="AU427"/>
  <c r="AT427"/>
  <c r="AS427"/>
  <c r="AR427"/>
  <c r="AQ427"/>
  <c r="AP427"/>
  <c r="AO427"/>
  <c r="AN427"/>
  <c r="AM427"/>
  <c r="AL427"/>
  <c r="AK427"/>
  <c r="AJ427"/>
  <c r="AI427"/>
  <c r="AH427"/>
  <c r="AG427"/>
  <c r="AF427"/>
  <c r="AE427"/>
  <c r="AD427"/>
  <c r="AC427"/>
  <c r="AB427"/>
  <c r="AA427"/>
  <c r="Z427"/>
  <c r="Y427"/>
  <c r="X427"/>
  <c r="W427"/>
  <c r="V427"/>
  <c r="U427"/>
  <c r="T427"/>
  <c r="S427"/>
  <c r="R427"/>
  <c r="Q427"/>
  <c r="P427"/>
  <c r="O427"/>
  <c r="N427"/>
  <c r="M427"/>
  <c r="L427"/>
  <c r="K427"/>
  <c r="J427"/>
  <c r="I427"/>
  <c r="H427"/>
  <c r="F427"/>
  <c r="AK185"/>
  <c r="AO185"/>
  <c r="AY521"/>
  <c r="AO184" l="1"/>
  <c r="E427"/>
  <c r="G427" s="1"/>
  <c r="E434"/>
  <c r="G434" s="1"/>
  <c r="G437"/>
  <c r="G430"/>
  <c r="E330" l="1"/>
  <c r="F330"/>
  <c r="E331"/>
  <c r="F331"/>
  <c r="E332"/>
  <c r="F332"/>
  <c r="H184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H185"/>
  <c r="I185"/>
  <c r="J185"/>
  <c r="K185"/>
  <c r="L185"/>
  <c r="M185"/>
  <c r="N185"/>
  <c r="O185"/>
  <c r="P185"/>
  <c r="Q185"/>
  <c r="R185"/>
  <c r="S185"/>
  <c r="U185"/>
  <c r="V185"/>
  <c r="W185"/>
  <c r="X185"/>
  <c r="Y185"/>
  <c r="Z185"/>
  <c r="AA185"/>
  <c r="AB185"/>
  <c r="AC185"/>
  <c r="AD185"/>
  <c r="AE185"/>
  <c r="AF185"/>
  <c r="AG185"/>
  <c r="AH185"/>
  <c r="AI185"/>
  <c r="H186"/>
  <c r="I186"/>
  <c r="J186"/>
  <c r="K186"/>
  <c r="L186"/>
  <c r="M186"/>
  <c r="N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AI186"/>
  <c r="I183"/>
  <c r="J183"/>
  <c r="K183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H183"/>
  <c r="F426"/>
  <c r="E426"/>
  <c r="F425"/>
  <c r="E425"/>
  <c r="F424"/>
  <c r="E424"/>
  <c r="F423"/>
  <c r="E423"/>
  <c r="F422"/>
  <c r="E422"/>
  <c r="F421"/>
  <c r="E421"/>
  <c r="BA420"/>
  <c r="AZ420"/>
  <c r="AY420"/>
  <c r="AX420"/>
  <c r="AW420"/>
  <c r="AV420"/>
  <c r="AU420"/>
  <c r="AT420"/>
  <c r="AS420"/>
  <c r="AR420"/>
  <c r="AQ420"/>
  <c r="AP420"/>
  <c r="AO420"/>
  <c r="AN420"/>
  <c r="AM420"/>
  <c r="AL420"/>
  <c r="AK420"/>
  <c r="AJ420"/>
  <c r="AI420"/>
  <c r="AH420"/>
  <c r="AG420"/>
  <c r="AF420"/>
  <c r="AE420"/>
  <c r="AD420"/>
  <c r="AC420"/>
  <c r="AB420"/>
  <c r="AA420"/>
  <c r="Z420"/>
  <c r="Y420"/>
  <c r="X420"/>
  <c r="W420"/>
  <c r="V420"/>
  <c r="U420"/>
  <c r="T420"/>
  <c r="S420"/>
  <c r="R420"/>
  <c r="Q420"/>
  <c r="P420"/>
  <c r="O420"/>
  <c r="N420"/>
  <c r="M420"/>
  <c r="L420"/>
  <c r="F420" s="1"/>
  <c r="K420"/>
  <c r="J420"/>
  <c r="I420"/>
  <c r="H420"/>
  <c r="E420" s="1"/>
  <c r="AJ185"/>
  <c r="AJ182" s="1"/>
  <c r="H182" l="1"/>
  <c r="G423"/>
  <c r="G420"/>
  <c r="F419"/>
  <c r="E419"/>
  <c r="F418"/>
  <c r="E418"/>
  <c r="F417"/>
  <c r="E417"/>
  <c r="F416"/>
  <c r="E416"/>
  <c r="F415"/>
  <c r="E415"/>
  <c r="F414"/>
  <c r="E414"/>
  <c r="BA413"/>
  <c r="AZ413"/>
  <c r="AY413"/>
  <c r="AX413"/>
  <c r="AW413"/>
  <c r="AV413"/>
  <c r="AU413"/>
  <c r="AT413"/>
  <c r="AS413"/>
  <c r="AR413"/>
  <c r="AQ413"/>
  <c r="AP413"/>
  <c r="AO413"/>
  <c r="AN413"/>
  <c r="AM413"/>
  <c r="AL413"/>
  <c r="AK413"/>
  <c r="AJ413"/>
  <c r="AI413"/>
  <c r="AH413"/>
  <c r="AG413"/>
  <c r="AF413"/>
  <c r="AE413"/>
  <c r="AD413"/>
  <c r="AC413"/>
  <c r="AB413"/>
  <c r="AA413"/>
  <c r="Z413"/>
  <c r="Y413"/>
  <c r="X413"/>
  <c r="W413"/>
  <c r="V413"/>
  <c r="U413"/>
  <c r="T413"/>
  <c r="S413"/>
  <c r="R413"/>
  <c r="Q413"/>
  <c r="P413"/>
  <c r="O413"/>
  <c r="N413"/>
  <c r="M413"/>
  <c r="L413"/>
  <c r="K413"/>
  <c r="J413"/>
  <c r="I413"/>
  <c r="H413"/>
  <c r="F413"/>
  <c r="E413" l="1"/>
  <c r="G413" s="1"/>
  <c r="G416"/>
  <c r="F593" l="1"/>
  <c r="AY123" l="1"/>
  <c r="H734" l="1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H38"/>
  <c r="I38"/>
  <c r="J38"/>
  <c r="K38"/>
  <c r="L38"/>
  <c r="M38"/>
  <c r="N38"/>
  <c r="O38"/>
  <c r="P38"/>
  <c r="S38"/>
  <c r="V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H39"/>
  <c r="I39"/>
  <c r="J39"/>
  <c r="K39"/>
  <c r="L39"/>
  <c r="M39"/>
  <c r="N39"/>
  <c r="O39"/>
  <c r="P39"/>
  <c r="Q39"/>
  <c r="R39"/>
  <c r="S39"/>
  <c r="V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H36"/>
  <c r="F174"/>
  <c r="E174"/>
  <c r="F173"/>
  <c r="E173"/>
  <c r="F172"/>
  <c r="E172"/>
  <c r="F171"/>
  <c r="E171"/>
  <c r="F170"/>
  <c r="E170"/>
  <c r="F169"/>
  <c r="E169"/>
  <c r="BA168"/>
  <c r="AZ168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E168" s="1"/>
  <c r="F167"/>
  <c r="E167"/>
  <c r="F166"/>
  <c r="E166"/>
  <c r="F165"/>
  <c r="E165"/>
  <c r="F164"/>
  <c r="E164"/>
  <c r="F163"/>
  <c r="E163"/>
  <c r="F162"/>
  <c r="E162"/>
  <c r="BA161"/>
  <c r="AZ161"/>
  <c r="AY161"/>
  <c r="AX161"/>
  <c r="AW161"/>
  <c r="AV161"/>
  <c r="AU161"/>
  <c r="AT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F768"/>
  <c r="E768"/>
  <c r="F767"/>
  <c r="E767"/>
  <c r="F766"/>
  <c r="E766"/>
  <c r="F765"/>
  <c r="E765"/>
  <c r="F764"/>
  <c r="E764"/>
  <c r="F763"/>
  <c r="E763"/>
  <c r="AZ762"/>
  <c r="AY762"/>
  <c r="AW762"/>
  <c r="AV762"/>
  <c r="AT762"/>
  <c r="AR762"/>
  <c r="AQ762"/>
  <c r="AP762"/>
  <c r="AO762"/>
  <c r="AM762"/>
  <c r="AL762"/>
  <c r="AK762"/>
  <c r="AJ762"/>
  <c r="AH762"/>
  <c r="AG762"/>
  <c r="AF762"/>
  <c r="AE762"/>
  <c r="AC762"/>
  <c r="AB762"/>
  <c r="AA762"/>
  <c r="Z762"/>
  <c r="X762"/>
  <c r="W762"/>
  <c r="U762"/>
  <c r="T762"/>
  <c r="R762"/>
  <c r="Q762"/>
  <c r="O762"/>
  <c r="N762"/>
  <c r="L762"/>
  <c r="K762"/>
  <c r="I762"/>
  <c r="H762"/>
  <c r="E762" s="1"/>
  <c r="F761"/>
  <c r="E761"/>
  <c r="F760"/>
  <c r="E760"/>
  <c r="F759"/>
  <c r="E759"/>
  <c r="F758"/>
  <c r="E758"/>
  <c r="F757"/>
  <c r="E757"/>
  <c r="F756"/>
  <c r="E756"/>
  <c r="AZ755"/>
  <c r="AY755"/>
  <c r="AW755"/>
  <c r="AV755"/>
  <c r="AT755"/>
  <c r="AR755"/>
  <c r="AQ755"/>
  <c r="AP755"/>
  <c r="AO755"/>
  <c r="AM755"/>
  <c r="AL755"/>
  <c r="AK755"/>
  <c r="AJ755"/>
  <c r="AH755"/>
  <c r="AG755"/>
  <c r="AF755"/>
  <c r="AE755"/>
  <c r="AC755"/>
  <c r="AB755"/>
  <c r="AA755"/>
  <c r="Z755"/>
  <c r="X755"/>
  <c r="W755"/>
  <c r="U755"/>
  <c r="T755"/>
  <c r="R755"/>
  <c r="Q755"/>
  <c r="O755"/>
  <c r="N755"/>
  <c r="L755"/>
  <c r="K755"/>
  <c r="I755"/>
  <c r="H755"/>
  <c r="F754"/>
  <c r="E754"/>
  <c r="F753"/>
  <c r="E753"/>
  <c r="F752"/>
  <c r="E752"/>
  <c r="F751"/>
  <c r="E751"/>
  <c r="F750"/>
  <c r="E750"/>
  <c r="F749"/>
  <c r="E749"/>
  <c r="AZ748"/>
  <c r="AY748"/>
  <c r="AW748"/>
  <c r="AV748"/>
  <c r="AT748"/>
  <c r="AR748"/>
  <c r="AQ748"/>
  <c r="AP748"/>
  <c r="AO748"/>
  <c r="AM748"/>
  <c r="AL748"/>
  <c r="AK748"/>
  <c r="AJ748"/>
  <c r="AH748"/>
  <c r="AG748"/>
  <c r="AF748"/>
  <c r="AE748"/>
  <c r="AC748"/>
  <c r="AB748"/>
  <c r="AA748"/>
  <c r="Z748"/>
  <c r="X748"/>
  <c r="W748"/>
  <c r="U748"/>
  <c r="T748"/>
  <c r="R748"/>
  <c r="Q748"/>
  <c r="O748"/>
  <c r="N748"/>
  <c r="L748"/>
  <c r="K748"/>
  <c r="I748"/>
  <c r="H748"/>
  <c r="F748"/>
  <c r="H35"/>
  <c r="AT176"/>
  <c r="F168" l="1"/>
  <c r="F161"/>
  <c r="F755"/>
  <c r="G168"/>
  <c r="G171"/>
  <c r="G164"/>
  <c r="E161"/>
  <c r="G161" s="1"/>
  <c r="F762"/>
  <c r="E748"/>
  <c r="E755"/>
  <c r="F160" l="1"/>
  <c r="E160"/>
  <c r="F159"/>
  <c r="E159"/>
  <c r="F158"/>
  <c r="E158"/>
  <c r="F157"/>
  <c r="E157"/>
  <c r="F156"/>
  <c r="E156"/>
  <c r="F155"/>
  <c r="E155"/>
  <c r="BA154"/>
  <c r="AZ154"/>
  <c r="AY154"/>
  <c r="AX154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F154" s="1"/>
  <c r="K154"/>
  <c r="J154"/>
  <c r="I154"/>
  <c r="H154"/>
  <c r="F747"/>
  <c r="E747"/>
  <c r="F746"/>
  <c r="E746"/>
  <c r="F745"/>
  <c r="E745"/>
  <c r="F744"/>
  <c r="E744"/>
  <c r="F743"/>
  <c r="E743"/>
  <c r="F742"/>
  <c r="E742"/>
  <c r="AZ741"/>
  <c r="AY741"/>
  <c r="AW741"/>
  <c r="AV741"/>
  <c r="AT741"/>
  <c r="AR741"/>
  <c r="AQ741"/>
  <c r="AP741"/>
  <c r="AO741"/>
  <c r="AM741"/>
  <c r="AL741"/>
  <c r="AK741"/>
  <c r="AJ741"/>
  <c r="AH741"/>
  <c r="AG741"/>
  <c r="AF741"/>
  <c r="AE741"/>
  <c r="AC741"/>
  <c r="AB741"/>
  <c r="AA741"/>
  <c r="Z741"/>
  <c r="X741"/>
  <c r="W741"/>
  <c r="U741"/>
  <c r="T741"/>
  <c r="R741"/>
  <c r="Q741"/>
  <c r="O741"/>
  <c r="N741"/>
  <c r="L741"/>
  <c r="K741"/>
  <c r="I741"/>
  <c r="H741"/>
  <c r="F741"/>
  <c r="F412"/>
  <c r="E412"/>
  <c r="F411"/>
  <c r="E411"/>
  <c r="F410"/>
  <c r="E410"/>
  <c r="F409"/>
  <c r="E409"/>
  <c r="F408"/>
  <c r="E408"/>
  <c r="F407"/>
  <c r="E407"/>
  <c r="BA406"/>
  <c r="AZ406"/>
  <c r="AY406"/>
  <c r="AX406"/>
  <c r="AW406"/>
  <c r="AV406"/>
  <c r="AU406"/>
  <c r="AT406"/>
  <c r="AS406"/>
  <c r="AR406"/>
  <c r="AQ406"/>
  <c r="AP406"/>
  <c r="AO406"/>
  <c r="AN406"/>
  <c r="AM406"/>
  <c r="AL406"/>
  <c r="AK406"/>
  <c r="AJ406"/>
  <c r="AI406"/>
  <c r="AH406"/>
  <c r="AG406"/>
  <c r="AF406"/>
  <c r="AE406"/>
  <c r="AD406"/>
  <c r="AC406"/>
  <c r="AB406"/>
  <c r="AA406"/>
  <c r="Z406"/>
  <c r="Y406"/>
  <c r="X406"/>
  <c r="W406"/>
  <c r="V406"/>
  <c r="U406"/>
  <c r="T406"/>
  <c r="S406"/>
  <c r="R406"/>
  <c r="Q406"/>
  <c r="P406"/>
  <c r="O406"/>
  <c r="N406"/>
  <c r="M406"/>
  <c r="L406"/>
  <c r="K406"/>
  <c r="J406"/>
  <c r="I406"/>
  <c r="H406"/>
  <c r="E154" l="1"/>
  <c r="F406"/>
  <c r="E741"/>
  <c r="E406"/>
  <c r="G406" s="1"/>
  <c r="G154"/>
  <c r="G157"/>
  <c r="G409"/>
  <c r="AT178"/>
  <c r="W38" l="1"/>
  <c r="X38"/>
  <c r="X39"/>
  <c r="W39"/>
  <c r="H187" l="1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AI187"/>
  <c r="AJ187"/>
  <c r="AK187"/>
  <c r="AL187"/>
  <c r="AM187"/>
  <c r="AN187"/>
  <c r="AO187"/>
  <c r="AP187"/>
  <c r="AQ187"/>
  <c r="AR187"/>
  <c r="AS187"/>
  <c r="AT187"/>
  <c r="AU187"/>
  <c r="AV187"/>
  <c r="AW187"/>
  <c r="AX187"/>
  <c r="AY187"/>
  <c r="AZ187"/>
  <c r="BA187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AI188"/>
  <c r="AJ188"/>
  <c r="AK188"/>
  <c r="AL188"/>
  <c r="AM188"/>
  <c r="AN188"/>
  <c r="AO188"/>
  <c r="AP188"/>
  <c r="AQ188"/>
  <c r="AR188"/>
  <c r="AS188"/>
  <c r="AT188"/>
  <c r="AU188"/>
  <c r="AV188"/>
  <c r="AW188"/>
  <c r="AX188"/>
  <c r="AY188"/>
  <c r="AZ188"/>
  <c r="BA188"/>
  <c r="H189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AS189"/>
  <c r="AT189"/>
  <c r="AU189"/>
  <c r="AV189"/>
  <c r="AW189"/>
  <c r="AX189"/>
  <c r="AY189"/>
  <c r="AZ189"/>
  <c r="BA189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AQ196"/>
  <c r="AR196"/>
  <c r="AS196"/>
  <c r="AT196"/>
  <c r="AU196"/>
  <c r="AV196"/>
  <c r="AW196"/>
  <c r="AX196"/>
  <c r="AY196"/>
  <c r="AZ196"/>
  <c r="BA196"/>
  <c r="F405"/>
  <c r="E405"/>
  <c r="F404"/>
  <c r="E404"/>
  <c r="F403"/>
  <c r="E403"/>
  <c r="F402"/>
  <c r="E402"/>
  <c r="F401"/>
  <c r="E401"/>
  <c r="F400"/>
  <c r="E400"/>
  <c r="BA399"/>
  <c r="AZ399"/>
  <c r="AY399"/>
  <c r="AX399"/>
  <c r="AW399"/>
  <c r="AV399"/>
  <c r="AU399"/>
  <c r="AT399"/>
  <c r="AS399"/>
  <c r="AR399"/>
  <c r="AQ399"/>
  <c r="AP399"/>
  <c r="AO399"/>
  <c r="AN399"/>
  <c r="AM399"/>
  <c r="AL399"/>
  <c r="AK399"/>
  <c r="AJ399"/>
  <c r="AI399"/>
  <c r="AH399"/>
  <c r="AG399"/>
  <c r="AF399"/>
  <c r="AE399"/>
  <c r="AD399"/>
  <c r="AC399"/>
  <c r="AB399"/>
  <c r="AA399"/>
  <c r="Z399"/>
  <c r="Y399"/>
  <c r="X399"/>
  <c r="W399"/>
  <c r="V399"/>
  <c r="U399"/>
  <c r="T399"/>
  <c r="S399"/>
  <c r="R399"/>
  <c r="Q399"/>
  <c r="P399"/>
  <c r="O399"/>
  <c r="N399"/>
  <c r="M399"/>
  <c r="L399"/>
  <c r="K399"/>
  <c r="J399"/>
  <c r="I399"/>
  <c r="H399"/>
  <c r="F398"/>
  <c r="E398"/>
  <c r="F397"/>
  <c r="E397"/>
  <c r="F396"/>
  <c r="E396"/>
  <c r="F395"/>
  <c r="E395"/>
  <c r="F394"/>
  <c r="E394"/>
  <c r="F393"/>
  <c r="E393"/>
  <c r="BA392"/>
  <c r="AZ392"/>
  <c r="AY392"/>
  <c r="AX392"/>
  <c r="AW392"/>
  <c r="AV392"/>
  <c r="AU392"/>
  <c r="AT392"/>
  <c r="AS392"/>
  <c r="AR392"/>
  <c r="AQ392"/>
  <c r="AP392"/>
  <c r="AO392"/>
  <c r="AN392"/>
  <c r="AM392"/>
  <c r="AL392"/>
  <c r="AK392"/>
  <c r="AJ392"/>
  <c r="AI392"/>
  <c r="AH392"/>
  <c r="AG392"/>
  <c r="AF392"/>
  <c r="AE392"/>
  <c r="AD392"/>
  <c r="AC392"/>
  <c r="AB392"/>
  <c r="AA392"/>
  <c r="Z392"/>
  <c r="Y392"/>
  <c r="X392"/>
  <c r="W392"/>
  <c r="V392"/>
  <c r="U392"/>
  <c r="T392"/>
  <c r="S392"/>
  <c r="R392"/>
  <c r="Q392"/>
  <c r="P392"/>
  <c r="O392"/>
  <c r="N392"/>
  <c r="M392"/>
  <c r="L392"/>
  <c r="K392"/>
  <c r="J392"/>
  <c r="I392"/>
  <c r="H392"/>
  <c r="T185"/>
  <c r="T39"/>
  <c r="F457"/>
  <c r="F399" l="1"/>
  <c r="E399"/>
  <c r="F392"/>
  <c r="U39"/>
  <c r="E184"/>
  <c r="G402"/>
  <c r="G395"/>
  <c r="E392"/>
  <c r="G399" l="1"/>
  <c r="G392"/>
  <c r="AY610"/>
  <c r="F78"/>
  <c r="Q38"/>
  <c r="R38" l="1"/>
  <c r="E464" l="1"/>
  <c r="H520"/>
  <c r="I520"/>
  <c r="J520"/>
  <c r="K520"/>
  <c r="L520"/>
  <c r="M520"/>
  <c r="N520"/>
  <c r="O520"/>
  <c r="P520"/>
  <c r="Q520"/>
  <c r="R520"/>
  <c r="S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P520"/>
  <c r="AQ520"/>
  <c r="AR520"/>
  <c r="AS520"/>
  <c r="J521"/>
  <c r="K521"/>
  <c r="L521"/>
  <c r="M521"/>
  <c r="N521"/>
  <c r="O521"/>
  <c r="P521"/>
  <c r="Q521"/>
  <c r="R521"/>
  <c r="S521"/>
  <c r="U521"/>
  <c r="V521"/>
  <c r="W521"/>
  <c r="X521"/>
  <c r="Y521"/>
  <c r="Z521"/>
  <c r="AA521"/>
  <c r="AB521"/>
  <c r="AC521"/>
  <c r="AD521"/>
  <c r="AE521"/>
  <c r="AF521"/>
  <c r="AG521"/>
  <c r="AH521"/>
  <c r="AI521"/>
  <c r="AJ521"/>
  <c r="AK521"/>
  <c r="AL521"/>
  <c r="AM521"/>
  <c r="AN521"/>
  <c r="AO521"/>
  <c r="AP521"/>
  <c r="AQ521"/>
  <c r="AR521"/>
  <c r="AS521"/>
  <c r="I519"/>
  <c r="J519"/>
  <c r="K519"/>
  <c r="L519"/>
  <c r="M519"/>
  <c r="N519"/>
  <c r="O519"/>
  <c r="P519"/>
  <c r="Q519"/>
  <c r="R519"/>
  <c r="S519"/>
  <c r="T519"/>
  <c r="U519"/>
  <c r="V519"/>
  <c r="W519"/>
  <c r="X519"/>
  <c r="Y519"/>
  <c r="Z519"/>
  <c r="AA519"/>
  <c r="AB519"/>
  <c r="AC519"/>
  <c r="AD519"/>
  <c r="AE519"/>
  <c r="AF519"/>
  <c r="AG519"/>
  <c r="AH519"/>
  <c r="AI519"/>
  <c r="AJ519"/>
  <c r="AK519"/>
  <c r="AL519"/>
  <c r="AM519"/>
  <c r="AN519"/>
  <c r="AO519"/>
  <c r="AP519"/>
  <c r="AQ519"/>
  <c r="AR519"/>
  <c r="AS519"/>
  <c r="H519"/>
  <c r="T520"/>
  <c r="F510"/>
  <c r="E510"/>
  <c r="F509"/>
  <c r="E509"/>
  <c r="F508"/>
  <c r="E508"/>
  <c r="F507"/>
  <c r="E507"/>
  <c r="F506"/>
  <c r="E506"/>
  <c r="F505"/>
  <c r="E505"/>
  <c r="AZ504"/>
  <c r="AY504"/>
  <c r="AW504"/>
  <c r="AV504"/>
  <c r="AU504"/>
  <c r="AT504"/>
  <c r="AR504"/>
  <c r="AQ504"/>
  <c r="AP504"/>
  <c r="AO504"/>
  <c r="AM504"/>
  <c r="AL504"/>
  <c r="AK504"/>
  <c r="AJ504"/>
  <c r="AH504"/>
  <c r="AG504"/>
  <c r="AF504"/>
  <c r="AE504"/>
  <c r="AC504"/>
  <c r="AB504"/>
  <c r="AA504"/>
  <c r="Z504"/>
  <c r="X504"/>
  <c r="W504"/>
  <c r="U504"/>
  <c r="T504"/>
  <c r="R504"/>
  <c r="Q504"/>
  <c r="O504"/>
  <c r="N504"/>
  <c r="H504"/>
  <c r="F504" l="1"/>
  <c r="E504"/>
  <c r="G506"/>
  <c r="T38"/>
  <c r="G504" l="1"/>
  <c r="U38"/>
  <c r="AU23"/>
  <c r="AU24"/>
  <c r="AO520" l="1"/>
  <c r="Q610"/>
  <c r="G26" l="1"/>
  <c r="I49" l="1"/>
  <c r="J49"/>
  <c r="K49"/>
  <c r="L49"/>
  <c r="M49"/>
  <c r="N49"/>
  <c r="N18" s="1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H49"/>
  <c r="J26"/>
  <c r="J27"/>
  <c r="G23"/>
  <c r="G30" s="1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V23"/>
  <c r="AW23"/>
  <c r="AX23"/>
  <c r="AY23"/>
  <c r="AZ23"/>
  <c r="BA23"/>
  <c r="G24"/>
  <c r="G31" s="1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V24"/>
  <c r="AW24"/>
  <c r="AX24"/>
  <c r="AY24"/>
  <c r="AZ24"/>
  <c r="BA24"/>
  <c r="I450"/>
  <c r="BA804"/>
  <c r="BA811" s="1"/>
  <c r="AZ804"/>
  <c r="AZ811" s="1"/>
  <c r="AY804"/>
  <c r="AY811" s="1"/>
  <c r="AX804"/>
  <c r="AX811" s="1"/>
  <c r="AW804"/>
  <c r="AW811" s="1"/>
  <c r="AV804"/>
  <c r="AV811" s="1"/>
  <c r="AT804"/>
  <c r="AT811" s="1"/>
  <c r="AS804"/>
  <c r="AS811" s="1"/>
  <c r="AR804"/>
  <c r="AR811" s="1"/>
  <c r="AQ804"/>
  <c r="AQ811" s="1"/>
  <c r="AP804"/>
  <c r="AP811" s="1"/>
  <c r="AO804"/>
  <c r="AO811" s="1"/>
  <c r="AN804"/>
  <c r="AN811" s="1"/>
  <c r="AM804"/>
  <c r="AM811" s="1"/>
  <c r="AL804"/>
  <c r="AL811" s="1"/>
  <c r="AK804"/>
  <c r="AK811" s="1"/>
  <c r="AJ804"/>
  <c r="AJ811" s="1"/>
  <c r="AI804"/>
  <c r="AI811" s="1"/>
  <c r="AH804"/>
  <c r="AH811" s="1"/>
  <c r="AG804"/>
  <c r="AG811" s="1"/>
  <c r="AF804"/>
  <c r="AF811" s="1"/>
  <c r="AE804"/>
  <c r="AE811" s="1"/>
  <c r="AD804"/>
  <c r="AD811" s="1"/>
  <c r="AC804"/>
  <c r="AC811" s="1"/>
  <c r="AB804"/>
  <c r="AB811" s="1"/>
  <c r="AA804"/>
  <c r="AA811" s="1"/>
  <c r="Z804"/>
  <c r="Z811" s="1"/>
  <c r="Y804"/>
  <c r="Y811" s="1"/>
  <c r="X804"/>
  <c r="X811" s="1"/>
  <c r="W804"/>
  <c r="W811" s="1"/>
  <c r="V804"/>
  <c r="V811" s="1"/>
  <c r="U804"/>
  <c r="U811" s="1"/>
  <c r="T804"/>
  <c r="T811" s="1"/>
  <c r="S804"/>
  <c r="S811" s="1"/>
  <c r="R804"/>
  <c r="R811" s="1"/>
  <c r="Q804"/>
  <c r="Q811" s="1"/>
  <c r="P804"/>
  <c r="P811" s="1"/>
  <c r="O804"/>
  <c r="O811" s="1"/>
  <c r="N804"/>
  <c r="N811" s="1"/>
  <c r="M804"/>
  <c r="M811" s="1"/>
  <c r="L804"/>
  <c r="L811" s="1"/>
  <c r="K804"/>
  <c r="K811" s="1"/>
  <c r="J804"/>
  <c r="J811" s="1"/>
  <c r="I804"/>
  <c r="I811" s="1"/>
  <c r="H804"/>
  <c r="H811" s="1"/>
  <c r="BA803"/>
  <c r="BA810" s="1"/>
  <c r="AZ803"/>
  <c r="AZ810" s="1"/>
  <c r="AY803"/>
  <c r="AY810" s="1"/>
  <c r="AX803"/>
  <c r="AX810" s="1"/>
  <c r="AW803"/>
  <c r="AW810" s="1"/>
  <c r="AV803"/>
  <c r="AV810" s="1"/>
  <c r="AT803"/>
  <c r="AT810" s="1"/>
  <c r="AS803"/>
  <c r="AS810" s="1"/>
  <c r="AR803"/>
  <c r="AR810" s="1"/>
  <c r="AQ803"/>
  <c r="AQ810" s="1"/>
  <c r="AP803"/>
  <c r="AP810" s="1"/>
  <c r="AO803"/>
  <c r="AO810" s="1"/>
  <c r="AN803"/>
  <c r="AN810" s="1"/>
  <c r="AM803"/>
  <c r="AM810" s="1"/>
  <c r="AL803"/>
  <c r="AL810" s="1"/>
  <c r="AK803"/>
  <c r="AK810" s="1"/>
  <c r="AJ803"/>
  <c r="AJ810" s="1"/>
  <c r="AI803"/>
  <c r="AI810" s="1"/>
  <c r="AH803"/>
  <c r="AH810" s="1"/>
  <c r="AG803"/>
  <c r="AG810" s="1"/>
  <c r="AF803"/>
  <c r="AF810" s="1"/>
  <c r="AE803"/>
  <c r="AE810" s="1"/>
  <c r="AD803"/>
  <c r="AD810" s="1"/>
  <c r="AC803"/>
  <c r="AC810" s="1"/>
  <c r="AB803"/>
  <c r="AB810" s="1"/>
  <c r="AA803"/>
  <c r="AA810" s="1"/>
  <c r="Z803"/>
  <c r="Z810" s="1"/>
  <c r="Y803"/>
  <c r="Y810" s="1"/>
  <c r="X803"/>
  <c r="X810" s="1"/>
  <c r="W803"/>
  <c r="W810" s="1"/>
  <c r="V803"/>
  <c r="V810" s="1"/>
  <c r="U803"/>
  <c r="U810" s="1"/>
  <c r="T803"/>
  <c r="T810" s="1"/>
  <c r="S803"/>
  <c r="S810" s="1"/>
  <c r="R803"/>
  <c r="R810" s="1"/>
  <c r="Q803"/>
  <c r="Q810" s="1"/>
  <c r="P803"/>
  <c r="P810" s="1"/>
  <c r="O803"/>
  <c r="O810" s="1"/>
  <c r="N803"/>
  <c r="N810" s="1"/>
  <c r="M803"/>
  <c r="M810" s="1"/>
  <c r="L803"/>
  <c r="L810" s="1"/>
  <c r="K803"/>
  <c r="K810" s="1"/>
  <c r="J803"/>
  <c r="J810" s="1"/>
  <c r="I803"/>
  <c r="I810" s="1"/>
  <c r="H803"/>
  <c r="H810" s="1"/>
  <c r="BA802"/>
  <c r="BA809" s="1"/>
  <c r="AZ802"/>
  <c r="AZ809" s="1"/>
  <c r="AY802"/>
  <c r="AY809" s="1"/>
  <c r="AX802"/>
  <c r="AX809" s="1"/>
  <c r="AW802"/>
  <c r="AW809" s="1"/>
  <c r="AV802"/>
  <c r="AV809" s="1"/>
  <c r="AT802"/>
  <c r="AT809" s="1"/>
  <c r="AS802"/>
  <c r="AS809" s="1"/>
  <c r="AR802"/>
  <c r="AR809" s="1"/>
  <c r="AQ802"/>
  <c r="AQ809" s="1"/>
  <c r="AP802"/>
  <c r="AP809" s="1"/>
  <c r="AO802"/>
  <c r="AO809" s="1"/>
  <c r="AN802"/>
  <c r="AN809" s="1"/>
  <c r="AM802"/>
  <c r="AM809" s="1"/>
  <c r="AL802"/>
  <c r="AL809" s="1"/>
  <c r="AK802"/>
  <c r="AK809" s="1"/>
  <c r="AJ802"/>
  <c r="AJ809" s="1"/>
  <c r="AI802"/>
  <c r="AI809" s="1"/>
  <c r="AH802"/>
  <c r="AH809" s="1"/>
  <c r="AG802"/>
  <c r="AG809" s="1"/>
  <c r="AF802"/>
  <c r="AF809" s="1"/>
  <c r="AE802"/>
  <c r="AE809" s="1"/>
  <c r="AD802"/>
  <c r="AD809" s="1"/>
  <c r="AC802"/>
  <c r="AC809" s="1"/>
  <c r="AB802"/>
  <c r="AB809" s="1"/>
  <c r="AA802"/>
  <c r="AA809" s="1"/>
  <c r="Z802"/>
  <c r="Z809" s="1"/>
  <c r="Y802"/>
  <c r="Y809" s="1"/>
  <c r="X802"/>
  <c r="X809" s="1"/>
  <c r="W802"/>
  <c r="W809" s="1"/>
  <c r="V802"/>
  <c r="V809" s="1"/>
  <c r="U802"/>
  <c r="U809" s="1"/>
  <c r="T802"/>
  <c r="T809" s="1"/>
  <c r="S802"/>
  <c r="S809" s="1"/>
  <c r="R802"/>
  <c r="R809" s="1"/>
  <c r="Q802"/>
  <c r="Q809" s="1"/>
  <c r="P802"/>
  <c r="P809" s="1"/>
  <c r="O802"/>
  <c r="O809" s="1"/>
  <c r="N802"/>
  <c r="N809" s="1"/>
  <c r="M802"/>
  <c r="M809" s="1"/>
  <c r="L802"/>
  <c r="L809" s="1"/>
  <c r="K802"/>
  <c r="K809" s="1"/>
  <c r="J802"/>
  <c r="J809" s="1"/>
  <c r="I802"/>
  <c r="I809" s="1"/>
  <c r="H802"/>
  <c r="H809" s="1"/>
  <c r="BA801"/>
  <c r="BA808" s="1"/>
  <c r="AZ808"/>
  <c r="AY801"/>
  <c r="AY808" s="1"/>
  <c r="AX801"/>
  <c r="AX808" s="1"/>
  <c r="AW801"/>
  <c r="AW808" s="1"/>
  <c r="AV801"/>
  <c r="AV808" s="1"/>
  <c r="AS801"/>
  <c r="AS808" s="1"/>
  <c r="AR801"/>
  <c r="AR808" s="1"/>
  <c r="AQ801"/>
  <c r="AQ808" s="1"/>
  <c r="AP801"/>
  <c r="AP808" s="1"/>
  <c r="AO801"/>
  <c r="AO808" s="1"/>
  <c r="AN801"/>
  <c r="AN808" s="1"/>
  <c r="AM801"/>
  <c r="AM808" s="1"/>
  <c r="AL801"/>
  <c r="AL808" s="1"/>
  <c r="AK801"/>
  <c r="AK808" s="1"/>
  <c r="AJ801"/>
  <c r="AJ808" s="1"/>
  <c r="AI801"/>
  <c r="AI808" s="1"/>
  <c r="AH801"/>
  <c r="AH808" s="1"/>
  <c r="AG801"/>
  <c r="AG808" s="1"/>
  <c r="AF801"/>
  <c r="AF808" s="1"/>
  <c r="AE801"/>
  <c r="AE808" s="1"/>
  <c r="AD801"/>
  <c r="AD808" s="1"/>
  <c r="AC801"/>
  <c r="AC808" s="1"/>
  <c r="AB801"/>
  <c r="AB808" s="1"/>
  <c r="AA801"/>
  <c r="AA808" s="1"/>
  <c r="Z801"/>
  <c r="Z808" s="1"/>
  <c r="Y801"/>
  <c r="Y808" s="1"/>
  <c r="X801"/>
  <c r="X808" s="1"/>
  <c r="W801"/>
  <c r="W808" s="1"/>
  <c r="V801"/>
  <c r="V808" s="1"/>
  <c r="U801"/>
  <c r="U808" s="1"/>
  <c r="T801"/>
  <c r="T808" s="1"/>
  <c r="S801"/>
  <c r="S808" s="1"/>
  <c r="R801"/>
  <c r="R808" s="1"/>
  <c r="Q801"/>
  <c r="Q808" s="1"/>
  <c r="P801"/>
  <c r="P808" s="1"/>
  <c r="O801"/>
  <c r="O808" s="1"/>
  <c r="N801"/>
  <c r="N808" s="1"/>
  <c r="M801"/>
  <c r="M808" s="1"/>
  <c r="L801"/>
  <c r="L808" s="1"/>
  <c r="K801"/>
  <c r="K808" s="1"/>
  <c r="J801"/>
  <c r="J808" s="1"/>
  <c r="I801"/>
  <c r="I808" s="1"/>
  <c r="H801"/>
  <c r="H808" s="1"/>
  <c r="BA800"/>
  <c r="BA807" s="1"/>
  <c r="AZ800"/>
  <c r="AZ807" s="1"/>
  <c r="AY800"/>
  <c r="AY807" s="1"/>
  <c r="AX800"/>
  <c r="AX807" s="1"/>
  <c r="AW800"/>
  <c r="AW807" s="1"/>
  <c r="AV800"/>
  <c r="AV807" s="1"/>
  <c r="AS800"/>
  <c r="AS807" s="1"/>
  <c r="AR800"/>
  <c r="AR807" s="1"/>
  <c r="AQ800"/>
  <c r="AQ807" s="1"/>
  <c r="AP800"/>
  <c r="AP807" s="1"/>
  <c r="AO800"/>
  <c r="AO807" s="1"/>
  <c r="AN800"/>
  <c r="AN807" s="1"/>
  <c r="AM800"/>
  <c r="AM807" s="1"/>
  <c r="AL800"/>
  <c r="AL807" s="1"/>
  <c r="AK800"/>
  <c r="AK807" s="1"/>
  <c r="AJ800"/>
  <c r="AJ807" s="1"/>
  <c r="AI800"/>
  <c r="AI807" s="1"/>
  <c r="AH800"/>
  <c r="AH807" s="1"/>
  <c r="AG800"/>
  <c r="AG807" s="1"/>
  <c r="AF800"/>
  <c r="AF807" s="1"/>
  <c r="AE800"/>
  <c r="AE807" s="1"/>
  <c r="AD800"/>
  <c r="AD807" s="1"/>
  <c r="AC800"/>
  <c r="AC807" s="1"/>
  <c r="AB800"/>
  <c r="AB807" s="1"/>
  <c r="AA800"/>
  <c r="AA807" s="1"/>
  <c r="Z800"/>
  <c r="Z807" s="1"/>
  <c r="Y800"/>
  <c r="Y807" s="1"/>
  <c r="X800"/>
  <c r="X807" s="1"/>
  <c r="W800"/>
  <c r="W807" s="1"/>
  <c r="V800"/>
  <c r="V807" s="1"/>
  <c r="U800"/>
  <c r="U807" s="1"/>
  <c r="T800"/>
  <c r="T807" s="1"/>
  <c r="S800"/>
  <c r="S807" s="1"/>
  <c r="R800"/>
  <c r="R807" s="1"/>
  <c r="Q800"/>
  <c r="Q807" s="1"/>
  <c r="P800"/>
  <c r="P807" s="1"/>
  <c r="O800"/>
  <c r="O807" s="1"/>
  <c r="N800"/>
  <c r="N807" s="1"/>
  <c r="M800"/>
  <c r="M807" s="1"/>
  <c r="L800"/>
  <c r="L807" s="1"/>
  <c r="K800"/>
  <c r="K807" s="1"/>
  <c r="J800"/>
  <c r="J807" s="1"/>
  <c r="I800"/>
  <c r="I807" s="1"/>
  <c r="H800"/>
  <c r="H807" s="1"/>
  <c r="BA799"/>
  <c r="BA806" s="1"/>
  <c r="AZ799"/>
  <c r="AZ806" s="1"/>
  <c r="AY799"/>
  <c r="AY806" s="1"/>
  <c r="AY805" s="1"/>
  <c r="AX799"/>
  <c r="AX806" s="1"/>
  <c r="AW799"/>
  <c r="AW806" s="1"/>
  <c r="AW805" s="1"/>
  <c r="AV799"/>
  <c r="AV806" s="1"/>
  <c r="AT799"/>
  <c r="AT806" s="1"/>
  <c r="AT805" s="1"/>
  <c r="AS799"/>
  <c r="AS806" s="1"/>
  <c r="AR799"/>
  <c r="AR806" s="1"/>
  <c r="AR805" s="1"/>
  <c r="AQ799"/>
  <c r="AQ806" s="1"/>
  <c r="AP799"/>
  <c r="AP806" s="1"/>
  <c r="AP805" s="1"/>
  <c r="AO799"/>
  <c r="AO806" s="1"/>
  <c r="AN799"/>
  <c r="AN806" s="1"/>
  <c r="AM799"/>
  <c r="AM806" s="1"/>
  <c r="AL799"/>
  <c r="AL806" s="1"/>
  <c r="AL805" s="1"/>
  <c r="AK799"/>
  <c r="AK806" s="1"/>
  <c r="AJ799"/>
  <c r="AJ806" s="1"/>
  <c r="AJ805" s="1"/>
  <c r="AI799"/>
  <c r="AI806" s="1"/>
  <c r="AH799"/>
  <c r="AH798" s="1"/>
  <c r="AG799"/>
  <c r="AG806" s="1"/>
  <c r="AF799"/>
  <c r="AF798" s="1"/>
  <c r="AE799"/>
  <c r="AE806" s="1"/>
  <c r="AD799"/>
  <c r="AD806" s="1"/>
  <c r="AC799"/>
  <c r="AC806" s="1"/>
  <c r="AB799"/>
  <c r="AB806" s="1"/>
  <c r="AB805" s="1"/>
  <c r="AA799"/>
  <c r="AA806" s="1"/>
  <c r="Z799"/>
  <c r="Z806" s="1"/>
  <c r="Z805" s="1"/>
  <c r="Y799"/>
  <c r="Y806" s="1"/>
  <c r="X799"/>
  <c r="W799"/>
  <c r="W806" s="1"/>
  <c r="V799"/>
  <c r="V806" s="1"/>
  <c r="U799"/>
  <c r="U806" s="1"/>
  <c r="T799"/>
  <c r="T806" s="1"/>
  <c r="S799"/>
  <c r="S806" s="1"/>
  <c r="R799"/>
  <c r="R798" s="1"/>
  <c r="Q799"/>
  <c r="Q806" s="1"/>
  <c r="P799"/>
  <c r="P806" s="1"/>
  <c r="O799"/>
  <c r="O806" s="1"/>
  <c r="N799"/>
  <c r="N806" s="1"/>
  <c r="N805" s="1"/>
  <c r="M799"/>
  <c r="M806" s="1"/>
  <c r="L799"/>
  <c r="K799"/>
  <c r="K806" s="1"/>
  <c r="J799"/>
  <c r="J806" s="1"/>
  <c r="I799"/>
  <c r="I806" s="1"/>
  <c r="H799"/>
  <c r="H806" s="1"/>
  <c r="AW798"/>
  <c r="AT798"/>
  <c r="AO798"/>
  <c r="AL798"/>
  <c r="AE798"/>
  <c r="W798"/>
  <c r="O798"/>
  <c r="I798"/>
  <c r="F797"/>
  <c r="E797"/>
  <c r="F796"/>
  <c r="E796"/>
  <c r="F795"/>
  <c r="E795"/>
  <c r="F794"/>
  <c r="E794"/>
  <c r="F793"/>
  <c r="E793"/>
  <c r="F792"/>
  <c r="E792"/>
  <c r="AZ791"/>
  <c r="AY791"/>
  <c r="AW791"/>
  <c r="AV791"/>
  <c r="AT791"/>
  <c r="AR791"/>
  <c r="AQ791"/>
  <c r="AP791"/>
  <c r="AO791"/>
  <c r="AM791"/>
  <c r="AL791"/>
  <c r="AK791"/>
  <c r="AJ791"/>
  <c r="AH791"/>
  <c r="AG791"/>
  <c r="AF791"/>
  <c r="AE791"/>
  <c r="AC791"/>
  <c r="AB791"/>
  <c r="AA791"/>
  <c r="Z791"/>
  <c r="X791"/>
  <c r="W791"/>
  <c r="U791"/>
  <c r="T791"/>
  <c r="R791"/>
  <c r="Q791"/>
  <c r="O791"/>
  <c r="N791"/>
  <c r="L791"/>
  <c r="K791"/>
  <c r="I791"/>
  <c r="H791"/>
  <c r="G442"/>
  <c r="G445"/>
  <c r="G446"/>
  <c r="G692" s="1"/>
  <c r="G447"/>
  <c r="G693" s="1"/>
  <c r="I443"/>
  <c r="J443"/>
  <c r="K443"/>
  <c r="L443"/>
  <c r="M443"/>
  <c r="N443"/>
  <c r="O443"/>
  <c r="P443"/>
  <c r="Q443"/>
  <c r="R443"/>
  <c r="S443"/>
  <c r="T443"/>
  <c r="U443"/>
  <c r="V443"/>
  <c r="W443"/>
  <c r="X443"/>
  <c r="Y443"/>
  <c r="Z443"/>
  <c r="AA443"/>
  <c r="AB443"/>
  <c r="AC443"/>
  <c r="AD443"/>
  <c r="AF443"/>
  <c r="AG443"/>
  <c r="AH443"/>
  <c r="AI443"/>
  <c r="AJ443"/>
  <c r="AK443"/>
  <c r="AL443"/>
  <c r="AM443"/>
  <c r="AN443"/>
  <c r="AO443"/>
  <c r="AP443"/>
  <c r="AQ443"/>
  <c r="AR443"/>
  <c r="AS443"/>
  <c r="AT443"/>
  <c r="AU443"/>
  <c r="AV443"/>
  <c r="AW443"/>
  <c r="AX443"/>
  <c r="AY443"/>
  <c r="AZ443"/>
  <c r="BA443"/>
  <c r="I444"/>
  <c r="J444"/>
  <c r="K444"/>
  <c r="L444"/>
  <c r="M444"/>
  <c r="N444"/>
  <c r="O444"/>
  <c r="P444"/>
  <c r="Q444"/>
  <c r="R444"/>
  <c r="S444"/>
  <c r="T444"/>
  <c r="U444"/>
  <c r="V444"/>
  <c r="W444"/>
  <c r="X444"/>
  <c r="Y444"/>
  <c r="Z444"/>
  <c r="AA444"/>
  <c r="AB444"/>
  <c r="AC444"/>
  <c r="AD444"/>
  <c r="AF444"/>
  <c r="AG444"/>
  <c r="AH444"/>
  <c r="AI444"/>
  <c r="AJ444"/>
  <c r="AK444"/>
  <c r="AL444"/>
  <c r="AM444"/>
  <c r="AN444"/>
  <c r="AO444"/>
  <c r="AP444"/>
  <c r="AQ444"/>
  <c r="AR444"/>
  <c r="AS444"/>
  <c r="AT444"/>
  <c r="AU444"/>
  <c r="AV444"/>
  <c r="AW444"/>
  <c r="AX444"/>
  <c r="AY444"/>
  <c r="AZ444"/>
  <c r="BA444"/>
  <c r="H445"/>
  <c r="I445"/>
  <c r="J445"/>
  <c r="K445"/>
  <c r="L445"/>
  <c r="M445"/>
  <c r="N445"/>
  <c r="O445"/>
  <c r="P445"/>
  <c r="Q445"/>
  <c r="R445"/>
  <c r="S445"/>
  <c r="T445"/>
  <c r="U445"/>
  <c r="V445"/>
  <c r="W445"/>
  <c r="X445"/>
  <c r="Y445"/>
  <c r="Z445"/>
  <c r="AA445"/>
  <c r="AB445"/>
  <c r="AC445"/>
  <c r="AD445"/>
  <c r="AE445"/>
  <c r="AF445"/>
  <c r="AG445"/>
  <c r="AH445"/>
  <c r="AI445"/>
  <c r="AJ445"/>
  <c r="AK445"/>
  <c r="AL445"/>
  <c r="AM445"/>
  <c r="AN445"/>
  <c r="AO445"/>
  <c r="AP445"/>
  <c r="AQ445"/>
  <c r="AR445"/>
  <c r="AS445"/>
  <c r="AT445"/>
  <c r="AU445"/>
  <c r="AV445"/>
  <c r="AW445"/>
  <c r="AX445"/>
  <c r="AY445"/>
  <c r="AZ445"/>
  <c r="BA445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H447"/>
  <c r="I447"/>
  <c r="J447"/>
  <c r="K447"/>
  <c r="L447"/>
  <c r="M447"/>
  <c r="N447"/>
  <c r="O447"/>
  <c r="P447"/>
  <c r="Q447"/>
  <c r="R447"/>
  <c r="S447"/>
  <c r="T447"/>
  <c r="U447"/>
  <c r="V447"/>
  <c r="W447"/>
  <c r="X447"/>
  <c r="Y447"/>
  <c r="Z447"/>
  <c r="AA447"/>
  <c r="AB447"/>
  <c r="AC447"/>
  <c r="AD447"/>
  <c r="AE447"/>
  <c r="AF447"/>
  <c r="AG447"/>
  <c r="AH447"/>
  <c r="AI447"/>
  <c r="AJ447"/>
  <c r="AK447"/>
  <c r="AL447"/>
  <c r="AM447"/>
  <c r="AN447"/>
  <c r="AO447"/>
  <c r="AP447"/>
  <c r="AQ447"/>
  <c r="AR447"/>
  <c r="AS447"/>
  <c r="AT447"/>
  <c r="AU447"/>
  <c r="AV447"/>
  <c r="AW447"/>
  <c r="AX447"/>
  <c r="AY447"/>
  <c r="AZ447"/>
  <c r="BA447"/>
  <c r="I442"/>
  <c r="J442"/>
  <c r="K442"/>
  <c r="L442"/>
  <c r="M442"/>
  <c r="N442"/>
  <c r="O442"/>
  <c r="P442"/>
  <c r="Q442"/>
  <c r="R442"/>
  <c r="S442"/>
  <c r="T442"/>
  <c r="U442"/>
  <c r="V442"/>
  <c r="W442"/>
  <c r="X442"/>
  <c r="Y442"/>
  <c r="Z442"/>
  <c r="AA442"/>
  <c r="AB442"/>
  <c r="AC442"/>
  <c r="AD442"/>
  <c r="AE442"/>
  <c r="AF442"/>
  <c r="AG442"/>
  <c r="AH442"/>
  <c r="AI442"/>
  <c r="AJ442"/>
  <c r="AK442"/>
  <c r="AL442"/>
  <c r="AM442"/>
  <c r="AN442"/>
  <c r="AO442"/>
  <c r="AP442"/>
  <c r="AQ442"/>
  <c r="AR442"/>
  <c r="AS442"/>
  <c r="AT442"/>
  <c r="AU442"/>
  <c r="AV442"/>
  <c r="AW442"/>
  <c r="AX442"/>
  <c r="AY442"/>
  <c r="AZ442"/>
  <c r="BA442"/>
  <c r="I301"/>
  <c r="J301"/>
  <c r="K301"/>
  <c r="L301"/>
  <c r="M301"/>
  <c r="N301"/>
  <c r="O301"/>
  <c r="P301"/>
  <c r="Q301"/>
  <c r="R301"/>
  <c r="S301"/>
  <c r="T301"/>
  <c r="U301"/>
  <c r="V301"/>
  <c r="W301"/>
  <c r="X301"/>
  <c r="Y301"/>
  <c r="Z301"/>
  <c r="AA301"/>
  <c r="AB301"/>
  <c r="AC301"/>
  <c r="AD301"/>
  <c r="AE301"/>
  <c r="AF301"/>
  <c r="AG301"/>
  <c r="AH301"/>
  <c r="AI301"/>
  <c r="AJ301"/>
  <c r="AK301"/>
  <c r="AL301"/>
  <c r="AM301"/>
  <c r="AN301"/>
  <c r="AO301"/>
  <c r="AP301"/>
  <c r="AQ301"/>
  <c r="AR301"/>
  <c r="AS301"/>
  <c r="AT301"/>
  <c r="AU301"/>
  <c r="AV301"/>
  <c r="AW301"/>
  <c r="AX301"/>
  <c r="AY301"/>
  <c r="AZ301"/>
  <c r="BA301"/>
  <c r="H301"/>
  <c r="AE444"/>
  <c r="I385"/>
  <c r="J385"/>
  <c r="K385"/>
  <c r="L385"/>
  <c r="M385"/>
  <c r="N385"/>
  <c r="O385"/>
  <c r="P385"/>
  <c r="Q385"/>
  <c r="R385"/>
  <c r="S385"/>
  <c r="T385"/>
  <c r="U385"/>
  <c r="V385"/>
  <c r="W385"/>
  <c r="X385"/>
  <c r="Y385"/>
  <c r="Z385"/>
  <c r="AA385"/>
  <c r="AB385"/>
  <c r="AC385"/>
  <c r="AD385"/>
  <c r="AE385"/>
  <c r="AF385"/>
  <c r="AG385"/>
  <c r="AH385"/>
  <c r="AI385"/>
  <c r="AJ385"/>
  <c r="AK385"/>
  <c r="AL385"/>
  <c r="AM385"/>
  <c r="AN385"/>
  <c r="AO385"/>
  <c r="AP385"/>
  <c r="AQ385"/>
  <c r="AR385"/>
  <c r="AS385"/>
  <c r="AT385"/>
  <c r="AU385"/>
  <c r="AV385"/>
  <c r="AW385"/>
  <c r="AX385"/>
  <c r="AY385"/>
  <c r="AZ385"/>
  <c r="BA385"/>
  <c r="H385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H378"/>
  <c r="I371"/>
  <c r="J371"/>
  <c r="K371"/>
  <c r="L371"/>
  <c r="M371"/>
  <c r="N371"/>
  <c r="O371"/>
  <c r="P371"/>
  <c r="Q371"/>
  <c r="R371"/>
  <c r="S371"/>
  <c r="T371"/>
  <c r="U371"/>
  <c r="V371"/>
  <c r="W371"/>
  <c r="X371"/>
  <c r="Y371"/>
  <c r="Z371"/>
  <c r="AA371"/>
  <c r="AB371"/>
  <c r="AC371"/>
  <c r="AD371"/>
  <c r="AE371"/>
  <c r="AF371"/>
  <c r="AG371"/>
  <c r="AH371"/>
  <c r="AI371"/>
  <c r="AJ371"/>
  <c r="AK371"/>
  <c r="AL371"/>
  <c r="AM371"/>
  <c r="AN371"/>
  <c r="AO371"/>
  <c r="AP371"/>
  <c r="AQ371"/>
  <c r="AR371"/>
  <c r="AS371"/>
  <c r="AT371"/>
  <c r="AU371"/>
  <c r="AV371"/>
  <c r="AW371"/>
  <c r="AX371"/>
  <c r="AY371"/>
  <c r="AZ371"/>
  <c r="BA371"/>
  <c r="H371"/>
  <c r="I364"/>
  <c r="J364"/>
  <c r="K364"/>
  <c r="L364"/>
  <c r="M364"/>
  <c r="N364"/>
  <c r="O364"/>
  <c r="P364"/>
  <c r="Q364"/>
  <c r="R364"/>
  <c r="S364"/>
  <c r="T364"/>
  <c r="U364"/>
  <c r="V364"/>
  <c r="W364"/>
  <c r="X364"/>
  <c r="Y364"/>
  <c r="Z364"/>
  <c r="AA364"/>
  <c r="AB364"/>
  <c r="AC364"/>
  <c r="AD364"/>
  <c r="AE364"/>
  <c r="AF364"/>
  <c r="AG364"/>
  <c r="AH364"/>
  <c r="AI364"/>
  <c r="AJ364"/>
  <c r="AK364"/>
  <c r="AL364"/>
  <c r="AM364"/>
  <c r="AN364"/>
  <c r="AO364"/>
  <c r="AP364"/>
  <c r="AQ364"/>
  <c r="AR364"/>
  <c r="AS364"/>
  <c r="AT364"/>
  <c r="AU364"/>
  <c r="AV364"/>
  <c r="AW364"/>
  <c r="AX364"/>
  <c r="AY364"/>
  <c r="AZ364"/>
  <c r="BA364"/>
  <c r="H364"/>
  <c r="I357"/>
  <c r="J357"/>
  <c r="K357"/>
  <c r="L357"/>
  <c r="M357"/>
  <c r="N357"/>
  <c r="O357"/>
  <c r="P357"/>
  <c r="Q357"/>
  <c r="R357"/>
  <c r="S357"/>
  <c r="T357"/>
  <c r="U357"/>
  <c r="V357"/>
  <c r="W357"/>
  <c r="X357"/>
  <c r="Y357"/>
  <c r="Z357"/>
  <c r="AA357"/>
  <c r="AB357"/>
  <c r="AC357"/>
  <c r="AD357"/>
  <c r="AE357"/>
  <c r="AF357"/>
  <c r="AG357"/>
  <c r="AH357"/>
  <c r="AI357"/>
  <c r="AJ357"/>
  <c r="AK357"/>
  <c r="AL357"/>
  <c r="AM357"/>
  <c r="AN357"/>
  <c r="AO357"/>
  <c r="AP357"/>
  <c r="AQ357"/>
  <c r="AR357"/>
  <c r="AS357"/>
  <c r="AT357"/>
  <c r="AU357"/>
  <c r="AV357"/>
  <c r="AW357"/>
  <c r="AX357"/>
  <c r="AY357"/>
  <c r="AZ357"/>
  <c r="BA357"/>
  <c r="H357"/>
  <c r="I350"/>
  <c r="J350"/>
  <c r="K350"/>
  <c r="L350"/>
  <c r="M350"/>
  <c r="N350"/>
  <c r="O350"/>
  <c r="P350"/>
  <c r="Q350"/>
  <c r="R350"/>
  <c r="S350"/>
  <c r="T350"/>
  <c r="U350"/>
  <c r="V350"/>
  <c r="W350"/>
  <c r="X350"/>
  <c r="Y350"/>
  <c r="Z350"/>
  <c r="AA350"/>
  <c r="AB350"/>
  <c r="AC350"/>
  <c r="AD350"/>
  <c r="AE350"/>
  <c r="AF350"/>
  <c r="AG350"/>
  <c r="AH350"/>
  <c r="AI350"/>
  <c r="AJ350"/>
  <c r="AK350"/>
  <c r="AL350"/>
  <c r="AM350"/>
  <c r="AN350"/>
  <c r="AO350"/>
  <c r="AP350"/>
  <c r="AQ350"/>
  <c r="AR350"/>
  <c r="AS350"/>
  <c r="AT350"/>
  <c r="AU350"/>
  <c r="AV350"/>
  <c r="AW350"/>
  <c r="AX350"/>
  <c r="AY350"/>
  <c r="AZ350"/>
  <c r="BA350"/>
  <c r="H350"/>
  <c r="I343"/>
  <c r="J343"/>
  <c r="K343"/>
  <c r="L343"/>
  <c r="M343"/>
  <c r="N343"/>
  <c r="O343"/>
  <c r="P343"/>
  <c r="Q343"/>
  <c r="R343"/>
  <c r="S343"/>
  <c r="T343"/>
  <c r="U343"/>
  <c r="V343"/>
  <c r="W343"/>
  <c r="X343"/>
  <c r="Y343"/>
  <c r="Z343"/>
  <c r="AA343"/>
  <c r="AB343"/>
  <c r="AC343"/>
  <c r="AD343"/>
  <c r="AE343"/>
  <c r="AF343"/>
  <c r="AG343"/>
  <c r="AH343"/>
  <c r="AI343"/>
  <c r="AJ343"/>
  <c r="AK343"/>
  <c r="AL343"/>
  <c r="AM343"/>
  <c r="AN343"/>
  <c r="AO343"/>
  <c r="AP343"/>
  <c r="AQ343"/>
  <c r="AR343"/>
  <c r="AS343"/>
  <c r="AT343"/>
  <c r="AU343"/>
  <c r="AV343"/>
  <c r="AW343"/>
  <c r="AX343"/>
  <c r="AY343"/>
  <c r="AZ343"/>
  <c r="BA343"/>
  <c r="H343"/>
  <c r="I336"/>
  <c r="J336"/>
  <c r="K336"/>
  <c r="L336"/>
  <c r="M336"/>
  <c r="N336"/>
  <c r="O336"/>
  <c r="P336"/>
  <c r="Q336"/>
  <c r="R336"/>
  <c r="S336"/>
  <c r="T336"/>
  <c r="U336"/>
  <c r="V336"/>
  <c r="W336"/>
  <c r="X336"/>
  <c r="Y336"/>
  <c r="Z336"/>
  <c r="AA336"/>
  <c r="AB336"/>
  <c r="AC336"/>
  <c r="AD336"/>
  <c r="AE336"/>
  <c r="AF336"/>
  <c r="AG336"/>
  <c r="AH336"/>
  <c r="AI336"/>
  <c r="AJ336"/>
  <c r="AK336"/>
  <c r="AL336"/>
  <c r="AM336"/>
  <c r="AN336"/>
  <c r="AO336"/>
  <c r="AP336"/>
  <c r="AQ336"/>
  <c r="AR336"/>
  <c r="AS336"/>
  <c r="AT336"/>
  <c r="AU336"/>
  <c r="AV336"/>
  <c r="AW336"/>
  <c r="AX336"/>
  <c r="AY336"/>
  <c r="AZ336"/>
  <c r="BA336"/>
  <c r="H336"/>
  <c r="I329"/>
  <c r="J329"/>
  <c r="K329"/>
  <c r="L329"/>
  <c r="M329"/>
  <c r="N329"/>
  <c r="O329"/>
  <c r="P329"/>
  <c r="Q329"/>
  <c r="R329"/>
  <c r="S329"/>
  <c r="T329"/>
  <c r="U329"/>
  <c r="V329"/>
  <c r="W329"/>
  <c r="X329"/>
  <c r="Y329"/>
  <c r="Z329"/>
  <c r="AA329"/>
  <c r="AB329"/>
  <c r="AC329"/>
  <c r="AD329"/>
  <c r="AE329"/>
  <c r="AF329"/>
  <c r="AG329"/>
  <c r="AH329"/>
  <c r="AI329"/>
  <c r="AJ329"/>
  <c r="AK329"/>
  <c r="AL329"/>
  <c r="AM329"/>
  <c r="AN329"/>
  <c r="AO329"/>
  <c r="AP329"/>
  <c r="AQ329"/>
  <c r="AR329"/>
  <c r="AS329"/>
  <c r="AT329"/>
  <c r="AU329"/>
  <c r="AV329"/>
  <c r="AW329"/>
  <c r="AX329"/>
  <c r="AY329"/>
  <c r="AZ329"/>
  <c r="BA329"/>
  <c r="H329"/>
  <c r="I322"/>
  <c r="J322"/>
  <c r="K322"/>
  <c r="L322"/>
  <c r="M322"/>
  <c r="N322"/>
  <c r="O322"/>
  <c r="P322"/>
  <c r="Q322"/>
  <c r="R322"/>
  <c r="S322"/>
  <c r="T322"/>
  <c r="U322"/>
  <c r="V322"/>
  <c r="W322"/>
  <c r="E322" s="1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AQ322"/>
  <c r="AR322"/>
  <c r="AS322"/>
  <c r="AT322"/>
  <c r="AU322"/>
  <c r="AV322"/>
  <c r="AW322"/>
  <c r="AX322"/>
  <c r="AY322"/>
  <c r="AZ322"/>
  <c r="BA322"/>
  <c r="H322"/>
  <c r="I315"/>
  <c r="J315"/>
  <c r="K315"/>
  <c r="L315"/>
  <c r="M315"/>
  <c r="N315"/>
  <c r="O315"/>
  <c r="P315"/>
  <c r="Q315"/>
  <c r="R315"/>
  <c r="S315"/>
  <c r="T315"/>
  <c r="U315"/>
  <c r="V315"/>
  <c r="W315"/>
  <c r="X315"/>
  <c r="Y315"/>
  <c r="Z315"/>
  <c r="AA315"/>
  <c r="AB315"/>
  <c r="AC315"/>
  <c r="AD315"/>
  <c r="AE315"/>
  <c r="AF315"/>
  <c r="AG315"/>
  <c r="AH315"/>
  <c r="AI315"/>
  <c r="AJ315"/>
  <c r="AK315"/>
  <c r="AL315"/>
  <c r="AM315"/>
  <c r="AN315"/>
  <c r="AO315"/>
  <c r="AP315"/>
  <c r="AQ315"/>
  <c r="AR315"/>
  <c r="AS315"/>
  <c r="AT315"/>
  <c r="AU315"/>
  <c r="AV315"/>
  <c r="AW315"/>
  <c r="AX315"/>
  <c r="AY315"/>
  <c r="AZ315"/>
  <c r="BA315"/>
  <c r="H315"/>
  <c r="I308"/>
  <c r="J308"/>
  <c r="K308"/>
  <c r="L308"/>
  <c r="M308"/>
  <c r="N308"/>
  <c r="O308"/>
  <c r="P308"/>
  <c r="Q308"/>
  <c r="R308"/>
  <c r="S308"/>
  <c r="T308"/>
  <c r="U308"/>
  <c r="V308"/>
  <c r="W308"/>
  <c r="X308"/>
  <c r="Y308"/>
  <c r="Z308"/>
  <c r="AA308"/>
  <c r="AB308"/>
  <c r="AC308"/>
  <c r="AD308"/>
  <c r="AE308"/>
  <c r="AF308"/>
  <c r="AG308"/>
  <c r="AH308"/>
  <c r="AI308"/>
  <c r="AJ308"/>
  <c r="AK308"/>
  <c r="AL308"/>
  <c r="AM308"/>
  <c r="AN308"/>
  <c r="AO308"/>
  <c r="AP308"/>
  <c r="AQ308"/>
  <c r="AR308"/>
  <c r="AS308"/>
  <c r="AT308"/>
  <c r="AU308"/>
  <c r="AV308"/>
  <c r="AW308"/>
  <c r="AX308"/>
  <c r="AY308"/>
  <c r="AZ308"/>
  <c r="BA308"/>
  <c r="H308"/>
  <c r="I294"/>
  <c r="J294"/>
  <c r="K294"/>
  <c r="L294"/>
  <c r="M294"/>
  <c r="N294"/>
  <c r="O294"/>
  <c r="P294"/>
  <c r="Q294"/>
  <c r="R294"/>
  <c r="S294"/>
  <c r="T294"/>
  <c r="U294"/>
  <c r="V294"/>
  <c r="W294"/>
  <c r="X294"/>
  <c r="Y294"/>
  <c r="Z294"/>
  <c r="AA294"/>
  <c r="AB294"/>
  <c r="AC294"/>
  <c r="AD294"/>
  <c r="AE294"/>
  <c r="AF294"/>
  <c r="AG294"/>
  <c r="AH294"/>
  <c r="AI294"/>
  <c r="AJ294"/>
  <c r="AK294"/>
  <c r="AL294"/>
  <c r="AM294"/>
  <c r="AN294"/>
  <c r="AO294"/>
  <c r="AP294"/>
  <c r="AQ294"/>
  <c r="AR294"/>
  <c r="AS294"/>
  <c r="AT294"/>
  <c r="AU294"/>
  <c r="AV294"/>
  <c r="AW294"/>
  <c r="AX294"/>
  <c r="AY294"/>
  <c r="AZ294"/>
  <c r="BA294"/>
  <c r="H294"/>
  <c r="I287"/>
  <c r="J287"/>
  <c r="K287"/>
  <c r="L287"/>
  <c r="M287"/>
  <c r="N287"/>
  <c r="O287"/>
  <c r="P287"/>
  <c r="Q287"/>
  <c r="R287"/>
  <c r="S287"/>
  <c r="T287"/>
  <c r="U287"/>
  <c r="V287"/>
  <c r="W287"/>
  <c r="X287"/>
  <c r="Y287"/>
  <c r="Z287"/>
  <c r="AA287"/>
  <c r="AB287"/>
  <c r="AC287"/>
  <c r="AD287"/>
  <c r="AE287"/>
  <c r="AF287"/>
  <c r="AG287"/>
  <c r="AH287"/>
  <c r="AI287"/>
  <c r="AJ287"/>
  <c r="AK287"/>
  <c r="AL287"/>
  <c r="AM287"/>
  <c r="AN287"/>
  <c r="AO287"/>
  <c r="AP287"/>
  <c r="AQ287"/>
  <c r="AR287"/>
  <c r="AS287"/>
  <c r="AT287"/>
  <c r="AU287"/>
  <c r="AV287"/>
  <c r="AW287"/>
  <c r="AX287"/>
  <c r="AY287"/>
  <c r="AZ287"/>
  <c r="BA287"/>
  <c r="H287"/>
  <c r="I280"/>
  <c r="J280"/>
  <c r="K280"/>
  <c r="L280"/>
  <c r="M280"/>
  <c r="N280"/>
  <c r="O280"/>
  <c r="P280"/>
  <c r="Q280"/>
  <c r="R280"/>
  <c r="S280"/>
  <c r="T280"/>
  <c r="U280"/>
  <c r="V280"/>
  <c r="W280"/>
  <c r="X280"/>
  <c r="Y280"/>
  <c r="Z280"/>
  <c r="AA280"/>
  <c r="AB280"/>
  <c r="AC280"/>
  <c r="AD280"/>
  <c r="AE280"/>
  <c r="AF280"/>
  <c r="AG280"/>
  <c r="AH280"/>
  <c r="AI280"/>
  <c r="AJ280"/>
  <c r="AK280"/>
  <c r="AL280"/>
  <c r="AM280"/>
  <c r="AN280"/>
  <c r="AO280"/>
  <c r="AP280"/>
  <c r="AQ280"/>
  <c r="AR280"/>
  <c r="AS280"/>
  <c r="AT280"/>
  <c r="AU280"/>
  <c r="AV280"/>
  <c r="AW280"/>
  <c r="AX280"/>
  <c r="AY280"/>
  <c r="AZ280"/>
  <c r="BA280"/>
  <c r="H280"/>
  <c r="I273"/>
  <c r="J273"/>
  <c r="K273"/>
  <c r="L273"/>
  <c r="M273"/>
  <c r="N273"/>
  <c r="O273"/>
  <c r="P273"/>
  <c r="Q273"/>
  <c r="R273"/>
  <c r="S273"/>
  <c r="T273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AM273"/>
  <c r="AN273"/>
  <c r="AO273"/>
  <c r="AP273"/>
  <c r="AQ273"/>
  <c r="AR273"/>
  <c r="AS273"/>
  <c r="AT273"/>
  <c r="AU273"/>
  <c r="AV273"/>
  <c r="AW273"/>
  <c r="AX273"/>
  <c r="AY273"/>
  <c r="AZ273"/>
  <c r="BA273"/>
  <c r="H273"/>
  <c r="I266"/>
  <c r="J266"/>
  <c r="K266"/>
  <c r="L266"/>
  <c r="M266"/>
  <c r="N266"/>
  <c r="O266"/>
  <c r="P266"/>
  <c r="Q266"/>
  <c r="R266"/>
  <c r="S266"/>
  <c r="T266"/>
  <c r="U266"/>
  <c r="V266"/>
  <c r="W266"/>
  <c r="X266"/>
  <c r="Y266"/>
  <c r="Z266"/>
  <c r="AA266"/>
  <c r="AB266"/>
  <c r="AC266"/>
  <c r="AD266"/>
  <c r="AE266"/>
  <c r="AF266"/>
  <c r="AG266"/>
  <c r="AH266"/>
  <c r="AI266"/>
  <c r="AJ266"/>
  <c r="AK266"/>
  <c r="AL266"/>
  <c r="AM266"/>
  <c r="AN266"/>
  <c r="AO266"/>
  <c r="AP266"/>
  <c r="AQ266"/>
  <c r="AR266"/>
  <c r="AS266"/>
  <c r="AT266"/>
  <c r="AU266"/>
  <c r="AV266"/>
  <c r="AW266"/>
  <c r="AX266"/>
  <c r="AY266"/>
  <c r="AZ266"/>
  <c r="BA266"/>
  <c r="H266"/>
  <c r="BA259"/>
  <c r="I259"/>
  <c r="J259"/>
  <c r="K259"/>
  <c r="L259"/>
  <c r="M259"/>
  <c r="N259"/>
  <c r="O259"/>
  <c r="P259"/>
  <c r="Q259"/>
  <c r="R259"/>
  <c r="S259"/>
  <c r="T259"/>
  <c r="U259"/>
  <c r="V259"/>
  <c r="W259"/>
  <c r="X259"/>
  <c r="Y259"/>
  <c r="Z259"/>
  <c r="AA259"/>
  <c r="AB259"/>
  <c r="AC259"/>
  <c r="AD259"/>
  <c r="AE259"/>
  <c r="AF259"/>
  <c r="AG259"/>
  <c r="AH259"/>
  <c r="AI259"/>
  <c r="AJ259"/>
  <c r="AK259"/>
  <c r="AL259"/>
  <c r="AM259"/>
  <c r="AN259"/>
  <c r="AO259"/>
  <c r="AP259"/>
  <c r="AQ259"/>
  <c r="AR259"/>
  <c r="AS259"/>
  <c r="AT259"/>
  <c r="AU259"/>
  <c r="AV259"/>
  <c r="AW259"/>
  <c r="AX259"/>
  <c r="AY259"/>
  <c r="AZ259"/>
  <c r="H259"/>
  <c r="I252"/>
  <c r="J252"/>
  <c r="K252"/>
  <c r="L252"/>
  <c r="M252"/>
  <c r="N252"/>
  <c r="O252"/>
  <c r="P252"/>
  <c r="Q252"/>
  <c r="R252"/>
  <c r="S252"/>
  <c r="T252"/>
  <c r="U252"/>
  <c r="V252"/>
  <c r="W252"/>
  <c r="X252"/>
  <c r="Y252"/>
  <c r="Z252"/>
  <c r="AA252"/>
  <c r="AB252"/>
  <c r="AC252"/>
  <c r="AD252"/>
  <c r="AE252"/>
  <c r="AF252"/>
  <c r="AG252"/>
  <c r="AH252"/>
  <c r="AI252"/>
  <c r="AJ252"/>
  <c r="AK252"/>
  <c r="AL252"/>
  <c r="AM252"/>
  <c r="AN252"/>
  <c r="AO252"/>
  <c r="AP252"/>
  <c r="AQ252"/>
  <c r="AR252"/>
  <c r="AS252"/>
  <c r="AT252"/>
  <c r="AU252"/>
  <c r="AV252"/>
  <c r="AW252"/>
  <c r="AX252"/>
  <c r="AY252"/>
  <c r="AZ252"/>
  <c r="BA252"/>
  <c r="H252"/>
  <c r="I245"/>
  <c r="J245"/>
  <c r="K245"/>
  <c r="L245"/>
  <c r="M245"/>
  <c r="N245"/>
  <c r="O245"/>
  <c r="P245"/>
  <c r="Q245"/>
  <c r="R245"/>
  <c r="S245"/>
  <c r="T245"/>
  <c r="U245"/>
  <c r="V245"/>
  <c r="W245"/>
  <c r="X245"/>
  <c r="Y245"/>
  <c r="Z245"/>
  <c r="AA245"/>
  <c r="AB245"/>
  <c r="AC245"/>
  <c r="AD245"/>
  <c r="AE245"/>
  <c r="AF245"/>
  <c r="AG245"/>
  <c r="AH245"/>
  <c r="AI245"/>
  <c r="AJ245"/>
  <c r="AK245"/>
  <c r="AL245"/>
  <c r="AM245"/>
  <c r="AN245"/>
  <c r="AO245"/>
  <c r="AP245"/>
  <c r="AQ245"/>
  <c r="AR245"/>
  <c r="AS245"/>
  <c r="AT245"/>
  <c r="AU245"/>
  <c r="AV245"/>
  <c r="AW245"/>
  <c r="AX245"/>
  <c r="AY245"/>
  <c r="AZ245"/>
  <c r="BA245"/>
  <c r="H245"/>
  <c r="I238"/>
  <c r="J238"/>
  <c r="K238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AS238"/>
  <c r="AT238"/>
  <c r="AU238"/>
  <c r="AV238"/>
  <c r="AW238"/>
  <c r="AX238"/>
  <c r="AY238"/>
  <c r="AZ238"/>
  <c r="BA238"/>
  <c r="H238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Z231"/>
  <c r="BA231"/>
  <c r="H231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AQ224"/>
  <c r="AR224"/>
  <c r="AS224"/>
  <c r="AT224"/>
  <c r="AU224"/>
  <c r="AV224"/>
  <c r="AW224"/>
  <c r="AX224"/>
  <c r="AY224"/>
  <c r="AZ224"/>
  <c r="BA224"/>
  <c r="H224"/>
  <c r="I217"/>
  <c r="J217"/>
  <c r="K217"/>
  <c r="L217"/>
  <c r="M217"/>
  <c r="N217"/>
  <c r="O217"/>
  <c r="P217"/>
  <c r="Q217"/>
  <c r="R217"/>
  <c r="S217"/>
  <c r="T217"/>
  <c r="U217"/>
  <c r="V217"/>
  <c r="W217"/>
  <c r="X217"/>
  <c r="Y217"/>
  <c r="Z217"/>
  <c r="AA217"/>
  <c r="AB217"/>
  <c r="AC217"/>
  <c r="AD217"/>
  <c r="AE217"/>
  <c r="AF217"/>
  <c r="AG217"/>
  <c r="AH217"/>
  <c r="AI217"/>
  <c r="AJ217"/>
  <c r="AK217"/>
  <c r="AL217"/>
  <c r="AM217"/>
  <c r="AN217"/>
  <c r="AO217"/>
  <c r="AP217"/>
  <c r="AQ217"/>
  <c r="AR217"/>
  <c r="AS217"/>
  <c r="AT217"/>
  <c r="AU217"/>
  <c r="AV217"/>
  <c r="AW217"/>
  <c r="AX217"/>
  <c r="AY217"/>
  <c r="AZ217"/>
  <c r="BA217"/>
  <c r="H217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B210"/>
  <c r="AC210"/>
  <c r="AD210"/>
  <c r="AE210"/>
  <c r="AF210"/>
  <c r="AG210"/>
  <c r="AH210"/>
  <c r="AI210"/>
  <c r="AJ210"/>
  <c r="AK210"/>
  <c r="AL210"/>
  <c r="AM210"/>
  <c r="AN210"/>
  <c r="AO210"/>
  <c r="AP210"/>
  <c r="AQ210"/>
  <c r="AR210"/>
  <c r="AS210"/>
  <c r="AT210"/>
  <c r="AU210"/>
  <c r="AV210"/>
  <c r="AW210"/>
  <c r="AX210"/>
  <c r="AY210"/>
  <c r="AZ210"/>
  <c r="BA210"/>
  <c r="H210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H203"/>
  <c r="F391"/>
  <c r="E391"/>
  <c r="F390"/>
  <c r="E390"/>
  <c r="F389"/>
  <c r="E389"/>
  <c r="F388"/>
  <c r="E388"/>
  <c r="F387"/>
  <c r="E387"/>
  <c r="F386"/>
  <c r="E386"/>
  <c r="F385"/>
  <c r="E385"/>
  <c r="F384"/>
  <c r="E384"/>
  <c r="F383"/>
  <c r="E383"/>
  <c r="F382"/>
  <c r="E382"/>
  <c r="F381"/>
  <c r="E381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E371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47"/>
  <c r="E347"/>
  <c r="F346"/>
  <c r="E346"/>
  <c r="F345"/>
  <c r="E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E329"/>
  <c r="F328"/>
  <c r="E328"/>
  <c r="F327"/>
  <c r="E327"/>
  <c r="F326"/>
  <c r="E326"/>
  <c r="F325"/>
  <c r="E325"/>
  <c r="F324"/>
  <c r="E324"/>
  <c r="F323"/>
  <c r="E323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E294"/>
  <c r="F293"/>
  <c r="E293"/>
  <c r="F292"/>
  <c r="E292"/>
  <c r="F291"/>
  <c r="E291"/>
  <c r="F290"/>
  <c r="E290"/>
  <c r="F289"/>
  <c r="E289"/>
  <c r="F288"/>
  <c r="E288"/>
  <c r="F287"/>
  <c r="F286"/>
  <c r="E286"/>
  <c r="F285"/>
  <c r="E285"/>
  <c r="F284"/>
  <c r="E284"/>
  <c r="F283"/>
  <c r="E283"/>
  <c r="F282"/>
  <c r="E282"/>
  <c r="F281"/>
  <c r="E281"/>
  <c r="E280"/>
  <c r="F279"/>
  <c r="E279"/>
  <c r="F278"/>
  <c r="E278"/>
  <c r="F277"/>
  <c r="E277"/>
  <c r="F276"/>
  <c r="E276"/>
  <c r="F275"/>
  <c r="E275"/>
  <c r="F274"/>
  <c r="E274"/>
  <c r="F273"/>
  <c r="F272"/>
  <c r="E272"/>
  <c r="F271"/>
  <c r="E271"/>
  <c r="F270"/>
  <c r="E270"/>
  <c r="F269"/>
  <c r="E269"/>
  <c r="F268"/>
  <c r="E268"/>
  <c r="F267"/>
  <c r="E267"/>
  <c r="E266"/>
  <c r="F265"/>
  <c r="E265"/>
  <c r="F264"/>
  <c r="E264"/>
  <c r="F263"/>
  <c r="E263"/>
  <c r="F262"/>
  <c r="E262"/>
  <c r="F261"/>
  <c r="E261"/>
  <c r="F260"/>
  <c r="E260"/>
  <c r="F259"/>
  <c r="F258"/>
  <c r="E258"/>
  <c r="F257"/>
  <c r="E257"/>
  <c r="F256"/>
  <c r="E256"/>
  <c r="F255"/>
  <c r="E255"/>
  <c r="F254"/>
  <c r="E254"/>
  <c r="F253"/>
  <c r="E253"/>
  <c r="E252"/>
  <c r="F251"/>
  <c r="E251"/>
  <c r="F250"/>
  <c r="E250"/>
  <c r="F249"/>
  <c r="E249"/>
  <c r="F248"/>
  <c r="E248"/>
  <c r="F247"/>
  <c r="E247"/>
  <c r="F246"/>
  <c r="E246"/>
  <c r="F245"/>
  <c r="F244"/>
  <c r="E244"/>
  <c r="F243"/>
  <c r="E243"/>
  <c r="F242"/>
  <c r="E242"/>
  <c r="F241"/>
  <c r="E241"/>
  <c r="F240"/>
  <c r="E240"/>
  <c r="F239"/>
  <c r="E239"/>
  <c r="E238"/>
  <c r="T798" l="1"/>
  <c r="AB798"/>
  <c r="AJ798"/>
  <c r="F329"/>
  <c r="F322"/>
  <c r="H798"/>
  <c r="N798"/>
  <c r="Q798"/>
  <c r="U798"/>
  <c r="Z798"/>
  <c r="AC798"/>
  <c r="AG798"/>
  <c r="AK798"/>
  <c r="AM798"/>
  <c r="AQ798"/>
  <c r="AV798"/>
  <c r="AY798"/>
  <c r="K805"/>
  <c r="O805"/>
  <c r="U805"/>
  <c r="AC805"/>
  <c r="AG805"/>
  <c r="AK805"/>
  <c r="AM805"/>
  <c r="AO805"/>
  <c r="AQ805"/>
  <c r="AV805"/>
  <c r="AZ805"/>
  <c r="G381"/>
  <c r="E799"/>
  <c r="G311"/>
  <c r="G339"/>
  <c r="G353"/>
  <c r="G367"/>
  <c r="G297"/>
  <c r="E245"/>
  <c r="G245" s="1"/>
  <c r="E259"/>
  <c r="G259" s="1"/>
  <c r="F294"/>
  <c r="F308"/>
  <c r="G308" s="1"/>
  <c r="G294"/>
  <c r="E287"/>
  <c r="G287" s="1"/>
  <c r="F280"/>
  <c r="G283"/>
  <c r="G280"/>
  <c r="E273"/>
  <c r="G273" s="1"/>
  <c r="F266"/>
  <c r="G266" s="1"/>
  <c r="G269"/>
  <c r="F252"/>
  <c r="G255"/>
  <c r="F238"/>
  <c r="G238" s="1"/>
  <c r="AE805"/>
  <c r="X798"/>
  <c r="W805"/>
  <c r="H443"/>
  <c r="G325"/>
  <c r="F791"/>
  <c r="G262"/>
  <c r="G276"/>
  <c r="G290"/>
  <c r="G304"/>
  <c r="G318"/>
  <c r="G322"/>
  <c r="G332"/>
  <c r="G346"/>
  <c r="G360"/>
  <c r="G374"/>
  <c r="G378"/>
  <c r="G388"/>
  <c r="G385"/>
  <c r="G301"/>
  <c r="T805"/>
  <c r="K798"/>
  <c r="F804"/>
  <c r="E811"/>
  <c r="H462"/>
  <c r="H521"/>
  <c r="E804"/>
  <c r="I521"/>
  <c r="I451" s="1"/>
  <c r="I462"/>
  <c r="E791"/>
  <c r="G794"/>
  <c r="G252"/>
  <c r="G254"/>
  <c r="G371"/>
  <c r="G373"/>
  <c r="G364"/>
  <c r="G366"/>
  <c r="G357"/>
  <c r="G359"/>
  <c r="G350"/>
  <c r="G352"/>
  <c r="G343"/>
  <c r="G345"/>
  <c r="G336"/>
  <c r="G338"/>
  <c r="G329"/>
  <c r="G331"/>
  <c r="G324"/>
  <c r="G315"/>
  <c r="G317"/>
  <c r="G310"/>
  <c r="G303"/>
  <c r="G296"/>
  <c r="G289"/>
  <c r="G282"/>
  <c r="G275"/>
  <c r="G268"/>
  <c r="G261"/>
  <c r="G240"/>
  <c r="G241"/>
  <c r="G247"/>
  <c r="G248"/>
  <c r="Q805"/>
  <c r="E49"/>
  <c r="E802"/>
  <c r="E800"/>
  <c r="E810"/>
  <c r="AA798"/>
  <c r="AA805"/>
  <c r="E798"/>
  <c r="E808"/>
  <c r="AE443"/>
  <c r="H442"/>
  <c r="F799"/>
  <c r="E807"/>
  <c r="E801"/>
  <c r="E809"/>
  <c r="E803"/>
  <c r="E806"/>
  <c r="H805"/>
  <c r="I805"/>
  <c r="L806"/>
  <c r="L805" s="1"/>
  <c r="R806"/>
  <c r="R805" s="1"/>
  <c r="X806"/>
  <c r="X805" s="1"/>
  <c r="AF806"/>
  <c r="AF805" s="1"/>
  <c r="AH806"/>
  <c r="AH805" s="1"/>
  <c r="L798"/>
  <c r="AP798"/>
  <c r="AR798"/>
  <c r="AZ798"/>
  <c r="F800"/>
  <c r="F807"/>
  <c r="F801"/>
  <c r="F808"/>
  <c r="F802"/>
  <c r="F809"/>
  <c r="F803"/>
  <c r="F810"/>
  <c r="F811"/>
  <c r="G791" l="1"/>
  <c r="G808"/>
  <c r="G801"/>
  <c r="E443"/>
  <c r="E805"/>
  <c r="F798"/>
  <c r="G798" s="1"/>
  <c r="F805"/>
  <c r="F806"/>
  <c r="G805" l="1"/>
  <c r="E43"/>
  <c r="F43"/>
  <c r="E44"/>
  <c r="F44"/>
  <c r="E45"/>
  <c r="F45"/>
  <c r="E46"/>
  <c r="F46"/>
  <c r="E47"/>
  <c r="F47"/>
  <c r="E48"/>
  <c r="F48"/>
  <c r="E50"/>
  <c r="F50"/>
  <c r="E51"/>
  <c r="F51"/>
  <c r="E52"/>
  <c r="F52"/>
  <c r="E53"/>
  <c r="F53"/>
  <c r="E54"/>
  <c r="F54"/>
  <c r="E55"/>
  <c r="F55"/>
  <c r="E57"/>
  <c r="F57"/>
  <c r="E58"/>
  <c r="F58"/>
  <c r="E59"/>
  <c r="F59"/>
  <c r="E60"/>
  <c r="F60"/>
  <c r="E61"/>
  <c r="F61"/>
  <c r="E62"/>
  <c r="F62"/>
  <c r="E64"/>
  <c r="F64"/>
  <c r="E65"/>
  <c r="F65"/>
  <c r="E66"/>
  <c r="F66"/>
  <c r="E67"/>
  <c r="F67"/>
  <c r="E68"/>
  <c r="F68"/>
  <c r="E69"/>
  <c r="F69"/>
  <c r="E71"/>
  <c r="F71"/>
  <c r="E72"/>
  <c r="F72"/>
  <c r="E73"/>
  <c r="F73"/>
  <c r="E74"/>
  <c r="F74"/>
  <c r="E75"/>
  <c r="F75"/>
  <c r="E76"/>
  <c r="F76"/>
  <c r="E78"/>
  <c r="E79"/>
  <c r="F79"/>
  <c r="E80"/>
  <c r="F80"/>
  <c r="E81"/>
  <c r="F81"/>
  <c r="E82"/>
  <c r="F82"/>
  <c r="E83"/>
  <c r="F83"/>
  <c r="E85"/>
  <c r="F85"/>
  <c r="E86"/>
  <c r="F86"/>
  <c r="E87"/>
  <c r="F87"/>
  <c r="E88"/>
  <c r="F88"/>
  <c r="E89"/>
  <c r="F89"/>
  <c r="E90"/>
  <c r="F90"/>
  <c r="E92"/>
  <c r="F92"/>
  <c r="E93"/>
  <c r="F93"/>
  <c r="E94"/>
  <c r="F94"/>
  <c r="E95"/>
  <c r="F95"/>
  <c r="E96"/>
  <c r="F96"/>
  <c r="E97"/>
  <c r="F97"/>
  <c r="E99"/>
  <c r="F99"/>
  <c r="E100"/>
  <c r="F100"/>
  <c r="E101"/>
  <c r="F101"/>
  <c r="E102"/>
  <c r="F102"/>
  <c r="E103"/>
  <c r="F103"/>
  <c r="E104"/>
  <c r="F104"/>
  <c r="E106"/>
  <c r="F106"/>
  <c r="E107"/>
  <c r="F107"/>
  <c r="E108"/>
  <c r="F108"/>
  <c r="E109"/>
  <c r="F109"/>
  <c r="E110"/>
  <c r="F110"/>
  <c r="E111"/>
  <c r="F111"/>
  <c r="E113"/>
  <c r="F113"/>
  <c r="E114"/>
  <c r="F114"/>
  <c r="E115"/>
  <c r="F115"/>
  <c r="E116"/>
  <c r="F116"/>
  <c r="E117"/>
  <c r="F117"/>
  <c r="E118"/>
  <c r="F118"/>
  <c r="E120"/>
  <c r="F120"/>
  <c r="E121"/>
  <c r="F121"/>
  <c r="E122"/>
  <c r="F122"/>
  <c r="E123"/>
  <c r="F123"/>
  <c r="E124"/>
  <c r="F124"/>
  <c r="E125"/>
  <c r="F125"/>
  <c r="E127"/>
  <c r="F127"/>
  <c r="E128"/>
  <c r="F128"/>
  <c r="E129"/>
  <c r="F129"/>
  <c r="E130"/>
  <c r="F130"/>
  <c r="E131"/>
  <c r="F131"/>
  <c r="E132"/>
  <c r="F132"/>
  <c r="E134"/>
  <c r="F134"/>
  <c r="E135"/>
  <c r="F135"/>
  <c r="E136"/>
  <c r="F136"/>
  <c r="E137"/>
  <c r="F137"/>
  <c r="E138"/>
  <c r="F138"/>
  <c r="E139"/>
  <c r="F139"/>
  <c r="E141"/>
  <c r="F141"/>
  <c r="E142"/>
  <c r="F142"/>
  <c r="E143"/>
  <c r="F143"/>
  <c r="E144"/>
  <c r="F144"/>
  <c r="E145"/>
  <c r="F145"/>
  <c r="E146"/>
  <c r="F146"/>
  <c r="E148"/>
  <c r="F148"/>
  <c r="E149"/>
  <c r="F149"/>
  <c r="E150"/>
  <c r="F150"/>
  <c r="E151"/>
  <c r="F151"/>
  <c r="E152"/>
  <c r="F152"/>
  <c r="E153"/>
  <c r="F153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AE177"/>
  <c r="AF177"/>
  <c r="AG177"/>
  <c r="AH177"/>
  <c r="AI177"/>
  <c r="AJ177"/>
  <c r="AK177"/>
  <c r="AL177"/>
  <c r="AM177"/>
  <c r="AN177"/>
  <c r="AO177"/>
  <c r="AP177"/>
  <c r="AQ177"/>
  <c r="AR177"/>
  <c r="AS177"/>
  <c r="AT177"/>
  <c r="AU177"/>
  <c r="AV177"/>
  <c r="AW177"/>
  <c r="AX177"/>
  <c r="AY177"/>
  <c r="AZ177"/>
  <c r="BA177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AD178"/>
  <c r="AE178"/>
  <c r="AF178"/>
  <c r="AG178"/>
  <c r="AH178"/>
  <c r="AI178"/>
  <c r="AJ178"/>
  <c r="AK178"/>
  <c r="AL178"/>
  <c r="AM178"/>
  <c r="AN178"/>
  <c r="AO178"/>
  <c r="AP178"/>
  <c r="AQ178"/>
  <c r="AR178"/>
  <c r="AS178"/>
  <c r="AU178"/>
  <c r="AV178"/>
  <c r="AW178"/>
  <c r="AX178"/>
  <c r="AY178"/>
  <c r="AZ178"/>
  <c r="BA178"/>
  <c r="J179"/>
  <c r="K179"/>
  <c r="L179"/>
  <c r="M179"/>
  <c r="N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AI179"/>
  <c r="AJ179"/>
  <c r="AK179"/>
  <c r="AL179"/>
  <c r="AM179"/>
  <c r="AN179"/>
  <c r="AO179"/>
  <c r="AP179"/>
  <c r="AQ179"/>
  <c r="AR179"/>
  <c r="AS179"/>
  <c r="AT179"/>
  <c r="AU179"/>
  <c r="AV179"/>
  <c r="AW179"/>
  <c r="AX179"/>
  <c r="AY179"/>
  <c r="AZ179"/>
  <c r="BA179"/>
  <c r="H40"/>
  <c r="I40"/>
  <c r="J40"/>
  <c r="J180" s="1"/>
  <c r="K40"/>
  <c r="K180" s="1"/>
  <c r="L40"/>
  <c r="L180" s="1"/>
  <c r="M40"/>
  <c r="M180" s="1"/>
  <c r="N40"/>
  <c r="N180" s="1"/>
  <c r="O40"/>
  <c r="O180" s="1"/>
  <c r="P40"/>
  <c r="P180" s="1"/>
  <c r="Q40"/>
  <c r="Q180" s="1"/>
  <c r="R40"/>
  <c r="R180" s="1"/>
  <c r="S40"/>
  <c r="S180" s="1"/>
  <c r="T40"/>
  <c r="T180" s="1"/>
  <c r="U40"/>
  <c r="U180" s="1"/>
  <c r="V40"/>
  <c r="V180" s="1"/>
  <c r="W40"/>
  <c r="W180" s="1"/>
  <c r="X40"/>
  <c r="X180" s="1"/>
  <c r="Y40"/>
  <c r="Y180" s="1"/>
  <c r="Z40"/>
  <c r="Z180" s="1"/>
  <c r="AA40"/>
  <c r="AA180" s="1"/>
  <c r="AB40"/>
  <c r="AB180" s="1"/>
  <c r="AC40"/>
  <c r="AC180" s="1"/>
  <c r="AD40"/>
  <c r="AD180" s="1"/>
  <c r="AE40"/>
  <c r="AE180" s="1"/>
  <c r="AF40"/>
  <c r="AF180" s="1"/>
  <c r="AG40"/>
  <c r="AG180" s="1"/>
  <c r="AH40"/>
  <c r="AH180" s="1"/>
  <c r="AI40"/>
  <c r="AI180" s="1"/>
  <c r="AJ40"/>
  <c r="AJ180" s="1"/>
  <c r="AK40"/>
  <c r="AK180" s="1"/>
  <c r="AL40"/>
  <c r="AL180" s="1"/>
  <c r="AM40"/>
  <c r="AM180" s="1"/>
  <c r="AN40"/>
  <c r="AN180" s="1"/>
  <c r="AO40"/>
  <c r="AO180" s="1"/>
  <c r="AP40"/>
  <c r="AP180" s="1"/>
  <c r="AQ40"/>
  <c r="AQ180" s="1"/>
  <c r="AR40"/>
  <c r="AR180" s="1"/>
  <c r="AS40"/>
  <c r="AS180" s="1"/>
  <c r="AT40"/>
  <c r="AT180" s="1"/>
  <c r="AU40"/>
  <c r="AU180" s="1"/>
  <c r="AV40"/>
  <c r="AV180" s="1"/>
  <c r="AW40"/>
  <c r="AW180" s="1"/>
  <c r="AX40"/>
  <c r="AX180" s="1"/>
  <c r="AY40"/>
  <c r="AY180" s="1"/>
  <c r="AZ40"/>
  <c r="AZ180" s="1"/>
  <c r="BA40"/>
  <c r="BA180" s="1"/>
  <c r="H41"/>
  <c r="I41"/>
  <c r="J41"/>
  <c r="J181" s="1"/>
  <c r="K41"/>
  <c r="K181" s="1"/>
  <c r="L41"/>
  <c r="L181" s="1"/>
  <c r="M41"/>
  <c r="M181" s="1"/>
  <c r="N41"/>
  <c r="N181" s="1"/>
  <c r="O41"/>
  <c r="O181" s="1"/>
  <c r="P41"/>
  <c r="P181" s="1"/>
  <c r="Q41"/>
  <c r="Q181" s="1"/>
  <c r="R41"/>
  <c r="R181" s="1"/>
  <c r="S41"/>
  <c r="S181" s="1"/>
  <c r="T41"/>
  <c r="T181" s="1"/>
  <c r="U41"/>
  <c r="U181" s="1"/>
  <c r="V41"/>
  <c r="V181" s="1"/>
  <c r="W41"/>
  <c r="W181" s="1"/>
  <c r="X41"/>
  <c r="X181" s="1"/>
  <c r="Y41"/>
  <c r="Y181" s="1"/>
  <c r="Z41"/>
  <c r="Z181" s="1"/>
  <c r="AA41"/>
  <c r="AA181" s="1"/>
  <c r="AB41"/>
  <c r="AB181" s="1"/>
  <c r="AC41"/>
  <c r="AC181" s="1"/>
  <c r="AD41"/>
  <c r="AD181" s="1"/>
  <c r="AE41"/>
  <c r="AE181" s="1"/>
  <c r="AF41"/>
  <c r="AF181" s="1"/>
  <c r="AG41"/>
  <c r="AG181" s="1"/>
  <c r="AH41"/>
  <c r="AH181" s="1"/>
  <c r="AI41"/>
  <c r="AI181" s="1"/>
  <c r="AJ41"/>
  <c r="AJ181" s="1"/>
  <c r="AK41"/>
  <c r="AK181" s="1"/>
  <c r="AL41"/>
  <c r="AL181" s="1"/>
  <c r="AM41"/>
  <c r="AM181" s="1"/>
  <c r="AN41"/>
  <c r="AN181" s="1"/>
  <c r="AO41"/>
  <c r="AO181" s="1"/>
  <c r="AP41"/>
  <c r="AP181" s="1"/>
  <c r="AQ41"/>
  <c r="AQ181" s="1"/>
  <c r="AR41"/>
  <c r="AR181" s="1"/>
  <c r="AS41"/>
  <c r="AS181" s="1"/>
  <c r="AT41"/>
  <c r="AT181" s="1"/>
  <c r="AU41"/>
  <c r="AU181" s="1"/>
  <c r="AV41"/>
  <c r="AV181" s="1"/>
  <c r="AW41"/>
  <c r="AW181" s="1"/>
  <c r="AX41"/>
  <c r="AX181" s="1"/>
  <c r="AY41"/>
  <c r="AY181" s="1"/>
  <c r="AZ41"/>
  <c r="AZ181" s="1"/>
  <c r="BA41"/>
  <c r="BA181" s="1"/>
  <c r="J176"/>
  <c r="J175" s="1"/>
  <c r="K176"/>
  <c r="L176"/>
  <c r="L175" s="1"/>
  <c r="M176"/>
  <c r="N176"/>
  <c r="O176"/>
  <c r="P176"/>
  <c r="Q176"/>
  <c r="R176"/>
  <c r="S176"/>
  <c r="T176"/>
  <c r="U176"/>
  <c r="V176"/>
  <c r="V175" s="1"/>
  <c r="W176"/>
  <c r="X176"/>
  <c r="Y176"/>
  <c r="Z176"/>
  <c r="AA176"/>
  <c r="AB176"/>
  <c r="AC176"/>
  <c r="AD176"/>
  <c r="AD175" s="1"/>
  <c r="AE176"/>
  <c r="AF176"/>
  <c r="AF175" s="1"/>
  <c r="AG176"/>
  <c r="AH176"/>
  <c r="AH175" s="1"/>
  <c r="AI176"/>
  <c r="AJ176"/>
  <c r="AJ175" s="1"/>
  <c r="AK176"/>
  <c r="AL176"/>
  <c r="AL175" s="1"/>
  <c r="AM176"/>
  <c r="AN176"/>
  <c r="AN175" s="1"/>
  <c r="AO176"/>
  <c r="AP176"/>
  <c r="AP175" s="1"/>
  <c r="AQ176"/>
  <c r="AR176"/>
  <c r="AR175" s="1"/>
  <c r="AS176"/>
  <c r="AU176"/>
  <c r="AV176"/>
  <c r="AW176"/>
  <c r="AX176"/>
  <c r="AY176"/>
  <c r="AZ176"/>
  <c r="AZ175" s="1"/>
  <c r="BA176"/>
  <c r="H176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AE56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E21" l="1"/>
  <c r="E22"/>
  <c r="AX175"/>
  <c r="AV175"/>
  <c r="AT175"/>
  <c r="G129"/>
  <c r="G115"/>
  <c r="G108"/>
  <c r="AB175"/>
  <c r="X175"/>
  <c r="Z175"/>
  <c r="G45"/>
  <c r="G46"/>
  <c r="G52"/>
  <c r="R175"/>
  <c r="P175"/>
  <c r="E24"/>
  <c r="E23"/>
  <c r="G150"/>
  <c r="G143"/>
  <c r="G136"/>
  <c r="G123"/>
  <c r="G122"/>
  <c r="G102"/>
  <c r="G101"/>
  <c r="G94"/>
  <c r="G87"/>
  <c r="G80"/>
  <c r="G66"/>
  <c r="F24"/>
  <c r="F23"/>
  <c r="T175"/>
  <c r="G73"/>
  <c r="G53"/>
  <c r="G59"/>
  <c r="N175"/>
  <c r="F105"/>
  <c r="F112"/>
  <c r="F119"/>
  <c r="F126"/>
  <c r="F133"/>
  <c r="BA175"/>
  <c r="AY175"/>
  <c r="AW175"/>
  <c r="AU175"/>
  <c r="AS175"/>
  <c r="AQ175"/>
  <c r="AO175"/>
  <c r="AM175"/>
  <c r="AK175"/>
  <c r="AI175"/>
  <c r="AG175"/>
  <c r="AE175"/>
  <c r="AC175"/>
  <c r="AA175"/>
  <c r="Y175"/>
  <c r="W175"/>
  <c r="U175"/>
  <c r="S175"/>
  <c r="Q175"/>
  <c r="O175"/>
  <c r="M175"/>
  <c r="K175"/>
  <c r="E98"/>
  <c r="F140"/>
  <c r="F147"/>
  <c r="E176"/>
  <c r="F36"/>
  <c r="I176"/>
  <c r="E41"/>
  <c r="H181"/>
  <c r="E181" s="1"/>
  <c r="E40"/>
  <c r="H180"/>
  <c r="E180" s="1"/>
  <c r="H179"/>
  <c r="E179" s="1"/>
  <c r="E39"/>
  <c r="H178"/>
  <c r="E178" s="1"/>
  <c r="E38"/>
  <c r="E37"/>
  <c r="H177"/>
  <c r="E177" s="1"/>
  <c r="F98"/>
  <c r="G98" s="1"/>
  <c r="E105"/>
  <c r="G105" s="1"/>
  <c r="E112"/>
  <c r="G112" s="1"/>
  <c r="E119"/>
  <c r="E126"/>
  <c r="G126" s="1"/>
  <c r="E133"/>
  <c r="E140"/>
  <c r="E147"/>
  <c r="E36"/>
  <c r="F41"/>
  <c r="I181"/>
  <c r="F181" s="1"/>
  <c r="F40"/>
  <c r="I180"/>
  <c r="F180" s="1"/>
  <c r="F39"/>
  <c r="I179"/>
  <c r="F179" s="1"/>
  <c r="F38"/>
  <c r="I178"/>
  <c r="F178" s="1"/>
  <c r="F37"/>
  <c r="I177"/>
  <c r="F177" s="1"/>
  <c r="F672"/>
  <c r="E672"/>
  <c r="F671"/>
  <c r="E671"/>
  <c r="F670"/>
  <c r="E670"/>
  <c r="F669"/>
  <c r="E669"/>
  <c r="F668"/>
  <c r="E668"/>
  <c r="F667"/>
  <c r="E667"/>
  <c r="AZ666"/>
  <c r="AY666"/>
  <c r="AW666"/>
  <c r="AV666"/>
  <c r="AU666"/>
  <c r="AT666"/>
  <c r="AR666"/>
  <c r="AQ666"/>
  <c r="AP666"/>
  <c r="AO666"/>
  <c r="AM666"/>
  <c r="AL666"/>
  <c r="AK666"/>
  <c r="AJ666"/>
  <c r="AH666"/>
  <c r="AG666"/>
  <c r="AF666"/>
  <c r="AE666"/>
  <c r="AC666"/>
  <c r="AB666"/>
  <c r="AA666"/>
  <c r="Z666"/>
  <c r="X666"/>
  <c r="W666"/>
  <c r="U666"/>
  <c r="T666"/>
  <c r="R666"/>
  <c r="Q666"/>
  <c r="O666"/>
  <c r="N666"/>
  <c r="L666"/>
  <c r="K666"/>
  <c r="I666"/>
  <c r="F666" s="1"/>
  <c r="H666"/>
  <c r="E666" s="1"/>
  <c r="F665"/>
  <c r="E665"/>
  <c r="F664"/>
  <c r="E664"/>
  <c r="F663"/>
  <c r="E663"/>
  <c r="F662"/>
  <c r="E662"/>
  <c r="F661"/>
  <c r="E661"/>
  <c r="F660"/>
  <c r="E660"/>
  <c r="AZ659"/>
  <c r="AY659"/>
  <c r="AW659"/>
  <c r="AV659"/>
  <c r="AU659"/>
  <c r="AT659"/>
  <c r="AR659"/>
  <c r="AQ659"/>
  <c r="AP659"/>
  <c r="AO659"/>
  <c r="AM659"/>
  <c r="AL659"/>
  <c r="AK659"/>
  <c r="AJ659"/>
  <c r="AH659"/>
  <c r="AG659"/>
  <c r="AF659"/>
  <c r="AE659"/>
  <c r="AC659"/>
  <c r="AB659"/>
  <c r="AA659"/>
  <c r="Z659"/>
  <c r="X659"/>
  <c r="W659"/>
  <c r="U659"/>
  <c r="T659"/>
  <c r="R659"/>
  <c r="Q659"/>
  <c r="O659"/>
  <c r="N659"/>
  <c r="L659"/>
  <c r="K659"/>
  <c r="I659"/>
  <c r="H659"/>
  <c r="E659" s="1"/>
  <c r="F659"/>
  <c r="F658"/>
  <c r="E658"/>
  <c r="F657"/>
  <c r="E657"/>
  <c r="F656"/>
  <c r="E656"/>
  <c r="F655"/>
  <c r="E655"/>
  <c r="F654"/>
  <c r="E654"/>
  <c r="F653"/>
  <c r="E653"/>
  <c r="AZ652"/>
  <c r="AY652"/>
  <c r="AW652"/>
  <c r="AV652"/>
  <c r="AU652"/>
  <c r="AT652"/>
  <c r="AR652"/>
  <c r="AQ652"/>
  <c r="AP652"/>
  <c r="AO652"/>
  <c r="AM652"/>
  <c r="AL652"/>
  <c r="AK652"/>
  <c r="AJ652"/>
  <c r="AH652"/>
  <c r="AG652"/>
  <c r="AF652"/>
  <c r="AE652"/>
  <c r="AC652"/>
  <c r="AB652"/>
  <c r="AA652"/>
  <c r="Z652"/>
  <c r="X652"/>
  <c r="W652"/>
  <c r="U652"/>
  <c r="T652"/>
  <c r="R652"/>
  <c r="Q652"/>
  <c r="O652"/>
  <c r="N652"/>
  <c r="L652"/>
  <c r="K652"/>
  <c r="I652"/>
  <c r="H652"/>
  <c r="F652"/>
  <c r="E652"/>
  <c r="F651"/>
  <c r="E651"/>
  <c r="F650"/>
  <c r="E650"/>
  <c r="F649"/>
  <c r="E649"/>
  <c r="F648"/>
  <c r="E648"/>
  <c r="F647"/>
  <c r="E647"/>
  <c r="F646"/>
  <c r="E646"/>
  <c r="AZ645"/>
  <c r="AY645"/>
  <c r="AW645"/>
  <c r="AV645"/>
  <c r="AU645"/>
  <c r="AT645"/>
  <c r="AR645"/>
  <c r="AQ645"/>
  <c r="AP645"/>
  <c r="AO645"/>
  <c r="AM645"/>
  <c r="AL645"/>
  <c r="AK645"/>
  <c r="AJ645"/>
  <c r="AH645"/>
  <c r="AG645"/>
  <c r="AF645"/>
  <c r="AE645"/>
  <c r="AC645"/>
  <c r="AB645"/>
  <c r="AA645"/>
  <c r="Z645"/>
  <c r="X645"/>
  <c r="W645"/>
  <c r="U645"/>
  <c r="T645"/>
  <c r="R645"/>
  <c r="Q645"/>
  <c r="O645"/>
  <c r="N645"/>
  <c r="L645"/>
  <c r="K645"/>
  <c r="I645"/>
  <c r="H645"/>
  <c r="F645"/>
  <c r="F644"/>
  <c r="E644"/>
  <c r="F643"/>
  <c r="E643"/>
  <c r="F642"/>
  <c r="E642"/>
  <c r="F641"/>
  <c r="E641"/>
  <c r="F640"/>
  <c r="E640"/>
  <c r="F639"/>
  <c r="E639"/>
  <c r="AZ638"/>
  <c r="AY638"/>
  <c r="AW638"/>
  <c r="AV638"/>
  <c r="AU638"/>
  <c r="AT638"/>
  <c r="AR638"/>
  <c r="AQ638"/>
  <c r="AP638"/>
  <c r="AO638"/>
  <c r="AM638"/>
  <c r="AL638"/>
  <c r="AK638"/>
  <c r="AJ638"/>
  <c r="AH638"/>
  <c r="AG638"/>
  <c r="AF638"/>
  <c r="AE638"/>
  <c r="AC638"/>
  <c r="AB638"/>
  <c r="AA638"/>
  <c r="Z638"/>
  <c r="X638"/>
  <c r="W638"/>
  <c r="U638"/>
  <c r="T638"/>
  <c r="R638"/>
  <c r="Q638"/>
  <c r="O638"/>
  <c r="N638"/>
  <c r="L638"/>
  <c r="K638"/>
  <c r="I638"/>
  <c r="H638"/>
  <c r="F637"/>
  <c r="E637"/>
  <c r="F636"/>
  <c r="E636"/>
  <c r="F635"/>
  <c r="E635"/>
  <c r="F634"/>
  <c r="E634"/>
  <c r="F633"/>
  <c r="E633"/>
  <c r="F632"/>
  <c r="E632"/>
  <c r="AZ631"/>
  <c r="AY631"/>
  <c r="AW631"/>
  <c r="AV631"/>
  <c r="AU631"/>
  <c r="AT631"/>
  <c r="AR631"/>
  <c r="AQ631"/>
  <c r="AP631"/>
  <c r="AO631"/>
  <c r="AM631"/>
  <c r="AL631"/>
  <c r="AK631"/>
  <c r="AJ631"/>
  <c r="AH631"/>
  <c r="AG631"/>
  <c r="AF631"/>
  <c r="AE631"/>
  <c r="AC631"/>
  <c r="AB631"/>
  <c r="AA631"/>
  <c r="Z631"/>
  <c r="X631"/>
  <c r="W631"/>
  <c r="U631"/>
  <c r="T631"/>
  <c r="R631"/>
  <c r="Q631"/>
  <c r="O631"/>
  <c r="N631"/>
  <c r="L631"/>
  <c r="K631"/>
  <c r="I631"/>
  <c r="F631" s="1"/>
  <c r="H631"/>
  <c r="E631" s="1"/>
  <c r="F630"/>
  <c r="E630"/>
  <c r="F629"/>
  <c r="E629"/>
  <c r="F628"/>
  <c r="E628"/>
  <c r="F627"/>
  <c r="E627"/>
  <c r="F626"/>
  <c r="E626"/>
  <c r="F625"/>
  <c r="E625"/>
  <c r="AZ624"/>
  <c r="AY624"/>
  <c r="AW624"/>
  <c r="AV624"/>
  <c r="AU624"/>
  <c r="AT624"/>
  <c r="AR624"/>
  <c r="AQ624"/>
  <c r="AP624"/>
  <c r="AO624"/>
  <c r="AM624"/>
  <c r="AL624"/>
  <c r="AK624"/>
  <c r="AJ624"/>
  <c r="AH624"/>
  <c r="AG624"/>
  <c r="AF624"/>
  <c r="AE624"/>
  <c r="AC624"/>
  <c r="AB624"/>
  <c r="AA624"/>
  <c r="Z624"/>
  <c r="X624"/>
  <c r="W624"/>
  <c r="U624"/>
  <c r="T624"/>
  <c r="R624"/>
  <c r="Q624"/>
  <c r="O624"/>
  <c r="N624"/>
  <c r="L624"/>
  <c r="K624"/>
  <c r="I624"/>
  <c r="H624"/>
  <c r="F624"/>
  <c r="F623"/>
  <c r="E623"/>
  <c r="F622"/>
  <c r="E622"/>
  <c r="F621"/>
  <c r="E621"/>
  <c r="F620"/>
  <c r="E620"/>
  <c r="F619"/>
  <c r="E619"/>
  <c r="F618"/>
  <c r="E618"/>
  <c r="AZ617"/>
  <c r="AY617"/>
  <c r="AX617"/>
  <c r="AW617"/>
  <c r="AV617"/>
  <c r="AU617"/>
  <c r="AT617"/>
  <c r="AR617"/>
  <c r="AQ617"/>
  <c r="AP617"/>
  <c r="AO617"/>
  <c r="AM617"/>
  <c r="AL617"/>
  <c r="AK617"/>
  <c r="AJ617"/>
  <c r="AH617"/>
  <c r="AG617"/>
  <c r="AF617"/>
  <c r="AE617"/>
  <c r="AC617"/>
  <c r="AB617"/>
  <c r="AA617"/>
  <c r="Z617"/>
  <c r="X617"/>
  <c r="W617"/>
  <c r="U617"/>
  <c r="T617"/>
  <c r="R617"/>
  <c r="Q617"/>
  <c r="O617"/>
  <c r="N617"/>
  <c r="L617"/>
  <c r="K617"/>
  <c r="I617"/>
  <c r="H617"/>
  <c r="F616"/>
  <c r="E616"/>
  <c r="F615"/>
  <c r="E615"/>
  <c r="F614"/>
  <c r="E614"/>
  <c r="F613"/>
  <c r="E613"/>
  <c r="F612"/>
  <c r="E612"/>
  <c r="F611"/>
  <c r="E611"/>
  <c r="AZ610"/>
  <c r="AW610"/>
  <c r="AV610"/>
  <c r="AU610"/>
  <c r="AT610"/>
  <c r="AR610"/>
  <c r="AQ610"/>
  <c r="AP610"/>
  <c r="AO610"/>
  <c r="AM610"/>
  <c r="AL610"/>
  <c r="AK610"/>
  <c r="AJ610"/>
  <c r="AH610"/>
  <c r="AG610"/>
  <c r="AF610"/>
  <c r="AE610"/>
  <c r="AC610"/>
  <c r="AB610"/>
  <c r="AA610"/>
  <c r="Z610"/>
  <c r="X610"/>
  <c r="W610"/>
  <c r="U610"/>
  <c r="T610"/>
  <c r="S610"/>
  <c r="R610"/>
  <c r="O610"/>
  <c r="N610"/>
  <c r="L610"/>
  <c r="K610"/>
  <c r="I610"/>
  <c r="H610"/>
  <c r="BA609"/>
  <c r="AZ609"/>
  <c r="AY609"/>
  <c r="AX609"/>
  <c r="AW609"/>
  <c r="AV609"/>
  <c r="AU609"/>
  <c r="AT609"/>
  <c r="AS609"/>
  <c r="AR609"/>
  <c r="AQ609"/>
  <c r="AP609"/>
  <c r="AO609"/>
  <c r="AN609"/>
  <c r="AM609"/>
  <c r="AL609"/>
  <c r="AK609"/>
  <c r="AJ609"/>
  <c r="AI609"/>
  <c r="AH609"/>
  <c r="AG609"/>
  <c r="AF609"/>
  <c r="AE609"/>
  <c r="AD609"/>
  <c r="AC609"/>
  <c r="AB609"/>
  <c r="AA609"/>
  <c r="Z609"/>
  <c r="Y609"/>
  <c r="X609"/>
  <c r="W609"/>
  <c r="V609"/>
  <c r="U609"/>
  <c r="T609"/>
  <c r="S609"/>
  <c r="R609"/>
  <c r="Q609"/>
  <c r="P609"/>
  <c r="O609"/>
  <c r="N609"/>
  <c r="M609"/>
  <c r="L609"/>
  <c r="K609"/>
  <c r="J609"/>
  <c r="I609"/>
  <c r="H609"/>
  <c r="BA608"/>
  <c r="AZ608"/>
  <c r="AY608"/>
  <c r="AX608"/>
  <c r="AW608"/>
  <c r="AV608"/>
  <c r="AU608"/>
  <c r="AT608"/>
  <c r="AS608"/>
  <c r="AR608"/>
  <c r="AQ608"/>
  <c r="AP608"/>
  <c r="AO608"/>
  <c r="AN608"/>
  <c r="AM608"/>
  <c r="AL608"/>
  <c r="AK608"/>
  <c r="AJ608"/>
  <c r="AI608"/>
  <c r="AH608"/>
  <c r="AG608"/>
  <c r="AF608"/>
  <c r="AE608"/>
  <c r="AD608"/>
  <c r="AC608"/>
  <c r="AB608"/>
  <c r="AA608"/>
  <c r="Z608"/>
  <c r="Y608"/>
  <c r="X608"/>
  <c r="W608"/>
  <c r="V608"/>
  <c r="U608"/>
  <c r="T608"/>
  <c r="S608"/>
  <c r="R608"/>
  <c r="Q608"/>
  <c r="P608"/>
  <c r="O608"/>
  <c r="N608"/>
  <c r="M608"/>
  <c r="L608"/>
  <c r="K608"/>
  <c r="J608"/>
  <c r="I608"/>
  <c r="H608"/>
  <c r="BA607"/>
  <c r="AZ607"/>
  <c r="AY607"/>
  <c r="AX607"/>
  <c r="AW607"/>
  <c r="AV607"/>
  <c r="AU607"/>
  <c r="AT607"/>
  <c r="AS607"/>
  <c r="AR607"/>
  <c r="AQ607"/>
  <c r="AP607"/>
  <c r="AO607"/>
  <c r="AN607"/>
  <c r="AM607"/>
  <c r="AL607"/>
  <c r="AK607"/>
  <c r="AJ607"/>
  <c r="AI607"/>
  <c r="AH607"/>
  <c r="AG607"/>
  <c r="AF607"/>
  <c r="AE607"/>
  <c r="AD607"/>
  <c r="AC607"/>
  <c r="AB607"/>
  <c r="AA607"/>
  <c r="Z607"/>
  <c r="Y607"/>
  <c r="X607"/>
  <c r="W607"/>
  <c r="V607"/>
  <c r="U607"/>
  <c r="T607"/>
  <c r="S607"/>
  <c r="R607"/>
  <c r="Q607"/>
  <c r="P607"/>
  <c r="O607"/>
  <c r="N607"/>
  <c r="M607"/>
  <c r="L607"/>
  <c r="K607"/>
  <c r="J607"/>
  <c r="I607"/>
  <c r="H607"/>
  <c r="BA606"/>
  <c r="AZ606"/>
  <c r="AY606"/>
  <c r="AX606"/>
  <c r="AW606"/>
  <c r="AV606"/>
  <c r="AU606"/>
  <c r="AT606"/>
  <c r="AS606"/>
  <c r="AR606"/>
  <c r="AQ606"/>
  <c r="AP606"/>
  <c r="AO606"/>
  <c r="AN606"/>
  <c r="AM606"/>
  <c r="AL606"/>
  <c r="AK606"/>
  <c r="AJ606"/>
  <c r="AI606"/>
  <c r="AH606"/>
  <c r="AG606"/>
  <c r="AF606"/>
  <c r="AE606"/>
  <c r="AD606"/>
  <c r="AC606"/>
  <c r="AB606"/>
  <c r="AA606"/>
  <c r="Z606"/>
  <c r="Y606"/>
  <c r="X606"/>
  <c r="W606"/>
  <c r="V606"/>
  <c r="U606"/>
  <c r="T606"/>
  <c r="S606"/>
  <c r="R606"/>
  <c r="Q606"/>
  <c r="P606"/>
  <c r="O606"/>
  <c r="N606"/>
  <c r="M606"/>
  <c r="L606"/>
  <c r="K606"/>
  <c r="J606"/>
  <c r="I606"/>
  <c r="H606"/>
  <c r="BA605"/>
  <c r="AZ605"/>
  <c r="AY605"/>
  <c r="AX605"/>
  <c r="AW605"/>
  <c r="AV605"/>
  <c r="AU605"/>
  <c r="AT605"/>
  <c r="AS605"/>
  <c r="AR605"/>
  <c r="AQ605"/>
  <c r="AP605"/>
  <c r="AO605"/>
  <c r="AN605"/>
  <c r="AM605"/>
  <c r="AL605"/>
  <c r="AK605"/>
  <c r="AJ605"/>
  <c r="AI605"/>
  <c r="AH605"/>
  <c r="AG605"/>
  <c r="AF605"/>
  <c r="AE605"/>
  <c r="AD605"/>
  <c r="AC605"/>
  <c r="AB605"/>
  <c r="AA605"/>
  <c r="Z605"/>
  <c r="Y605"/>
  <c r="X605"/>
  <c r="W605"/>
  <c r="V605"/>
  <c r="U605"/>
  <c r="T605"/>
  <c r="S605"/>
  <c r="R605"/>
  <c r="Q605"/>
  <c r="P605"/>
  <c r="O605"/>
  <c r="N605"/>
  <c r="M605"/>
  <c r="L605"/>
  <c r="K605"/>
  <c r="J605"/>
  <c r="I605"/>
  <c r="H605"/>
  <c r="BA604"/>
  <c r="AZ604"/>
  <c r="AZ603" s="1"/>
  <c r="AY604"/>
  <c r="AX604"/>
  <c r="AW604"/>
  <c r="AV604"/>
  <c r="AV603" s="1"/>
  <c r="AU604"/>
  <c r="AU603" s="1"/>
  <c r="AT604"/>
  <c r="AT603" s="1"/>
  <c r="AS604"/>
  <c r="AR604"/>
  <c r="AR603" s="1"/>
  <c r="AQ604"/>
  <c r="AQ603" s="1"/>
  <c r="AP604"/>
  <c r="AO604"/>
  <c r="AN604"/>
  <c r="AM604"/>
  <c r="AM603" s="1"/>
  <c r="AL604"/>
  <c r="AL603" s="1"/>
  <c r="AK604"/>
  <c r="AJ604"/>
  <c r="AI604"/>
  <c r="AH604"/>
  <c r="AH603" s="1"/>
  <c r="AG604"/>
  <c r="AF604"/>
  <c r="AE604"/>
  <c r="AD604"/>
  <c r="AC604"/>
  <c r="AB604"/>
  <c r="AB603" s="1"/>
  <c r="AA604"/>
  <c r="Z604"/>
  <c r="Z603" s="1"/>
  <c r="Y604"/>
  <c r="X604"/>
  <c r="X603" s="1"/>
  <c r="W604"/>
  <c r="V604"/>
  <c r="U604"/>
  <c r="U603" s="1"/>
  <c r="T604"/>
  <c r="T603" s="1"/>
  <c r="S604"/>
  <c r="R604"/>
  <c r="R603" s="1"/>
  <c r="Q604"/>
  <c r="P604"/>
  <c r="O604"/>
  <c r="O603" s="1"/>
  <c r="N604"/>
  <c r="N603" s="1"/>
  <c r="M604"/>
  <c r="L604"/>
  <c r="K604"/>
  <c r="J604"/>
  <c r="I604"/>
  <c r="H604"/>
  <c r="AW603"/>
  <c r="AP603" l="1"/>
  <c r="AK603"/>
  <c r="AF603"/>
  <c r="AE603"/>
  <c r="G22"/>
  <c r="G613"/>
  <c r="G620"/>
  <c r="G641"/>
  <c r="G627"/>
  <c r="G648"/>
  <c r="G652"/>
  <c r="G655"/>
  <c r="G659"/>
  <c r="G662"/>
  <c r="E645"/>
  <c r="G645" s="1"/>
  <c r="E638"/>
  <c r="G147"/>
  <c r="G140"/>
  <c r="G133"/>
  <c r="G119"/>
  <c r="G178"/>
  <c r="G39"/>
  <c r="G21"/>
  <c r="G38"/>
  <c r="F617"/>
  <c r="F638"/>
  <c r="G638" s="1"/>
  <c r="E604"/>
  <c r="F604"/>
  <c r="E605"/>
  <c r="F176"/>
  <c r="I175"/>
  <c r="F175" s="1"/>
  <c r="H175"/>
  <c r="E175" s="1"/>
  <c r="K603"/>
  <c r="Q603"/>
  <c r="W603"/>
  <c r="AA603"/>
  <c r="AC603"/>
  <c r="AG603"/>
  <c r="AO603"/>
  <c r="AY603"/>
  <c r="E624"/>
  <c r="G624" s="1"/>
  <c r="E608"/>
  <c r="E609"/>
  <c r="F609"/>
  <c r="E607"/>
  <c r="F607"/>
  <c r="I603"/>
  <c r="E610"/>
  <c r="F610"/>
  <c r="F605"/>
  <c r="H603"/>
  <c r="F606"/>
  <c r="AJ603"/>
  <c r="F608"/>
  <c r="E606"/>
  <c r="E617"/>
  <c r="L603"/>
  <c r="H451"/>
  <c r="H497"/>
  <c r="H698"/>
  <c r="I698"/>
  <c r="J698"/>
  <c r="K698"/>
  <c r="L698"/>
  <c r="M698"/>
  <c r="N698"/>
  <c r="O698"/>
  <c r="P698"/>
  <c r="Q698"/>
  <c r="R698"/>
  <c r="S698"/>
  <c r="T698"/>
  <c r="U698"/>
  <c r="V698"/>
  <c r="W698"/>
  <c r="X698"/>
  <c r="Y698"/>
  <c r="Z698"/>
  <c r="AA698"/>
  <c r="AB698"/>
  <c r="AC698"/>
  <c r="AD698"/>
  <c r="AE698"/>
  <c r="AF698"/>
  <c r="AG698"/>
  <c r="AH698"/>
  <c r="AI698"/>
  <c r="AJ698"/>
  <c r="AK698"/>
  <c r="AL698"/>
  <c r="AM698"/>
  <c r="AN698"/>
  <c r="AO698"/>
  <c r="AP698"/>
  <c r="AQ698"/>
  <c r="AR698"/>
  <c r="AS698"/>
  <c r="AT698"/>
  <c r="AU698"/>
  <c r="AV698"/>
  <c r="AW698"/>
  <c r="AX698"/>
  <c r="AY698"/>
  <c r="AZ698"/>
  <c r="BA698"/>
  <c r="H699"/>
  <c r="I699"/>
  <c r="J699"/>
  <c r="K699"/>
  <c r="L699"/>
  <c r="M699"/>
  <c r="N699"/>
  <c r="O699"/>
  <c r="P699"/>
  <c r="Q699"/>
  <c r="R699"/>
  <c r="S699"/>
  <c r="T699"/>
  <c r="U699"/>
  <c r="V699"/>
  <c r="W699"/>
  <c r="X699"/>
  <c r="Y699"/>
  <c r="Z699"/>
  <c r="AA699"/>
  <c r="AB699"/>
  <c r="AC699"/>
  <c r="AD699"/>
  <c r="AE699"/>
  <c r="AF699"/>
  <c r="AG699"/>
  <c r="AH699"/>
  <c r="AI699"/>
  <c r="AJ699"/>
  <c r="AK699"/>
  <c r="AL699"/>
  <c r="AM699"/>
  <c r="AN699"/>
  <c r="AO699"/>
  <c r="AP699"/>
  <c r="AQ699"/>
  <c r="AR699"/>
  <c r="AS699"/>
  <c r="AT699"/>
  <c r="AU699"/>
  <c r="AV699"/>
  <c r="AW699"/>
  <c r="AX699"/>
  <c r="AY699"/>
  <c r="AZ699"/>
  <c r="BA699"/>
  <c r="H700"/>
  <c r="I700"/>
  <c r="J700"/>
  <c r="K700"/>
  <c r="L700"/>
  <c r="M700"/>
  <c r="N700"/>
  <c r="O700"/>
  <c r="P700"/>
  <c r="Q700"/>
  <c r="R700"/>
  <c r="S700"/>
  <c r="T700"/>
  <c r="U700"/>
  <c r="V700"/>
  <c r="W700"/>
  <c r="X700"/>
  <c r="Y700"/>
  <c r="Z700"/>
  <c r="AA700"/>
  <c r="AB700"/>
  <c r="AC700"/>
  <c r="AD700"/>
  <c r="AE700"/>
  <c r="AF700"/>
  <c r="AG700"/>
  <c r="AH700"/>
  <c r="AI700"/>
  <c r="AJ700"/>
  <c r="AK700"/>
  <c r="AL700"/>
  <c r="AM700"/>
  <c r="AN700"/>
  <c r="AO700"/>
  <c r="AP700"/>
  <c r="AQ700"/>
  <c r="AR700"/>
  <c r="AS700"/>
  <c r="AT700"/>
  <c r="AU700"/>
  <c r="AV700"/>
  <c r="AW700"/>
  <c r="AX700"/>
  <c r="AY700"/>
  <c r="AZ700"/>
  <c r="BA700"/>
  <c r="H701"/>
  <c r="I701"/>
  <c r="J701"/>
  <c r="K701"/>
  <c r="L701"/>
  <c r="M701"/>
  <c r="N701"/>
  <c r="O701"/>
  <c r="P701"/>
  <c r="Q701"/>
  <c r="R701"/>
  <c r="S701"/>
  <c r="T701"/>
  <c r="U701"/>
  <c r="V701"/>
  <c r="W701"/>
  <c r="X701"/>
  <c r="Y701"/>
  <c r="Z701"/>
  <c r="AA701"/>
  <c r="AB701"/>
  <c r="AC701"/>
  <c r="AD701"/>
  <c r="AE701"/>
  <c r="AF701"/>
  <c r="AG701"/>
  <c r="AH701"/>
  <c r="AI701"/>
  <c r="AJ701"/>
  <c r="AK701"/>
  <c r="AL701"/>
  <c r="AM701"/>
  <c r="AN701"/>
  <c r="AO701"/>
  <c r="AP701"/>
  <c r="AQ701"/>
  <c r="AR701"/>
  <c r="AS701"/>
  <c r="AT701"/>
  <c r="AU701"/>
  <c r="AV701"/>
  <c r="AW701"/>
  <c r="AX701"/>
  <c r="AY701"/>
  <c r="AZ701"/>
  <c r="BA701"/>
  <c r="H702"/>
  <c r="I702"/>
  <c r="J702"/>
  <c r="K702"/>
  <c r="L702"/>
  <c r="M702"/>
  <c r="N702"/>
  <c r="O702"/>
  <c r="P702"/>
  <c r="Q702"/>
  <c r="R702"/>
  <c r="S702"/>
  <c r="T702"/>
  <c r="U702"/>
  <c r="V702"/>
  <c r="W702"/>
  <c r="X702"/>
  <c r="Y702"/>
  <c r="Z702"/>
  <c r="AA702"/>
  <c r="AB702"/>
  <c r="AC702"/>
  <c r="AD702"/>
  <c r="AE702"/>
  <c r="AF702"/>
  <c r="AG702"/>
  <c r="AH702"/>
  <c r="AI702"/>
  <c r="AJ702"/>
  <c r="AK702"/>
  <c r="AL702"/>
  <c r="AM702"/>
  <c r="AN702"/>
  <c r="AO702"/>
  <c r="AP702"/>
  <c r="AQ702"/>
  <c r="AR702"/>
  <c r="AS702"/>
  <c r="AT702"/>
  <c r="AU702"/>
  <c r="AV702"/>
  <c r="AW702"/>
  <c r="AX702"/>
  <c r="AY702"/>
  <c r="AZ702"/>
  <c r="BA702"/>
  <c r="I697"/>
  <c r="J697"/>
  <c r="K697"/>
  <c r="L697"/>
  <c r="M697"/>
  <c r="N697"/>
  <c r="O697"/>
  <c r="P697"/>
  <c r="Q697"/>
  <c r="R697"/>
  <c r="S697"/>
  <c r="T697"/>
  <c r="U697"/>
  <c r="V697"/>
  <c r="W697"/>
  <c r="X697"/>
  <c r="Y697"/>
  <c r="Z697"/>
  <c r="AA697"/>
  <c r="AB697"/>
  <c r="AC697"/>
  <c r="AD697"/>
  <c r="AE697"/>
  <c r="AF697"/>
  <c r="AG697"/>
  <c r="AH697"/>
  <c r="AI697"/>
  <c r="AJ697"/>
  <c r="AK697"/>
  <c r="AL697"/>
  <c r="AM697"/>
  <c r="AN697"/>
  <c r="AO697"/>
  <c r="AP697"/>
  <c r="AQ697"/>
  <c r="AR697"/>
  <c r="AS697"/>
  <c r="AT697"/>
  <c r="AU697"/>
  <c r="AV697"/>
  <c r="AW697"/>
  <c r="AX697"/>
  <c r="AY697"/>
  <c r="AZ697"/>
  <c r="AZ696" s="1"/>
  <c r="BA697"/>
  <c r="H697"/>
  <c r="H696" s="1"/>
  <c r="AF696"/>
  <c r="H535"/>
  <c r="H682" s="1"/>
  <c r="I535"/>
  <c r="I682" s="1"/>
  <c r="I689" s="1"/>
  <c r="J535"/>
  <c r="J682" s="1"/>
  <c r="J689" s="1"/>
  <c r="K535"/>
  <c r="K682" s="1"/>
  <c r="L535"/>
  <c r="M535"/>
  <c r="M682" s="1"/>
  <c r="M689" s="1"/>
  <c r="N535"/>
  <c r="N682" s="1"/>
  <c r="O535"/>
  <c r="O682" s="1"/>
  <c r="O689" s="1"/>
  <c r="P535"/>
  <c r="P682" s="1"/>
  <c r="P689" s="1"/>
  <c r="Q535"/>
  <c r="Q682" s="1"/>
  <c r="R535"/>
  <c r="R682" s="1"/>
  <c r="R689" s="1"/>
  <c r="S535"/>
  <c r="S682" s="1"/>
  <c r="S689" s="1"/>
  <c r="T535"/>
  <c r="T682" s="1"/>
  <c r="U535"/>
  <c r="U682" s="1"/>
  <c r="U689" s="1"/>
  <c r="V535"/>
  <c r="V682" s="1"/>
  <c r="V689" s="1"/>
  <c r="W535"/>
  <c r="W682" s="1"/>
  <c r="W689" s="1"/>
  <c r="X535"/>
  <c r="X682" s="1"/>
  <c r="X689" s="1"/>
  <c r="Y535"/>
  <c r="Y682" s="1"/>
  <c r="Y689" s="1"/>
  <c r="Z535"/>
  <c r="Z682" s="1"/>
  <c r="AA535"/>
  <c r="AA682" s="1"/>
  <c r="AA689" s="1"/>
  <c r="AB535"/>
  <c r="AB682" s="1"/>
  <c r="AB689" s="1"/>
  <c r="AC535"/>
  <c r="AC682" s="1"/>
  <c r="AC689" s="1"/>
  <c r="AD535"/>
  <c r="AD682" s="1"/>
  <c r="AD689" s="1"/>
  <c r="AE535"/>
  <c r="AE682" s="1"/>
  <c r="AE689" s="1"/>
  <c r="AF535"/>
  <c r="AF682" s="1"/>
  <c r="AF689" s="1"/>
  <c r="AG535"/>
  <c r="AG682" s="1"/>
  <c r="AG689" s="1"/>
  <c r="AH535"/>
  <c r="AH682" s="1"/>
  <c r="AH689" s="1"/>
  <c r="AI535"/>
  <c r="AI682" s="1"/>
  <c r="AI689" s="1"/>
  <c r="AJ535"/>
  <c r="AJ682" s="1"/>
  <c r="AJ689" s="1"/>
  <c r="AK535"/>
  <c r="AK682" s="1"/>
  <c r="AK689" s="1"/>
  <c r="AL535"/>
  <c r="AL682" s="1"/>
  <c r="AL689" s="1"/>
  <c r="AM535"/>
  <c r="AM682" s="1"/>
  <c r="AM689" s="1"/>
  <c r="AN535"/>
  <c r="AN682" s="1"/>
  <c r="AN689" s="1"/>
  <c r="AO535"/>
  <c r="AO682" s="1"/>
  <c r="AP535"/>
  <c r="AP682" s="1"/>
  <c r="AP689" s="1"/>
  <c r="AQ535"/>
  <c r="AQ682" s="1"/>
  <c r="AQ689" s="1"/>
  <c r="AR535"/>
  <c r="AR682" s="1"/>
  <c r="AR689" s="1"/>
  <c r="AS535"/>
  <c r="AS682" s="1"/>
  <c r="AS689" s="1"/>
  <c r="AT535"/>
  <c r="AT682" s="1"/>
  <c r="AU535"/>
  <c r="AU682" s="1"/>
  <c r="AU689" s="1"/>
  <c r="AV535"/>
  <c r="AV682" s="1"/>
  <c r="AV689" s="1"/>
  <c r="AW535"/>
  <c r="AW682" s="1"/>
  <c r="AW689" s="1"/>
  <c r="AX535"/>
  <c r="AX682" s="1"/>
  <c r="AX689" s="1"/>
  <c r="AY535"/>
  <c r="AY682" s="1"/>
  <c r="AY689" s="1"/>
  <c r="AZ535"/>
  <c r="AZ682" s="1"/>
  <c r="AZ689" s="1"/>
  <c r="BA535"/>
  <c r="BA682" s="1"/>
  <c r="BA689" s="1"/>
  <c r="H536"/>
  <c r="I536"/>
  <c r="I529" s="1"/>
  <c r="J536"/>
  <c r="J683" s="1"/>
  <c r="J690" s="1"/>
  <c r="K536"/>
  <c r="L536"/>
  <c r="M536"/>
  <c r="M683" s="1"/>
  <c r="M690" s="1"/>
  <c r="N536"/>
  <c r="N683" s="1"/>
  <c r="O536"/>
  <c r="O683" s="1"/>
  <c r="O690" s="1"/>
  <c r="P536"/>
  <c r="P683" s="1"/>
  <c r="P690" s="1"/>
  <c r="Q536"/>
  <c r="R536"/>
  <c r="R683" s="1"/>
  <c r="R690" s="1"/>
  <c r="S536"/>
  <c r="S683" s="1"/>
  <c r="S690" s="1"/>
  <c r="T536"/>
  <c r="U536"/>
  <c r="U683" s="1"/>
  <c r="U690" s="1"/>
  <c r="V536"/>
  <c r="V683" s="1"/>
  <c r="V690" s="1"/>
  <c r="W536"/>
  <c r="X536"/>
  <c r="Y536"/>
  <c r="Y683" s="1"/>
  <c r="Y690" s="1"/>
  <c r="Z536"/>
  <c r="Z683" s="1"/>
  <c r="Z690" s="1"/>
  <c r="AA536"/>
  <c r="AA683" s="1"/>
  <c r="AA690" s="1"/>
  <c r="AB536"/>
  <c r="AB683" s="1"/>
  <c r="AB690" s="1"/>
  <c r="AC536"/>
  <c r="AC683" s="1"/>
  <c r="AC690" s="1"/>
  <c r="AD536"/>
  <c r="AD683" s="1"/>
  <c r="AD690" s="1"/>
  <c r="AE536"/>
  <c r="AE683" s="1"/>
  <c r="AE690" s="1"/>
  <c r="AF536"/>
  <c r="AF683" s="1"/>
  <c r="AF690" s="1"/>
  <c r="AG536"/>
  <c r="AG683" s="1"/>
  <c r="AG690" s="1"/>
  <c r="AH536"/>
  <c r="AH683" s="1"/>
  <c r="AH690" s="1"/>
  <c r="AI536"/>
  <c r="AI683" s="1"/>
  <c r="AI690" s="1"/>
  <c r="AJ536"/>
  <c r="AJ529" s="1"/>
  <c r="AK536"/>
  <c r="AK683" s="1"/>
  <c r="AK690" s="1"/>
  <c r="AL536"/>
  <c r="AL683" s="1"/>
  <c r="AL690" s="1"/>
  <c r="AM536"/>
  <c r="AM683" s="1"/>
  <c r="AM690" s="1"/>
  <c r="AN536"/>
  <c r="AN683" s="1"/>
  <c r="AN690" s="1"/>
  <c r="AO536"/>
  <c r="AO683" s="1"/>
  <c r="AO690" s="1"/>
  <c r="AP536"/>
  <c r="AP683" s="1"/>
  <c r="AP690" s="1"/>
  <c r="AQ536"/>
  <c r="AQ683" s="1"/>
  <c r="AQ690" s="1"/>
  <c r="AR536"/>
  <c r="AR683" s="1"/>
  <c r="AR690" s="1"/>
  <c r="AS536"/>
  <c r="AS683" s="1"/>
  <c r="AS690" s="1"/>
  <c r="AT536"/>
  <c r="AT683" s="1"/>
  <c r="AU536"/>
  <c r="AU683" s="1"/>
  <c r="AV536"/>
  <c r="AV683" s="1"/>
  <c r="AV690" s="1"/>
  <c r="AW536"/>
  <c r="AW683" s="1"/>
  <c r="AW690" s="1"/>
  <c r="AX536"/>
  <c r="AX683" s="1"/>
  <c r="AX690" s="1"/>
  <c r="AY536"/>
  <c r="AZ536"/>
  <c r="AZ683" s="1"/>
  <c r="AZ690" s="1"/>
  <c r="BA536"/>
  <c r="BA683" s="1"/>
  <c r="BA690" s="1"/>
  <c r="H537"/>
  <c r="H530" s="1"/>
  <c r="H684" s="1"/>
  <c r="I537"/>
  <c r="I530" s="1"/>
  <c r="I684" s="1"/>
  <c r="J537"/>
  <c r="J530" s="1"/>
  <c r="J684" s="1"/>
  <c r="K537"/>
  <c r="K530" s="1"/>
  <c r="K684" s="1"/>
  <c r="L537"/>
  <c r="L530" s="1"/>
  <c r="L684" s="1"/>
  <c r="M537"/>
  <c r="M530" s="1"/>
  <c r="M684" s="1"/>
  <c r="N537"/>
  <c r="N530" s="1"/>
  <c r="N684" s="1"/>
  <c r="O537"/>
  <c r="O530" s="1"/>
  <c r="O684" s="1"/>
  <c r="P537"/>
  <c r="P530" s="1"/>
  <c r="P684" s="1"/>
  <c r="Q537"/>
  <c r="Q530" s="1"/>
  <c r="Q684" s="1"/>
  <c r="R537"/>
  <c r="R530" s="1"/>
  <c r="R684" s="1"/>
  <c r="S537"/>
  <c r="S530" s="1"/>
  <c r="S684" s="1"/>
  <c r="T537"/>
  <c r="T530" s="1"/>
  <c r="T684" s="1"/>
  <c r="U537"/>
  <c r="U530" s="1"/>
  <c r="U684" s="1"/>
  <c r="V537"/>
  <c r="V530" s="1"/>
  <c r="V684" s="1"/>
  <c r="W537"/>
  <c r="W530" s="1"/>
  <c r="W684" s="1"/>
  <c r="X537"/>
  <c r="X530" s="1"/>
  <c r="X684" s="1"/>
  <c r="Y537"/>
  <c r="Y530" s="1"/>
  <c r="Y684" s="1"/>
  <c r="Z537"/>
  <c r="Z530" s="1"/>
  <c r="Z684" s="1"/>
  <c r="AA537"/>
  <c r="AA530" s="1"/>
  <c r="AA684" s="1"/>
  <c r="AB537"/>
  <c r="AB530" s="1"/>
  <c r="AB684" s="1"/>
  <c r="AC537"/>
  <c r="AC530" s="1"/>
  <c r="AC684" s="1"/>
  <c r="AD537"/>
  <c r="AD530" s="1"/>
  <c r="AD684" s="1"/>
  <c r="AE537"/>
  <c r="AE530" s="1"/>
  <c r="AE684" s="1"/>
  <c r="AF537"/>
  <c r="AF530" s="1"/>
  <c r="AF684" s="1"/>
  <c r="AG537"/>
  <c r="AG530" s="1"/>
  <c r="AG684" s="1"/>
  <c r="AH537"/>
  <c r="AH530" s="1"/>
  <c r="AH684" s="1"/>
  <c r="AI537"/>
  <c r="AI530" s="1"/>
  <c r="AI684" s="1"/>
  <c r="AJ537"/>
  <c r="AJ530" s="1"/>
  <c r="AJ684" s="1"/>
  <c r="AK537"/>
  <c r="AK530" s="1"/>
  <c r="AK684" s="1"/>
  <c r="AL537"/>
  <c r="AL530" s="1"/>
  <c r="AL684" s="1"/>
  <c r="AM537"/>
  <c r="AM530" s="1"/>
  <c r="AM684" s="1"/>
  <c r="AN537"/>
  <c r="AN530" s="1"/>
  <c r="AN684" s="1"/>
  <c r="AO537"/>
  <c r="AO530" s="1"/>
  <c r="AO684" s="1"/>
  <c r="AP537"/>
  <c r="AP530" s="1"/>
  <c r="AP684" s="1"/>
  <c r="AQ537"/>
  <c r="AQ530" s="1"/>
  <c r="AQ684" s="1"/>
  <c r="AR537"/>
  <c r="AR530" s="1"/>
  <c r="AR684" s="1"/>
  <c r="AS537"/>
  <c r="AS530" s="1"/>
  <c r="AS684" s="1"/>
  <c r="AT537"/>
  <c r="AT530" s="1"/>
  <c r="AT684" s="1"/>
  <c r="AU537"/>
  <c r="AU530" s="1"/>
  <c r="AU684" s="1"/>
  <c r="AV537"/>
  <c r="AV530" s="1"/>
  <c r="AV684" s="1"/>
  <c r="AW537"/>
  <c r="AW530" s="1"/>
  <c r="AW684" s="1"/>
  <c r="AX537"/>
  <c r="AX530" s="1"/>
  <c r="AX684" s="1"/>
  <c r="AY537"/>
  <c r="AY530" s="1"/>
  <c r="AY684" s="1"/>
  <c r="AZ537"/>
  <c r="AZ530" s="1"/>
  <c r="AZ684" s="1"/>
  <c r="BA537"/>
  <c r="BA530" s="1"/>
  <c r="BA684" s="1"/>
  <c r="BA691" s="1"/>
  <c r="H538"/>
  <c r="H531" s="1"/>
  <c r="H685" s="1"/>
  <c r="I538"/>
  <c r="I531" s="1"/>
  <c r="I685" s="1"/>
  <c r="J538"/>
  <c r="J531" s="1"/>
  <c r="J685" s="1"/>
  <c r="K538"/>
  <c r="K531" s="1"/>
  <c r="K685" s="1"/>
  <c r="L538"/>
  <c r="L531" s="1"/>
  <c r="L685" s="1"/>
  <c r="M538"/>
  <c r="M531" s="1"/>
  <c r="M685" s="1"/>
  <c r="N538"/>
  <c r="N531" s="1"/>
  <c r="N685" s="1"/>
  <c r="O538"/>
  <c r="O531" s="1"/>
  <c r="O685" s="1"/>
  <c r="P538"/>
  <c r="P531" s="1"/>
  <c r="P685" s="1"/>
  <c r="Q538"/>
  <c r="Q531" s="1"/>
  <c r="Q685" s="1"/>
  <c r="R538"/>
  <c r="R531" s="1"/>
  <c r="R685" s="1"/>
  <c r="S538"/>
  <c r="S531" s="1"/>
  <c r="S685" s="1"/>
  <c r="T538"/>
  <c r="T531" s="1"/>
  <c r="T685" s="1"/>
  <c r="U538"/>
  <c r="U531" s="1"/>
  <c r="U685" s="1"/>
  <c r="V538"/>
  <c r="V531" s="1"/>
  <c r="V685" s="1"/>
  <c r="W538"/>
  <c r="W531" s="1"/>
  <c r="W685" s="1"/>
  <c r="X538"/>
  <c r="X531" s="1"/>
  <c r="X685" s="1"/>
  <c r="Y538"/>
  <c r="Y531" s="1"/>
  <c r="Y685" s="1"/>
  <c r="Z538"/>
  <c r="Z531" s="1"/>
  <c r="Z685" s="1"/>
  <c r="AA538"/>
  <c r="AA531" s="1"/>
  <c r="AA685" s="1"/>
  <c r="AB538"/>
  <c r="AB531" s="1"/>
  <c r="AB685" s="1"/>
  <c r="AC538"/>
  <c r="AC531" s="1"/>
  <c r="AC685" s="1"/>
  <c r="AD538"/>
  <c r="AD531" s="1"/>
  <c r="AD685" s="1"/>
  <c r="AE538"/>
  <c r="AE531" s="1"/>
  <c r="AE685" s="1"/>
  <c r="AF538"/>
  <c r="AF531" s="1"/>
  <c r="AF685" s="1"/>
  <c r="AG538"/>
  <c r="AG531" s="1"/>
  <c r="AG685" s="1"/>
  <c r="AH538"/>
  <c r="AH531" s="1"/>
  <c r="AH685" s="1"/>
  <c r="AI538"/>
  <c r="AI531" s="1"/>
  <c r="AI685" s="1"/>
  <c r="AJ538"/>
  <c r="AJ531" s="1"/>
  <c r="AJ685" s="1"/>
  <c r="AK538"/>
  <c r="AK531" s="1"/>
  <c r="AK685" s="1"/>
  <c r="AL538"/>
  <c r="AL531" s="1"/>
  <c r="AL685" s="1"/>
  <c r="AM538"/>
  <c r="AM531" s="1"/>
  <c r="AM685" s="1"/>
  <c r="AN538"/>
  <c r="AN531" s="1"/>
  <c r="AN685" s="1"/>
  <c r="AO538"/>
  <c r="AO531" s="1"/>
  <c r="AO685" s="1"/>
  <c r="AP538"/>
  <c r="AP531" s="1"/>
  <c r="AP685" s="1"/>
  <c r="AQ538"/>
  <c r="AQ531" s="1"/>
  <c r="AQ685" s="1"/>
  <c r="AR538"/>
  <c r="AR531" s="1"/>
  <c r="AR685" s="1"/>
  <c r="AS538"/>
  <c r="AS531" s="1"/>
  <c r="AS685" s="1"/>
  <c r="AT538"/>
  <c r="AT531" s="1"/>
  <c r="AT685" s="1"/>
  <c r="AU538"/>
  <c r="AU531" s="1"/>
  <c r="AU685" s="1"/>
  <c r="AV538"/>
  <c r="AV531" s="1"/>
  <c r="AV685" s="1"/>
  <c r="AW538"/>
  <c r="AW531" s="1"/>
  <c r="AW685" s="1"/>
  <c r="AX538"/>
  <c r="AX531" s="1"/>
  <c r="AX685" s="1"/>
  <c r="AY538"/>
  <c r="AY531" s="1"/>
  <c r="AY685" s="1"/>
  <c r="AZ538"/>
  <c r="AZ531" s="1"/>
  <c r="AZ685" s="1"/>
  <c r="BA538"/>
  <c r="BA531" s="1"/>
  <c r="BA685" s="1"/>
  <c r="BA692" s="1"/>
  <c r="H539"/>
  <c r="H532" s="1"/>
  <c r="H686" s="1"/>
  <c r="I539"/>
  <c r="I532" s="1"/>
  <c r="I686" s="1"/>
  <c r="J539"/>
  <c r="J532" s="1"/>
  <c r="J686" s="1"/>
  <c r="K539"/>
  <c r="K532" s="1"/>
  <c r="K686" s="1"/>
  <c r="L539"/>
  <c r="L532" s="1"/>
  <c r="L686" s="1"/>
  <c r="M539"/>
  <c r="M532" s="1"/>
  <c r="M686" s="1"/>
  <c r="N539"/>
  <c r="N532" s="1"/>
  <c r="N686" s="1"/>
  <c r="O539"/>
  <c r="O532" s="1"/>
  <c r="O686" s="1"/>
  <c r="P539"/>
  <c r="P532" s="1"/>
  <c r="P686" s="1"/>
  <c r="Q539"/>
  <c r="Q532" s="1"/>
  <c r="Q686" s="1"/>
  <c r="R539"/>
  <c r="R532" s="1"/>
  <c r="R686" s="1"/>
  <c r="S539"/>
  <c r="S532" s="1"/>
  <c r="S686" s="1"/>
  <c r="T539"/>
  <c r="T532" s="1"/>
  <c r="T686" s="1"/>
  <c r="U539"/>
  <c r="U532" s="1"/>
  <c r="U686" s="1"/>
  <c r="V539"/>
  <c r="V532" s="1"/>
  <c r="V686" s="1"/>
  <c r="W539"/>
  <c r="W532" s="1"/>
  <c r="W686" s="1"/>
  <c r="X539"/>
  <c r="X532" s="1"/>
  <c r="X686" s="1"/>
  <c r="Y539"/>
  <c r="Y532" s="1"/>
  <c r="Y686" s="1"/>
  <c r="Z539"/>
  <c r="Z532" s="1"/>
  <c r="Z686" s="1"/>
  <c r="AA539"/>
  <c r="AA532" s="1"/>
  <c r="AA686" s="1"/>
  <c r="AB539"/>
  <c r="AB532" s="1"/>
  <c r="AB686" s="1"/>
  <c r="AC539"/>
  <c r="AC532" s="1"/>
  <c r="AC686" s="1"/>
  <c r="AD539"/>
  <c r="AD532" s="1"/>
  <c r="AD686" s="1"/>
  <c r="AE539"/>
  <c r="AE532" s="1"/>
  <c r="AE686" s="1"/>
  <c r="AF539"/>
  <c r="AF532" s="1"/>
  <c r="AF686" s="1"/>
  <c r="AG539"/>
  <c r="AG532" s="1"/>
  <c r="AG686" s="1"/>
  <c r="AH539"/>
  <c r="AH532" s="1"/>
  <c r="AH686" s="1"/>
  <c r="AI539"/>
  <c r="AI532" s="1"/>
  <c r="AI686" s="1"/>
  <c r="AJ539"/>
  <c r="AJ532" s="1"/>
  <c r="AJ686" s="1"/>
  <c r="AK539"/>
  <c r="AK532" s="1"/>
  <c r="AK686" s="1"/>
  <c r="AL539"/>
  <c r="AL532" s="1"/>
  <c r="AL686" s="1"/>
  <c r="AM539"/>
  <c r="AM532" s="1"/>
  <c r="AM686" s="1"/>
  <c r="AN539"/>
  <c r="AN532" s="1"/>
  <c r="AN686" s="1"/>
  <c r="AO539"/>
  <c r="AO532" s="1"/>
  <c r="AO686" s="1"/>
  <c r="AP539"/>
  <c r="AP532" s="1"/>
  <c r="AP686" s="1"/>
  <c r="AQ539"/>
  <c r="AQ532" s="1"/>
  <c r="AQ686" s="1"/>
  <c r="AR539"/>
  <c r="AR532" s="1"/>
  <c r="AR686" s="1"/>
  <c r="AS539"/>
  <c r="AS532" s="1"/>
  <c r="AS686" s="1"/>
  <c r="AT539"/>
  <c r="AT532" s="1"/>
  <c r="AT686" s="1"/>
  <c r="AU539"/>
  <c r="AU532" s="1"/>
  <c r="AU686" s="1"/>
  <c r="AV539"/>
  <c r="AV532" s="1"/>
  <c r="AV686" s="1"/>
  <c r="AW539"/>
  <c r="AW532" s="1"/>
  <c r="AW686" s="1"/>
  <c r="AX539"/>
  <c r="AX532" s="1"/>
  <c r="AX686" s="1"/>
  <c r="AY539"/>
  <c r="AY532" s="1"/>
  <c r="AY686" s="1"/>
  <c r="AZ539"/>
  <c r="AZ532" s="1"/>
  <c r="AZ686" s="1"/>
  <c r="BA539"/>
  <c r="BA532" s="1"/>
  <c r="BA686" s="1"/>
  <c r="BA693" s="1"/>
  <c r="I534"/>
  <c r="I681" s="1"/>
  <c r="I688" s="1"/>
  <c r="J534"/>
  <c r="J681" s="1"/>
  <c r="J688" s="1"/>
  <c r="K534"/>
  <c r="K681" s="1"/>
  <c r="K688" s="1"/>
  <c r="L534"/>
  <c r="M534"/>
  <c r="M681" s="1"/>
  <c r="M688" s="1"/>
  <c r="N534"/>
  <c r="N681" s="1"/>
  <c r="N688" s="1"/>
  <c r="O534"/>
  <c r="P534"/>
  <c r="P681" s="1"/>
  <c r="P688" s="1"/>
  <c r="Q534"/>
  <c r="R534"/>
  <c r="S534"/>
  <c r="S681" s="1"/>
  <c r="S688" s="1"/>
  <c r="T534"/>
  <c r="U534"/>
  <c r="V534"/>
  <c r="V681" s="1"/>
  <c r="V688" s="1"/>
  <c r="W534"/>
  <c r="X534"/>
  <c r="Y534"/>
  <c r="Y681" s="1"/>
  <c r="Y688" s="1"/>
  <c r="Z534"/>
  <c r="AA534"/>
  <c r="AB534"/>
  <c r="AC534"/>
  <c r="AD534"/>
  <c r="AD681" s="1"/>
  <c r="AD688" s="1"/>
  <c r="AE534"/>
  <c r="AF534"/>
  <c r="AG534"/>
  <c r="AH534"/>
  <c r="AI534"/>
  <c r="AI681" s="1"/>
  <c r="AI688" s="1"/>
  <c r="AJ534"/>
  <c r="AK534"/>
  <c r="AL534"/>
  <c r="AM534"/>
  <c r="AN534"/>
  <c r="AN681" s="1"/>
  <c r="AN688" s="1"/>
  <c r="AO534"/>
  <c r="AP534"/>
  <c r="AQ534"/>
  <c r="AR534"/>
  <c r="AS534"/>
  <c r="AS681" s="1"/>
  <c r="AS688" s="1"/>
  <c r="AT534"/>
  <c r="AU534"/>
  <c r="AV534"/>
  <c r="AW534"/>
  <c r="AX534"/>
  <c r="AX681" s="1"/>
  <c r="AX688" s="1"/>
  <c r="AY534"/>
  <c r="AZ534"/>
  <c r="BA534"/>
  <c r="BA681" s="1"/>
  <c r="BA688" s="1"/>
  <c r="BA450"/>
  <c r="BA451"/>
  <c r="BA452"/>
  <c r="BA453"/>
  <c r="BA454"/>
  <c r="BA449"/>
  <c r="M450"/>
  <c r="O450"/>
  <c r="P450"/>
  <c r="R450"/>
  <c r="S450"/>
  <c r="U450"/>
  <c r="V450"/>
  <c r="W450"/>
  <c r="X450"/>
  <c r="Y450"/>
  <c r="AA450"/>
  <c r="AB450"/>
  <c r="AC450"/>
  <c r="AD450"/>
  <c r="AE450"/>
  <c r="AF450"/>
  <c r="AG450"/>
  <c r="AH450"/>
  <c r="AI450"/>
  <c r="AJ450"/>
  <c r="AK450"/>
  <c r="AL450"/>
  <c r="AM450"/>
  <c r="AN450"/>
  <c r="AP450"/>
  <c r="AQ450"/>
  <c r="AR450"/>
  <c r="AS450"/>
  <c r="AU450"/>
  <c r="AV450"/>
  <c r="AW450"/>
  <c r="AX450"/>
  <c r="AY450"/>
  <c r="AZ450"/>
  <c r="K451"/>
  <c r="L451"/>
  <c r="M451"/>
  <c r="O451"/>
  <c r="P451"/>
  <c r="R451"/>
  <c r="S451"/>
  <c r="U451"/>
  <c r="V451"/>
  <c r="W451"/>
  <c r="X451"/>
  <c r="Y451"/>
  <c r="Z451"/>
  <c r="AA451"/>
  <c r="AB451"/>
  <c r="AC451"/>
  <c r="AD451"/>
  <c r="AE451"/>
  <c r="AF451"/>
  <c r="AG451"/>
  <c r="AH451"/>
  <c r="AI451"/>
  <c r="AJ451"/>
  <c r="AK451"/>
  <c r="AL451"/>
  <c r="AM451"/>
  <c r="AN451"/>
  <c r="AO451"/>
  <c r="AP451"/>
  <c r="AQ451"/>
  <c r="AR451"/>
  <c r="AS451"/>
  <c r="AV451"/>
  <c r="AW451"/>
  <c r="AX451"/>
  <c r="AZ451"/>
  <c r="K522"/>
  <c r="K452" s="1"/>
  <c r="L522"/>
  <c r="L452" s="1"/>
  <c r="M522"/>
  <c r="M452" s="1"/>
  <c r="N522"/>
  <c r="N452" s="1"/>
  <c r="O522"/>
  <c r="O452" s="1"/>
  <c r="P522"/>
  <c r="P452" s="1"/>
  <c r="Q522"/>
  <c r="Q452" s="1"/>
  <c r="R522"/>
  <c r="S522"/>
  <c r="S452" s="1"/>
  <c r="T522"/>
  <c r="T452" s="1"/>
  <c r="U522"/>
  <c r="U452" s="1"/>
  <c r="V522"/>
  <c r="V452" s="1"/>
  <c r="W522"/>
  <c r="W452" s="1"/>
  <c r="X522"/>
  <c r="X452" s="1"/>
  <c r="Y522"/>
  <c r="Y452" s="1"/>
  <c r="Z522"/>
  <c r="Z452" s="1"/>
  <c r="AA522"/>
  <c r="AA452" s="1"/>
  <c r="AB522"/>
  <c r="AB452" s="1"/>
  <c r="AC522"/>
  <c r="AC452" s="1"/>
  <c r="AD522"/>
  <c r="AD452" s="1"/>
  <c r="AE522"/>
  <c r="AE452" s="1"/>
  <c r="AF522"/>
  <c r="AF452" s="1"/>
  <c r="AG522"/>
  <c r="AG452" s="1"/>
  <c r="AH522"/>
  <c r="AH452" s="1"/>
  <c r="AI522"/>
  <c r="AI452" s="1"/>
  <c r="AJ522"/>
  <c r="AJ452" s="1"/>
  <c r="AK522"/>
  <c r="AK452" s="1"/>
  <c r="AL522"/>
  <c r="AL452" s="1"/>
  <c r="AM522"/>
  <c r="AM452" s="1"/>
  <c r="AN522"/>
  <c r="AN452" s="1"/>
  <c r="AO522"/>
  <c r="AO452" s="1"/>
  <c r="AP522"/>
  <c r="AP452" s="1"/>
  <c r="AQ522"/>
  <c r="AQ452" s="1"/>
  <c r="AR522"/>
  <c r="AR452" s="1"/>
  <c r="AS522"/>
  <c r="AS452" s="1"/>
  <c r="AT452"/>
  <c r="AU452"/>
  <c r="AV452"/>
  <c r="AW452"/>
  <c r="AX452"/>
  <c r="AY452"/>
  <c r="AZ452"/>
  <c r="K523"/>
  <c r="K453" s="1"/>
  <c r="L523"/>
  <c r="L453" s="1"/>
  <c r="M523"/>
  <c r="M453" s="1"/>
  <c r="N523"/>
  <c r="N453" s="1"/>
  <c r="O523"/>
  <c r="O453" s="1"/>
  <c r="P523"/>
  <c r="P453" s="1"/>
  <c r="Q523"/>
  <c r="Q453" s="1"/>
  <c r="R523"/>
  <c r="R453" s="1"/>
  <c r="S523"/>
  <c r="S453" s="1"/>
  <c r="T523"/>
  <c r="T453" s="1"/>
  <c r="U523"/>
  <c r="U453" s="1"/>
  <c r="V523"/>
  <c r="V453" s="1"/>
  <c r="W523"/>
  <c r="W453" s="1"/>
  <c r="X523"/>
  <c r="X453" s="1"/>
  <c r="Y523"/>
  <c r="Y453" s="1"/>
  <c r="Z523"/>
  <c r="Z453" s="1"/>
  <c r="AA523"/>
  <c r="AA453" s="1"/>
  <c r="AB523"/>
  <c r="AB453" s="1"/>
  <c r="AC523"/>
  <c r="AC453" s="1"/>
  <c r="AD523"/>
  <c r="AD453" s="1"/>
  <c r="AE523"/>
  <c r="AE453" s="1"/>
  <c r="AF523"/>
  <c r="AF453" s="1"/>
  <c r="AG523"/>
  <c r="AG453" s="1"/>
  <c r="AH523"/>
  <c r="AH453" s="1"/>
  <c r="AI523"/>
  <c r="AI453" s="1"/>
  <c r="AJ523"/>
  <c r="AJ453" s="1"/>
  <c r="AK523"/>
  <c r="AK453" s="1"/>
  <c r="AL523"/>
  <c r="AL453" s="1"/>
  <c r="AM523"/>
  <c r="AM453" s="1"/>
  <c r="AN523"/>
  <c r="AN453" s="1"/>
  <c r="AO523"/>
  <c r="AO453" s="1"/>
  <c r="AP523"/>
  <c r="AP453" s="1"/>
  <c r="AQ523"/>
  <c r="AQ453" s="1"/>
  <c r="AR523"/>
  <c r="AR453" s="1"/>
  <c r="AS523"/>
  <c r="AS453" s="1"/>
  <c r="AT453"/>
  <c r="AU453"/>
  <c r="AV453"/>
  <c r="AW453"/>
  <c r="AX453"/>
  <c r="AY453"/>
  <c r="AZ453"/>
  <c r="K524"/>
  <c r="K454" s="1"/>
  <c r="L524"/>
  <c r="L454" s="1"/>
  <c r="M524"/>
  <c r="M454" s="1"/>
  <c r="N524"/>
  <c r="N454" s="1"/>
  <c r="O524"/>
  <c r="O454" s="1"/>
  <c r="P524"/>
  <c r="P454" s="1"/>
  <c r="Q524"/>
  <c r="Q454" s="1"/>
  <c r="R524"/>
  <c r="R454" s="1"/>
  <c r="S524"/>
  <c r="S454" s="1"/>
  <c r="T524"/>
  <c r="T454" s="1"/>
  <c r="U524"/>
  <c r="U454" s="1"/>
  <c r="V524"/>
  <c r="V454" s="1"/>
  <c r="W524"/>
  <c r="W454" s="1"/>
  <c r="X524"/>
  <c r="X454" s="1"/>
  <c r="Y524"/>
  <c r="Y454" s="1"/>
  <c r="Z524"/>
  <c r="Z454" s="1"/>
  <c r="AA524"/>
  <c r="AA454" s="1"/>
  <c r="AB524"/>
  <c r="AB454" s="1"/>
  <c r="AC524"/>
  <c r="AC454" s="1"/>
  <c r="AD524"/>
  <c r="AD454" s="1"/>
  <c r="AE524"/>
  <c r="AE454" s="1"/>
  <c r="AF524"/>
  <c r="AF454" s="1"/>
  <c r="AG524"/>
  <c r="AG454" s="1"/>
  <c r="AH524"/>
  <c r="AH454" s="1"/>
  <c r="AI524"/>
  <c r="AI454" s="1"/>
  <c r="AJ524"/>
  <c r="AJ454" s="1"/>
  <c r="AK524"/>
  <c r="AK454" s="1"/>
  <c r="AL524"/>
  <c r="AL454" s="1"/>
  <c r="AM524"/>
  <c r="AM454" s="1"/>
  <c r="AN524"/>
  <c r="AN454" s="1"/>
  <c r="AO524"/>
  <c r="AO454" s="1"/>
  <c r="AP524"/>
  <c r="AP454" s="1"/>
  <c r="AQ524"/>
  <c r="AQ454" s="1"/>
  <c r="AR524"/>
  <c r="AR454" s="1"/>
  <c r="AS524"/>
  <c r="AS454" s="1"/>
  <c r="AT524"/>
  <c r="AT454" s="1"/>
  <c r="AU524"/>
  <c r="AU454" s="1"/>
  <c r="AV524"/>
  <c r="AV454" s="1"/>
  <c r="AW524"/>
  <c r="AW454" s="1"/>
  <c r="AX524"/>
  <c r="AX454" s="1"/>
  <c r="AY524"/>
  <c r="AY454" s="1"/>
  <c r="AZ524"/>
  <c r="AZ454" s="1"/>
  <c r="L449"/>
  <c r="M449"/>
  <c r="N449"/>
  <c r="O449"/>
  <c r="P449"/>
  <c r="Q449"/>
  <c r="R449"/>
  <c r="S449"/>
  <c r="T449"/>
  <c r="U449"/>
  <c r="V449"/>
  <c r="W449"/>
  <c r="X449"/>
  <c r="Y449"/>
  <c r="Z449"/>
  <c r="AA449"/>
  <c r="AB449"/>
  <c r="AC449"/>
  <c r="AD449"/>
  <c r="AE449"/>
  <c r="AF449"/>
  <c r="AG449"/>
  <c r="AH449"/>
  <c r="AI449"/>
  <c r="AJ449"/>
  <c r="AK449"/>
  <c r="AL449"/>
  <c r="AM449"/>
  <c r="AN449"/>
  <c r="AO449"/>
  <c r="AP449"/>
  <c r="AQ449"/>
  <c r="AR449"/>
  <c r="AS449"/>
  <c r="AT449"/>
  <c r="AU449"/>
  <c r="AV449"/>
  <c r="AW449"/>
  <c r="AX449"/>
  <c r="AY449"/>
  <c r="AZ449"/>
  <c r="K449"/>
  <c r="E449" s="1"/>
  <c r="F503"/>
  <c r="E503"/>
  <c r="F502"/>
  <c r="E502"/>
  <c r="F501"/>
  <c r="E501"/>
  <c r="F500"/>
  <c r="F499"/>
  <c r="F498"/>
  <c r="E498"/>
  <c r="AZ497"/>
  <c r="AY497"/>
  <c r="AW497"/>
  <c r="AV497"/>
  <c r="AU497"/>
  <c r="AT497"/>
  <c r="AR497"/>
  <c r="AQ497"/>
  <c r="AP497"/>
  <c r="AO497"/>
  <c r="AM497"/>
  <c r="AL497"/>
  <c r="AK497"/>
  <c r="AJ497"/>
  <c r="AH497"/>
  <c r="AG497"/>
  <c r="AF497"/>
  <c r="AE497"/>
  <c r="AC497"/>
  <c r="AB497"/>
  <c r="AA497"/>
  <c r="Z497"/>
  <c r="X497"/>
  <c r="W497"/>
  <c r="U497"/>
  <c r="T497"/>
  <c r="R497"/>
  <c r="Q497"/>
  <c r="O497"/>
  <c r="F497" s="1"/>
  <c r="N497"/>
  <c r="T521"/>
  <c r="Q451"/>
  <c r="I91"/>
  <c r="J91"/>
  <c r="K91"/>
  <c r="K18" s="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H91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H84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H77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H70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H63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H56"/>
  <c r="Q35"/>
  <c r="W35"/>
  <c r="AE35"/>
  <c r="AG35"/>
  <c r="AU35"/>
  <c r="AW35"/>
  <c r="I42"/>
  <c r="J42"/>
  <c r="K42"/>
  <c r="L42"/>
  <c r="M42"/>
  <c r="N42"/>
  <c r="O42"/>
  <c r="P42"/>
  <c r="P25" s="1"/>
  <c r="Q42"/>
  <c r="R42"/>
  <c r="S42"/>
  <c r="S25" s="1"/>
  <c r="T42"/>
  <c r="U42"/>
  <c r="V42"/>
  <c r="W42"/>
  <c r="X42"/>
  <c r="Y42"/>
  <c r="Z42"/>
  <c r="AA42"/>
  <c r="AB42"/>
  <c r="AC42"/>
  <c r="AD42"/>
  <c r="AE42"/>
  <c r="AF42"/>
  <c r="AG42"/>
  <c r="AH42"/>
  <c r="AI42"/>
  <c r="AI25" s="1"/>
  <c r="AJ42"/>
  <c r="AK42"/>
  <c r="AL42"/>
  <c r="AM42"/>
  <c r="AN42"/>
  <c r="AN25" s="1"/>
  <c r="AO42"/>
  <c r="AP42"/>
  <c r="AQ42"/>
  <c r="AR42"/>
  <c r="AS42"/>
  <c r="AS25" s="1"/>
  <c r="AT42"/>
  <c r="AU42"/>
  <c r="AV42"/>
  <c r="AW42"/>
  <c r="AX42"/>
  <c r="AX25" s="1"/>
  <c r="AY42"/>
  <c r="AZ42"/>
  <c r="BA42"/>
  <c r="BA25" s="1"/>
  <c r="H42"/>
  <c r="I35"/>
  <c r="L35"/>
  <c r="O35"/>
  <c r="R35"/>
  <c r="U35"/>
  <c r="X35"/>
  <c r="AA35"/>
  <c r="AC35"/>
  <c r="AF35"/>
  <c r="AH35"/>
  <c r="AK35"/>
  <c r="AM35"/>
  <c r="AQ35"/>
  <c r="AT35"/>
  <c r="AV35"/>
  <c r="AY35"/>
  <c r="F459"/>
  <c r="F460"/>
  <c r="F456"/>
  <c r="F458"/>
  <c r="AZ455"/>
  <c r="H728"/>
  <c r="I728"/>
  <c r="J728"/>
  <c r="K728"/>
  <c r="L728"/>
  <c r="M728"/>
  <c r="N728"/>
  <c r="O728"/>
  <c r="P728"/>
  <c r="Q728"/>
  <c r="R728"/>
  <c r="S728"/>
  <c r="T728"/>
  <c r="U728"/>
  <c r="V728"/>
  <c r="W728"/>
  <c r="X728"/>
  <c r="Y728"/>
  <c r="Z728"/>
  <c r="AA728"/>
  <c r="AB728"/>
  <c r="AC728"/>
  <c r="AD728"/>
  <c r="AE728"/>
  <c r="AF728"/>
  <c r="AG728"/>
  <c r="AH728"/>
  <c r="AI728"/>
  <c r="AJ728"/>
  <c r="AK728"/>
  <c r="AL728"/>
  <c r="AM728"/>
  <c r="AN728"/>
  <c r="AO728"/>
  <c r="AP728"/>
  <c r="AQ728"/>
  <c r="AR728"/>
  <c r="AS728"/>
  <c r="AT728"/>
  <c r="AU728"/>
  <c r="AV728"/>
  <c r="AW728"/>
  <c r="AX728"/>
  <c r="AY728"/>
  <c r="AZ728"/>
  <c r="BA728"/>
  <c r="J724"/>
  <c r="M724"/>
  <c r="P724"/>
  <c r="S724"/>
  <c r="V724"/>
  <c r="Y724"/>
  <c r="AD724"/>
  <c r="AI724"/>
  <c r="AN724"/>
  <c r="AS724"/>
  <c r="AX724"/>
  <c r="BA724"/>
  <c r="I785"/>
  <c r="J785"/>
  <c r="K785"/>
  <c r="L785"/>
  <c r="M785"/>
  <c r="O785"/>
  <c r="P785"/>
  <c r="Q785"/>
  <c r="R785"/>
  <c r="S785"/>
  <c r="U785"/>
  <c r="V785"/>
  <c r="W785"/>
  <c r="X785"/>
  <c r="Y785"/>
  <c r="AA785"/>
  <c r="AC785"/>
  <c r="AD785"/>
  <c r="AE785"/>
  <c r="AF785"/>
  <c r="AG785"/>
  <c r="AH785"/>
  <c r="AI785"/>
  <c r="AK785"/>
  <c r="AM785"/>
  <c r="AN785"/>
  <c r="AO785"/>
  <c r="AP785"/>
  <c r="AQ785"/>
  <c r="AR785"/>
  <c r="AS785"/>
  <c r="AW785"/>
  <c r="AX785"/>
  <c r="AY785"/>
  <c r="AZ785"/>
  <c r="BA785"/>
  <c r="J786"/>
  <c r="K786"/>
  <c r="L786"/>
  <c r="M786"/>
  <c r="N786"/>
  <c r="O786"/>
  <c r="P786"/>
  <c r="Q786"/>
  <c r="R786"/>
  <c r="S786"/>
  <c r="T786"/>
  <c r="U786"/>
  <c r="V786"/>
  <c r="W786"/>
  <c r="X786"/>
  <c r="Y786"/>
  <c r="Z786"/>
  <c r="AA786"/>
  <c r="AB786"/>
  <c r="AC786"/>
  <c r="AD786"/>
  <c r="AE786"/>
  <c r="AF786"/>
  <c r="AG786"/>
  <c r="AH786"/>
  <c r="AI786"/>
  <c r="AJ786"/>
  <c r="AK786"/>
  <c r="AL786"/>
  <c r="AM786"/>
  <c r="AN786"/>
  <c r="AO786"/>
  <c r="AP786"/>
  <c r="AQ786"/>
  <c r="AR786"/>
  <c r="AS786"/>
  <c r="AT786"/>
  <c r="AW786"/>
  <c r="AX786"/>
  <c r="AY786"/>
  <c r="AZ786"/>
  <c r="BA786"/>
  <c r="I787"/>
  <c r="J787"/>
  <c r="K787"/>
  <c r="L787"/>
  <c r="M787"/>
  <c r="N787"/>
  <c r="O787"/>
  <c r="P787"/>
  <c r="Q787"/>
  <c r="R787"/>
  <c r="S787"/>
  <c r="T787"/>
  <c r="U787"/>
  <c r="V787"/>
  <c r="W787"/>
  <c r="X787"/>
  <c r="Y787"/>
  <c r="Z787"/>
  <c r="AA787"/>
  <c r="AB787"/>
  <c r="AC787"/>
  <c r="AD787"/>
  <c r="AE787"/>
  <c r="AF787"/>
  <c r="AG787"/>
  <c r="AH787"/>
  <c r="AI787"/>
  <c r="AJ787"/>
  <c r="AK787"/>
  <c r="AL787"/>
  <c r="AM787"/>
  <c r="AN787"/>
  <c r="AO787"/>
  <c r="AP787"/>
  <c r="AQ787"/>
  <c r="AR787"/>
  <c r="AS787"/>
  <c r="AT787"/>
  <c r="AV787"/>
  <c r="AW787"/>
  <c r="AX787"/>
  <c r="AY787"/>
  <c r="AZ787"/>
  <c r="BA787"/>
  <c r="I788"/>
  <c r="J788"/>
  <c r="K788"/>
  <c r="L788"/>
  <c r="M788"/>
  <c r="N788"/>
  <c r="O788"/>
  <c r="P788"/>
  <c r="Q788"/>
  <c r="R788"/>
  <c r="S788"/>
  <c r="T788"/>
  <c r="U788"/>
  <c r="V788"/>
  <c r="W788"/>
  <c r="X788"/>
  <c r="Y788"/>
  <c r="Z788"/>
  <c r="AA788"/>
  <c r="AB788"/>
  <c r="AC788"/>
  <c r="AD788"/>
  <c r="AE788"/>
  <c r="AF788"/>
  <c r="AG788"/>
  <c r="AH788"/>
  <c r="AI788"/>
  <c r="AJ788"/>
  <c r="AK788"/>
  <c r="AL788"/>
  <c r="AM788"/>
  <c r="AN788"/>
  <c r="AO788"/>
  <c r="AP788"/>
  <c r="AQ788"/>
  <c r="AR788"/>
  <c r="AS788"/>
  <c r="AT788"/>
  <c r="AV788"/>
  <c r="AW788"/>
  <c r="AX788"/>
  <c r="AY788"/>
  <c r="AZ788"/>
  <c r="BA788"/>
  <c r="I789"/>
  <c r="J789"/>
  <c r="K789"/>
  <c r="L789"/>
  <c r="M789"/>
  <c r="N789"/>
  <c r="O789"/>
  <c r="P789"/>
  <c r="Q789"/>
  <c r="R789"/>
  <c r="S789"/>
  <c r="T789"/>
  <c r="U789"/>
  <c r="V789"/>
  <c r="W789"/>
  <c r="X789"/>
  <c r="Y789"/>
  <c r="Z789"/>
  <c r="AA789"/>
  <c r="AB789"/>
  <c r="AC789"/>
  <c r="AD789"/>
  <c r="AE789"/>
  <c r="AF789"/>
  <c r="AG789"/>
  <c r="AH789"/>
  <c r="AI789"/>
  <c r="AJ789"/>
  <c r="AK789"/>
  <c r="AL789"/>
  <c r="AM789"/>
  <c r="AN789"/>
  <c r="AO789"/>
  <c r="AP789"/>
  <c r="AQ789"/>
  <c r="AR789"/>
  <c r="AS789"/>
  <c r="AT789"/>
  <c r="AV789"/>
  <c r="AW789"/>
  <c r="AX789"/>
  <c r="AY789"/>
  <c r="AZ789"/>
  <c r="BA789"/>
  <c r="I784"/>
  <c r="J784"/>
  <c r="L784"/>
  <c r="M784"/>
  <c r="N784"/>
  <c r="O784"/>
  <c r="P784"/>
  <c r="R784"/>
  <c r="S784"/>
  <c r="T784"/>
  <c r="U784"/>
  <c r="V784"/>
  <c r="X784"/>
  <c r="Y784"/>
  <c r="Z784"/>
  <c r="AA784"/>
  <c r="AB784"/>
  <c r="AC784"/>
  <c r="AD784"/>
  <c r="AF784"/>
  <c r="AH784"/>
  <c r="AI784"/>
  <c r="AJ784"/>
  <c r="AK784"/>
  <c r="AL784"/>
  <c r="AM784"/>
  <c r="AN784"/>
  <c r="AP784"/>
  <c r="AR784"/>
  <c r="AS784"/>
  <c r="AT784"/>
  <c r="AV784"/>
  <c r="AW784"/>
  <c r="AX784"/>
  <c r="AZ784"/>
  <c r="BA784"/>
  <c r="H784"/>
  <c r="F740"/>
  <c r="E740"/>
  <c r="F739"/>
  <c r="E739"/>
  <c r="F738"/>
  <c r="E738"/>
  <c r="F737"/>
  <c r="E737"/>
  <c r="F736"/>
  <c r="E736"/>
  <c r="F735"/>
  <c r="E735"/>
  <c r="AZ734"/>
  <c r="AY734"/>
  <c r="AW734"/>
  <c r="AV734"/>
  <c r="AT734"/>
  <c r="AR734"/>
  <c r="AQ734"/>
  <c r="AP734"/>
  <c r="AO734"/>
  <c r="AM734"/>
  <c r="AL734"/>
  <c r="AK734"/>
  <c r="AJ734"/>
  <c r="AH734"/>
  <c r="AG734"/>
  <c r="AF734"/>
  <c r="AE734"/>
  <c r="AC734"/>
  <c r="AB734"/>
  <c r="AA734"/>
  <c r="Z734"/>
  <c r="X734"/>
  <c r="W734"/>
  <c r="U734"/>
  <c r="T734"/>
  <c r="R734"/>
  <c r="Q734"/>
  <c r="O734"/>
  <c r="N734"/>
  <c r="L734"/>
  <c r="K734"/>
  <c r="I734"/>
  <c r="H719"/>
  <c r="I719"/>
  <c r="I726" s="1"/>
  <c r="J719"/>
  <c r="J726" s="1"/>
  <c r="K719"/>
  <c r="K726" s="1"/>
  <c r="L719"/>
  <c r="L726" s="1"/>
  <c r="M719"/>
  <c r="M726" s="1"/>
  <c r="N719"/>
  <c r="O719"/>
  <c r="O726" s="1"/>
  <c r="O12" s="1"/>
  <c r="O27" s="1"/>
  <c r="P719"/>
  <c r="P726" s="1"/>
  <c r="Q719"/>
  <c r="Q726" s="1"/>
  <c r="R719"/>
  <c r="R726" s="1"/>
  <c r="S719"/>
  <c r="S726" s="1"/>
  <c r="T719"/>
  <c r="U719"/>
  <c r="U726" s="1"/>
  <c r="V719"/>
  <c r="V726" s="1"/>
  <c r="W719"/>
  <c r="W726" s="1"/>
  <c r="W12" s="1"/>
  <c r="W27" s="1"/>
  <c r="X719"/>
  <c r="X726" s="1"/>
  <c r="Y719"/>
  <c r="Y726" s="1"/>
  <c r="Z719"/>
  <c r="AA719"/>
  <c r="AA726" s="1"/>
  <c r="AB719"/>
  <c r="AC719"/>
  <c r="AC726" s="1"/>
  <c r="AD719"/>
  <c r="AD726" s="1"/>
  <c r="AE719"/>
  <c r="AE726" s="1"/>
  <c r="AF719"/>
  <c r="AF726" s="1"/>
  <c r="AG719"/>
  <c r="AG726" s="1"/>
  <c r="AH719"/>
  <c r="AH726" s="1"/>
  <c r="AI719"/>
  <c r="AI726" s="1"/>
  <c r="AJ719"/>
  <c r="AK719"/>
  <c r="AK726" s="1"/>
  <c r="AL719"/>
  <c r="AM719"/>
  <c r="AM726" s="1"/>
  <c r="AN719"/>
  <c r="AN726" s="1"/>
  <c r="AO719"/>
  <c r="AO726" s="1"/>
  <c r="AP719"/>
  <c r="AP726" s="1"/>
  <c r="AQ719"/>
  <c r="AQ726" s="1"/>
  <c r="AR719"/>
  <c r="AR726" s="1"/>
  <c r="AS719"/>
  <c r="AS726" s="1"/>
  <c r="AT719"/>
  <c r="AU719"/>
  <c r="AU726" s="1"/>
  <c r="AV719"/>
  <c r="AW719"/>
  <c r="AW726" s="1"/>
  <c r="AX719"/>
  <c r="AX726" s="1"/>
  <c r="AY719"/>
  <c r="AY726" s="1"/>
  <c r="AZ719"/>
  <c r="AZ726" s="1"/>
  <c r="BA719"/>
  <c r="BA726" s="1"/>
  <c r="H720"/>
  <c r="I720"/>
  <c r="J720"/>
  <c r="J727" s="1"/>
  <c r="K720"/>
  <c r="K727" s="1"/>
  <c r="L720"/>
  <c r="L727" s="1"/>
  <c r="M720"/>
  <c r="M727" s="1"/>
  <c r="N720"/>
  <c r="N727" s="1"/>
  <c r="O720"/>
  <c r="O727" s="1"/>
  <c r="P720"/>
  <c r="P727" s="1"/>
  <c r="Q720"/>
  <c r="Q727" s="1"/>
  <c r="R720"/>
  <c r="R727" s="1"/>
  <c r="S720"/>
  <c r="S727" s="1"/>
  <c r="T720"/>
  <c r="T727" s="1"/>
  <c r="U720"/>
  <c r="U727" s="1"/>
  <c r="V720"/>
  <c r="V727" s="1"/>
  <c r="W720"/>
  <c r="W727" s="1"/>
  <c r="X720"/>
  <c r="X727" s="1"/>
  <c r="Y720"/>
  <c r="Y727" s="1"/>
  <c r="Z720"/>
  <c r="Z727" s="1"/>
  <c r="AA720"/>
  <c r="AA727" s="1"/>
  <c r="AB720"/>
  <c r="AB727" s="1"/>
  <c r="AC720"/>
  <c r="AC727" s="1"/>
  <c r="AD720"/>
  <c r="AD727" s="1"/>
  <c r="AE720"/>
  <c r="AE727" s="1"/>
  <c r="AF720"/>
  <c r="AF727" s="1"/>
  <c r="AG720"/>
  <c r="AG727" s="1"/>
  <c r="AH720"/>
  <c r="AH727" s="1"/>
  <c r="AI720"/>
  <c r="AI727" s="1"/>
  <c r="AJ720"/>
  <c r="AJ727" s="1"/>
  <c r="AK720"/>
  <c r="AK727" s="1"/>
  <c r="AL720"/>
  <c r="AL727" s="1"/>
  <c r="AM720"/>
  <c r="AM727" s="1"/>
  <c r="AN720"/>
  <c r="AN727" s="1"/>
  <c r="AO720"/>
  <c r="AO727" s="1"/>
  <c r="AP720"/>
  <c r="AP727" s="1"/>
  <c r="AQ720"/>
  <c r="AQ727" s="1"/>
  <c r="AR720"/>
  <c r="AR727" s="1"/>
  <c r="AS720"/>
  <c r="AS727" s="1"/>
  <c r="AT720"/>
  <c r="AT727" s="1"/>
  <c r="AU720"/>
  <c r="AU727" s="1"/>
  <c r="AV720"/>
  <c r="AV727" s="1"/>
  <c r="AW720"/>
  <c r="AW727" s="1"/>
  <c r="AX720"/>
  <c r="AX727" s="1"/>
  <c r="AY720"/>
  <c r="AY727" s="1"/>
  <c r="AZ720"/>
  <c r="AZ727" s="1"/>
  <c r="BA720"/>
  <c r="BA727" s="1"/>
  <c r="H722"/>
  <c r="I722"/>
  <c r="I729" s="1"/>
  <c r="J722"/>
  <c r="J729" s="1"/>
  <c r="K722"/>
  <c r="K729" s="1"/>
  <c r="L722"/>
  <c r="L729" s="1"/>
  <c r="M722"/>
  <c r="M729" s="1"/>
  <c r="N722"/>
  <c r="N729" s="1"/>
  <c r="O722"/>
  <c r="O729" s="1"/>
  <c r="P722"/>
  <c r="P729" s="1"/>
  <c r="Q722"/>
  <c r="Q729" s="1"/>
  <c r="R722"/>
  <c r="R729" s="1"/>
  <c r="S722"/>
  <c r="S729" s="1"/>
  <c r="T722"/>
  <c r="T729" s="1"/>
  <c r="U722"/>
  <c r="U729" s="1"/>
  <c r="V722"/>
  <c r="V729" s="1"/>
  <c r="W722"/>
  <c r="W729" s="1"/>
  <c r="X722"/>
  <c r="X729" s="1"/>
  <c r="Y722"/>
  <c r="Y729" s="1"/>
  <c r="Z722"/>
  <c r="Z729" s="1"/>
  <c r="AA722"/>
  <c r="AA729" s="1"/>
  <c r="AB722"/>
  <c r="AB729" s="1"/>
  <c r="AC722"/>
  <c r="AC729" s="1"/>
  <c r="AD722"/>
  <c r="AD729" s="1"/>
  <c r="AE722"/>
  <c r="AE729" s="1"/>
  <c r="AF722"/>
  <c r="AF729" s="1"/>
  <c r="AG722"/>
  <c r="AG729" s="1"/>
  <c r="AH722"/>
  <c r="AH729" s="1"/>
  <c r="AI722"/>
  <c r="AI729" s="1"/>
  <c r="AJ722"/>
  <c r="AJ729" s="1"/>
  <c r="AK722"/>
  <c r="AK729" s="1"/>
  <c r="AL722"/>
  <c r="AL729" s="1"/>
  <c r="AM722"/>
  <c r="AM729" s="1"/>
  <c r="AN722"/>
  <c r="AN729" s="1"/>
  <c r="AO722"/>
  <c r="AO729" s="1"/>
  <c r="AP722"/>
  <c r="AP729" s="1"/>
  <c r="AQ722"/>
  <c r="AQ729" s="1"/>
  <c r="AR722"/>
  <c r="AR729" s="1"/>
  <c r="AS722"/>
  <c r="AS729" s="1"/>
  <c r="AT722"/>
  <c r="AT729" s="1"/>
  <c r="AU722"/>
  <c r="AU729" s="1"/>
  <c r="AU15" s="1"/>
  <c r="AU30" s="1"/>
  <c r="AV722"/>
  <c r="AV729" s="1"/>
  <c r="AW722"/>
  <c r="AW729" s="1"/>
  <c r="AX722"/>
  <c r="AX729" s="1"/>
  <c r="AY722"/>
  <c r="AY729" s="1"/>
  <c r="AZ722"/>
  <c r="AZ729" s="1"/>
  <c r="BA722"/>
  <c r="BA729" s="1"/>
  <c r="H723"/>
  <c r="I723"/>
  <c r="J723"/>
  <c r="J730" s="1"/>
  <c r="K723"/>
  <c r="K730" s="1"/>
  <c r="L723"/>
  <c r="L730" s="1"/>
  <c r="M723"/>
  <c r="M730" s="1"/>
  <c r="N723"/>
  <c r="N730" s="1"/>
  <c r="O723"/>
  <c r="O730" s="1"/>
  <c r="P723"/>
  <c r="P730" s="1"/>
  <c r="Q723"/>
  <c r="Q730" s="1"/>
  <c r="R723"/>
  <c r="R730" s="1"/>
  <c r="S723"/>
  <c r="S730" s="1"/>
  <c r="T723"/>
  <c r="T730" s="1"/>
  <c r="U723"/>
  <c r="U730" s="1"/>
  <c r="V723"/>
  <c r="V730" s="1"/>
  <c r="W723"/>
  <c r="W730" s="1"/>
  <c r="X723"/>
  <c r="X730" s="1"/>
  <c r="Y723"/>
  <c r="Y730" s="1"/>
  <c r="Z723"/>
  <c r="Z730" s="1"/>
  <c r="AA723"/>
  <c r="AA730" s="1"/>
  <c r="AB723"/>
  <c r="AB730" s="1"/>
  <c r="AC723"/>
  <c r="AC730" s="1"/>
  <c r="AD723"/>
  <c r="AD730" s="1"/>
  <c r="AE723"/>
  <c r="AE730" s="1"/>
  <c r="AF723"/>
  <c r="AF730" s="1"/>
  <c r="AG723"/>
  <c r="AG730" s="1"/>
  <c r="AH723"/>
  <c r="AH730" s="1"/>
  <c r="AI723"/>
  <c r="AI730" s="1"/>
  <c r="AJ723"/>
  <c r="AJ730" s="1"/>
  <c r="AK723"/>
  <c r="AK730" s="1"/>
  <c r="AL723"/>
  <c r="AL730" s="1"/>
  <c r="AM723"/>
  <c r="AM730" s="1"/>
  <c r="AN723"/>
  <c r="AN730" s="1"/>
  <c r="AO723"/>
  <c r="AO730" s="1"/>
  <c r="AP723"/>
  <c r="AP730" s="1"/>
  <c r="AQ723"/>
  <c r="AQ730" s="1"/>
  <c r="AR723"/>
  <c r="AR730" s="1"/>
  <c r="AS723"/>
  <c r="AS730" s="1"/>
  <c r="AT723"/>
  <c r="AT730" s="1"/>
  <c r="AU723"/>
  <c r="AU730" s="1"/>
  <c r="AU16" s="1"/>
  <c r="AU31" s="1"/>
  <c r="AV723"/>
  <c r="AV730" s="1"/>
  <c r="AW723"/>
  <c r="AW730" s="1"/>
  <c r="AX723"/>
  <c r="AX730" s="1"/>
  <c r="AY723"/>
  <c r="AY730" s="1"/>
  <c r="AZ723"/>
  <c r="AZ730" s="1"/>
  <c r="BA723"/>
  <c r="BA730" s="1"/>
  <c r="I718"/>
  <c r="I725" s="1"/>
  <c r="J718"/>
  <c r="J725" s="1"/>
  <c r="K718"/>
  <c r="L718"/>
  <c r="M718"/>
  <c r="M725" s="1"/>
  <c r="N718"/>
  <c r="N725" s="1"/>
  <c r="O718"/>
  <c r="O725" s="1"/>
  <c r="P718"/>
  <c r="P725" s="1"/>
  <c r="Q718"/>
  <c r="R718"/>
  <c r="R725" s="1"/>
  <c r="S718"/>
  <c r="S725" s="1"/>
  <c r="T718"/>
  <c r="T725" s="1"/>
  <c r="U718"/>
  <c r="U725" s="1"/>
  <c r="V718"/>
  <c r="V725" s="1"/>
  <c r="W718"/>
  <c r="X718"/>
  <c r="Y718"/>
  <c r="Y725" s="1"/>
  <c r="Z718"/>
  <c r="Z725" s="1"/>
  <c r="AA718"/>
  <c r="AA725" s="1"/>
  <c r="AB718"/>
  <c r="AB725" s="1"/>
  <c r="AC718"/>
  <c r="AC725" s="1"/>
  <c r="AD718"/>
  <c r="AD725" s="1"/>
  <c r="AE718"/>
  <c r="AF718"/>
  <c r="AF725" s="1"/>
  <c r="AG718"/>
  <c r="AH718"/>
  <c r="AH725" s="1"/>
  <c r="AI718"/>
  <c r="AI725" s="1"/>
  <c r="AJ718"/>
  <c r="AJ725" s="1"/>
  <c r="AK718"/>
  <c r="AK725" s="1"/>
  <c r="AL718"/>
  <c r="AL725" s="1"/>
  <c r="AM718"/>
  <c r="AM725" s="1"/>
  <c r="AN718"/>
  <c r="AN725" s="1"/>
  <c r="AO718"/>
  <c r="AP718"/>
  <c r="AP725" s="1"/>
  <c r="AQ718"/>
  <c r="AR718"/>
  <c r="AS718"/>
  <c r="AS725" s="1"/>
  <c r="AT718"/>
  <c r="AT725" s="1"/>
  <c r="AU718"/>
  <c r="AU725" s="1"/>
  <c r="AV718"/>
  <c r="AV725" s="1"/>
  <c r="AW718"/>
  <c r="AW725" s="1"/>
  <c r="AX718"/>
  <c r="AX725" s="1"/>
  <c r="AY718"/>
  <c r="AZ718"/>
  <c r="AZ725" s="1"/>
  <c r="BA718"/>
  <c r="BA725" s="1"/>
  <c r="H718"/>
  <c r="H725" s="1"/>
  <c r="F721"/>
  <c r="E721"/>
  <c r="F716"/>
  <c r="E716"/>
  <c r="F715"/>
  <c r="E715"/>
  <c r="F714"/>
  <c r="E714"/>
  <c r="F713"/>
  <c r="E713"/>
  <c r="F712"/>
  <c r="E712"/>
  <c r="F711"/>
  <c r="E711"/>
  <c r="AZ710"/>
  <c r="AY710"/>
  <c r="AW710"/>
  <c r="AV710"/>
  <c r="AU710"/>
  <c r="AT710"/>
  <c r="AR710"/>
  <c r="AQ710"/>
  <c r="AP710"/>
  <c r="AO710"/>
  <c r="AM710"/>
  <c r="AL710"/>
  <c r="AK710"/>
  <c r="AJ710"/>
  <c r="AH710"/>
  <c r="AG710"/>
  <c r="AF710"/>
  <c r="AE710"/>
  <c r="AC710"/>
  <c r="AB710"/>
  <c r="AA710"/>
  <c r="Z710"/>
  <c r="X710"/>
  <c r="W710"/>
  <c r="U710"/>
  <c r="T710"/>
  <c r="R710"/>
  <c r="Q710"/>
  <c r="O710"/>
  <c r="N710"/>
  <c r="L710"/>
  <c r="K710"/>
  <c r="I710"/>
  <c r="H710"/>
  <c r="F709"/>
  <c r="E709"/>
  <c r="F708"/>
  <c r="E708"/>
  <c r="F707"/>
  <c r="E707"/>
  <c r="F706"/>
  <c r="E706"/>
  <c r="F705"/>
  <c r="E705"/>
  <c r="F704"/>
  <c r="E704"/>
  <c r="AZ703"/>
  <c r="AY703"/>
  <c r="AW703"/>
  <c r="AV703"/>
  <c r="AU703"/>
  <c r="AT703"/>
  <c r="AR703"/>
  <c r="AQ703"/>
  <c r="AP703"/>
  <c r="AO703"/>
  <c r="AM703"/>
  <c r="AL703"/>
  <c r="AK703"/>
  <c r="AJ703"/>
  <c r="AH703"/>
  <c r="AG703"/>
  <c r="AF703"/>
  <c r="AE703"/>
  <c r="AC703"/>
  <c r="AB703"/>
  <c r="AA703"/>
  <c r="Z703"/>
  <c r="X703"/>
  <c r="W703"/>
  <c r="U703"/>
  <c r="T703"/>
  <c r="R703"/>
  <c r="Q703"/>
  <c r="O703"/>
  <c r="N703"/>
  <c r="L703"/>
  <c r="K703"/>
  <c r="I703"/>
  <c r="H703"/>
  <c r="Q529" l="1"/>
  <c r="Q683" s="1"/>
  <c r="Q690" s="1"/>
  <c r="L529"/>
  <c r="L683" s="1"/>
  <c r="L690" s="1"/>
  <c r="L13" s="1"/>
  <c r="K529"/>
  <c r="K683" s="1"/>
  <c r="X529"/>
  <c r="X683" s="1"/>
  <c r="X690" s="1"/>
  <c r="X13" s="1"/>
  <c r="X28" s="1"/>
  <c r="T529"/>
  <c r="T683" s="1"/>
  <c r="T690" s="1"/>
  <c r="AY529"/>
  <c r="AY683" s="1"/>
  <c r="AY690" s="1"/>
  <c r="W529"/>
  <c r="W683" s="1"/>
  <c r="W690" s="1"/>
  <c r="W13" s="1"/>
  <c r="W28" s="1"/>
  <c r="H529"/>
  <c r="H526" s="1"/>
  <c r="AJ681"/>
  <c r="E734"/>
  <c r="BA14"/>
  <c r="BA13"/>
  <c r="AW13"/>
  <c r="AS13"/>
  <c r="AQ13"/>
  <c r="AQ28" s="1"/>
  <c r="AM13"/>
  <c r="AI13"/>
  <c r="AI28" s="1"/>
  <c r="AG13"/>
  <c r="AC13"/>
  <c r="AA13"/>
  <c r="Y13"/>
  <c r="Y28" s="1"/>
  <c r="U13"/>
  <c r="S13"/>
  <c r="O13"/>
  <c r="O28" s="1"/>
  <c r="M13"/>
  <c r="AZ13"/>
  <c r="AX13"/>
  <c r="AX28" s="1"/>
  <c r="AV13"/>
  <c r="AV28" s="1"/>
  <c r="AR13"/>
  <c r="AN13"/>
  <c r="AN28" s="1"/>
  <c r="AL13"/>
  <c r="AH13"/>
  <c r="AH28" s="1"/>
  <c r="AD13"/>
  <c r="AB13"/>
  <c r="AB28" s="1"/>
  <c r="Z13"/>
  <c r="V13"/>
  <c r="R13"/>
  <c r="P13"/>
  <c r="J13"/>
  <c r="AP13"/>
  <c r="AP696"/>
  <c r="AJ683"/>
  <c r="AJ690" s="1"/>
  <c r="AJ13" s="1"/>
  <c r="AJ28" s="1"/>
  <c r="AJ526"/>
  <c r="AO13"/>
  <c r="AO28" s="1"/>
  <c r="AK13"/>
  <c r="AF13"/>
  <c r="AE13"/>
  <c r="F734"/>
  <c r="F449"/>
  <c r="G610"/>
  <c r="AI11"/>
  <c r="AI26" s="1"/>
  <c r="S11"/>
  <c r="S26" s="1"/>
  <c r="AZ693"/>
  <c r="AZ16" s="1"/>
  <c r="AZ31" s="1"/>
  <c r="AV693"/>
  <c r="AV16" s="1"/>
  <c r="AV31" s="1"/>
  <c r="AR693"/>
  <c r="AR16" s="1"/>
  <c r="AR31" s="1"/>
  <c r="AN693"/>
  <c r="AN16" s="1"/>
  <c r="AN31" s="1"/>
  <c r="AJ693"/>
  <c r="AJ16" s="1"/>
  <c r="AJ31" s="1"/>
  <c r="AF693"/>
  <c r="AF16" s="1"/>
  <c r="AF31" s="1"/>
  <c r="AB693"/>
  <c r="AB16" s="1"/>
  <c r="AB31" s="1"/>
  <c r="X693"/>
  <c r="X16" s="1"/>
  <c r="X31" s="1"/>
  <c r="T693"/>
  <c r="T16" s="1"/>
  <c r="T31" s="1"/>
  <c r="P693"/>
  <c r="P16" s="1"/>
  <c r="P31" s="1"/>
  <c r="L693"/>
  <c r="L16" s="1"/>
  <c r="L31" s="1"/>
  <c r="AX692"/>
  <c r="AX15" s="1"/>
  <c r="AX30" s="1"/>
  <c r="AT692"/>
  <c r="AT15" s="1"/>
  <c r="AT30" s="1"/>
  <c r="AP692"/>
  <c r="AP15" s="1"/>
  <c r="AP30" s="1"/>
  <c r="AL692"/>
  <c r="AL15" s="1"/>
  <c r="AL30" s="1"/>
  <c r="AH692"/>
  <c r="AH15" s="1"/>
  <c r="AH30" s="1"/>
  <c r="AD692"/>
  <c r="AD15" s="1"/>
  <c r="AD30" s="1"/>
  <c r="Z692"/>
  <c r="Z15" s="1"/>
  <c r="Z30" s="1"/>
  <c r="V692"/>
  <c r="V15" s="1"/>
  <c r="V30" s="1"/>
  <c r="R692"/>
  <c r="R15" s="1"/>
  <c r="R30" s="1"/>
  <c r="N692"/>
  <c r="N15" s="1"/>
  <c r="N30" s="1"/>
  <c r="AZ691"/>
  <c r="AV691"/>
  <c r="AR691"/>
  <c r="AN691"/>
  <c r="AJ691"/>
  <c r="AF691"/>
  <c r="AB691"/>
  <c r="X691"/>
  <c r="T691"/>
  <c r="P691"/>
  <c r="L691"/>
  <c r="AP28"/>
  <c r="AL28"/>
  <c r="AD28"/>
  <c r="V28"/>
  <c r="AZ12"/>
  <c r="AZ27" s="1"/>
  <c r="AR12"/>
  <c r="AR27" s="1"/>
  <c r="AN12"/>
  <c r="AN27" s="1"/>
  <c r="AF12"/>
  <c r="X12"/>
  <c r="X27" s="1"/>
  <c r="P12"/>
  <c r="P27" s="1"/>
  <c r="AX11"/>
  <c r="AX26" s="1"/>
  <c r="AD11"/>
  <c r="AD26" s="1"/>
  <c r="V11"/>
  <c r="V26" s="1"/>
  <c r="N11"/>
  <c r="N26" s="1"/>
  <c r="AY693"/>
  <c r="AY16" s="1"/>
  <c r="AY31" s="1"/>
  <c r="AQ693"/>
  <c r="AQ16" s="1"/>
  <c r="AQ31" s="1"/>
  <c r="AM693"/>
  <c r="AM16" s="1"/>
  <c r="AM31" s="1"/>
  <c r="AI693"/>
  <c r="AI16" s="1"/>
  <c r="AI31" s="1"/>
  <c r="AE693"/>
  <c r="AE16" s="1"/>
  <c r="AE31" s="1"/>
  <c r="AA693"/>
  <c r="AA16" s="1"/>
  <c r="AA31" s="1"/>
  <c r="W693"/>
  <c r="W16" s="1"/>
  <c r="W31" s="1"/>
  <c r="S693"/>
  <c r="S16" s="1"/>
  <c r="S31" s="1"/>
  <c r="O693"/>
  <c r="O16" s="1"/>
  <c r="O31" s="1"/>
  <c r="K693"/>
  <c r="K16" s="1"/>
  <c r="K31" s="1"/>
  <c r="BA15"/>
  <c r="BA30" s="1"/>
  <c r="AW692"/>
  <c r="AW15" s="1"/>
  <c r="AW30" s="1"/>
  <c r="AS692"/>
  <c r="AS15" s="1"/>
  <c r="AS30" s="1"/>
  <c r="AO692"/>
  <c r="AO15" s="1"/>
  <c r="AO30" s="1"/>
  <c r="AK692"/>
  <c r="AK15" s="1"/>
  <c r="AK30" s="1"/>
  <c r="AG692"/>
  <c r="AG15" s="1"/>
  <c r="AG30" s="1"/>
  <c r="AC692"/>
  <c r="AC15" s="1"/>
  <c r="AC30" s="1"/>
  <c r="Y692"/>
  <c r="Y15" s="1"/>
  <c r="Y30" s="1"/>
  <c r="U692"/>
  <c r="U15" s="1"/>
  <c r="U30" s="1"/>
  <c r="Q692"/>
  <c r="Q15" s="1"/>
  <c r="Q30" s="1"/>
  <c r="M692"/>
  <c r="M15" s="1"/>
  <c r="M30" s="1"/>
  <c r="AY691"/>
  <c r="AU691"/>
  <c r="AQ691"/>
  <c r="AM691"/>
  <c r="AI691"/>
  <c r="AE691"/>
  <c r="AA691"/>
  <c r="W691"/>
  <c r="S691"/>
  <c r="O691"/>
  <c r="K691"/>
  <c r="BA28"/>
  <c r="AW28"/>
  <c r="AS28"/>
  <c r="AK28"/>
  <c r="AG28"/>
  <c r="AC28"/>
  <c r="U28"/>
  <c r="AY12"/>
  <c r="AY27" s="1"/>
  <c r="AU12"/>
  <c r="AU27" s="1"/>
  <c r="AQ12"/>
  <c r="AQ27" s="1"/>
  <c r="AM12"/>
  <c r="AM27" s="1"/>
  <c r="AI12"/>
  <c r="AI27" s="1"/>
  <c r="AE12"/>
  <c r="AA12"/>
  <c r="AA27" s="1"/>
  <c r="S12"/>
  <c r="S27" s="1"/>
  <c r="G617"/>
  <c r="AD25"/>
  <c r="V25"/>
  <c r="BA11"/>
  <c r="BA26" s="1"/>
  <c r="AS11"/>
  <c r="AS26" s="1"/>
  <c r="Y11"/>
  <c r="Y26" s="1"/>
  <c r="M11"/>
  <c r="M26" s="1"/>
  <c r="I11"/>
  <c r="AX693"/>
  <c r="AX16" s="1"/>
  <c r="AX31" s="1"/>
  <c r="AT693"/>
  <c r="AT16" s="1"/>
  <c r="AT31" s="1"/>
  <c r="AP693"/>
  <c r="AP16" s="1"/>
  <c r="AP31" s="1"/>
  <c r="AL693"/>
  <c r="AL16" s="1"/>
  <c r="AL31" s="1"/>
  <c r="AH693"/>
  <c r="AH16" s="1"/>
  <c r="AH31" s="1"/>
  <c r="AD693"/>
  <c r="AD16" s="1"/>
  <c r="AD31" s="1"/>
  <c r="Z693"/>
  <c r="Z16" s="1"/>
  <c r="Z31" s="1"/>
  <c r="V693"/>
  <c r="V16" s="1"/>
  <c r="V31" s="1"/>
  <c r="R693"/>
  <c r="R16" s="1"/>
  <c r="R31" s="1"/>
  <c r="N693"/>
  <c r="N16" s="1"/>
  <c r="N31" s="1"/>
  <c r="AZ692"/>
  <c r="AZ15" s="1"/>
  <c r="AZ30" s="1"/>
  <c r="AV692"/>
  <c r="AV15" s="1"/>
  <c r="AV30" s="1"/>
  <c r="AR692"/>
  <c r="AR15" s="1"/>
  <c r="AR30" s="1"/>
  <c r="AN692"/>
  <c r="AN15" s="1"/>
  <c r="AN30" s="1"/>
  <c r="AJ692"/>
  <c r="AJ15" s="1"/>
  <c r="AJ30" s="1"/>
  <c r="AF692"/>
  <c r="AF15" s="1"/>
  <c r="AF30" s="1"/>
  <c r="AB692"/>
  <c r="AB15" s="1"/>
  <c r="AB30" s="1"/>
  <c r="X692"/>
  <c r="X15" s="1"/>
  <c r="X30" s="1"/>
  <c r="T692"/>
  <c r="T15" s="1"/>
  <c r="T30" s="1"/>
  <c r="P692"/>
  <c r="P15" s="1"/>
  <c r="P30" s="1"/>
  <c r="L692"/>
  <c r="L15" s="1"/>
  <c r="L30" s="1"/>
  <c r="AX691"/>
  <c r="AT691"/>
  <c r="AP691"/>
  <c r="AL691"/>
  <c r="AH691"/>
  <c r="AD691"/>
  <c r="Z691"/>
  <c r="V691"/>
  <c r="N691"/>
  <c r="AZ28"/>
  <c r="AR28"/>
  <c r="AF28"/>
  <c r="P28"/>
  <c r="AX12"/>
  <c r="AX27" s="1"/>
  <c r="AP12"/>
  <c r="AP27" s="1"/>
  <c r="AH12"/>
  <c r="AH27" s="1"/>
  <c r="AD12"/>
  <c r="AD27" s="1"/>
  <c r="V12"/>
  <c r="V27" s="1"/>
  <c r="AN11"/>
  <c r="AN26" s="1"/>
  <c r="P11"/>
  <c r="P26" s="1"/>
  <c r="BA16"/>
  <c r="BA31" s="1"/>
  <c r="AW693"/>
  <c r="AW16" s="1"/>
  <c r="AW31" s="1"/>
  <c r="AS693"/>
  <c r="AS16" s="1"/>
  <c r="AS31" s="1"/>
  <c r="AO693"/>
  <c r="AO16" s="1"/>
  <c r="AO31" s="1"/>
  <c r="AK693"/>
  <c r="AK16" s="1"/>
  <c r="AK31" s="1"/>
  <c r="AG693"/>
  <c r="AG16" s="1"/>
  <c r="AG31" s="1"/>
  <c r="AC693"/>
  <c r="AC16" s="1"/>
  <c r="AC31" s="1"/>
  <c r="Y693"/>
  <c r="Y16" s="1"/>
  <c r="Y31" s="1"/>
  <c r="U693"/>
  <c r="U16" s="1"/>
  <c r="U31" s="1"/>
  <c r="Q693"/>
  <c r="Q16" s="1"/>
  <c r="Q31" s="1"/>
  <c r="M693"/>
  <c r="M16" s="1"/>
  <c r="M31" s="1"/>
  <c r="AY692"/>
  <c r="AY15" s="1"/>
  <c r="AY30" s="1"/>
  <c r="AQ692"/>
  <c r="AQ15" s="1"/>
  <c r="AQ30" s="1"/>
  <c r="AM692"/>
  <c r="AM15" s="1"/>
  <c r="AM30" s="1"/>
  <c r="AI692"/>
  <c r="AI15" s="1"/>
  <c r="AI30" s="1"/>
  <c r="AE692"/>
  <c r="AE15" s="1"/>
  <c r="AE30" s="1"/>
  <c r="AA692"/>
  <c r="AA15" s="1"/>
  <c r="AA30" s="1"/>
  <c r="W692"/>
  <c r="W15" s="1"/>
  <c r="W30" s="1"/>
  <c r="S692"/>
  <c r="S15" s="1"/>
  <c r="S30" s="1"/>
  <c r="O692"/>
  <c r="O15" s="1"/>
  <c r="O30" s="1"/>
  <c r="K692"/>
  <c r="K15" s="1"/>
  <c r="K30" s="1"/>
  <c r="BA29"/>
  <c r="AW691"/>
  <c r="AS691"/>
  <c r="AO691"/>
  <c r="AK691"/>
  <c r="AG691"/>
  <c r="AC691"/>
  <c r="Y691"/>
  <c r="U691"/>
  <c r="Q691"/>
  <c r="M691"/>
  <c r="AM28"/>
  <c r="AE28"/>
  <c r="AA28"/>
  <c r="S28"/>
  <c r="BA12"/>
  <c r="BA27" s="1"/>
  <c r="AW12"/>
  <c r="AW27" s="1"/>
  <c r="AS12"/>
  <c r="AS27" s="1"/>
  <c r="AK12"/>
  <c r="AK27" s="1"/>
  <c r="AG12"/>
  <c r="AG27" s="1"/>
  <c r="AC12"/>
  <c r="AC27" s="1"/>
  <c r="Y12"/>
  <c r="Y27" s="1"/>
  <c r="U12"/>
  <c r="U27" s="1"/>
  <c r="I12"/>
  <c r="I27" s="1"/>
  <c r="G606"/>
  <c r="G713"/>
  <c r="R28"/>
  <c r="R12"/>
  <c r="R27" s="1"/>
  <c r="R452"/>
  <c r="R691"/>
  <c r="Z28"/>
  <c r="G712"/>
  <c r="G705"/>
  <c r="T451"/>
  <c r="T450"/>
  <c r="T689"/>
  <c r="G499"/>
  <c r="H450"/>
  <c r="H689"/>
  <c r="Q450"/>
  <c r="Q689"/>
  <c r="Q12" s="1"/>
  <c r="Q27" s="1"/>
  <c r="Z450"/>
  <c r="Z689"/>
  <c r="G175"/>
  <c r="F710"/>
  <c r="F703"/>
  <c r="E703"/>
  <c r="N451"/>
  <c r="N690"/>
  <c r="AO450"/>
  <c r="AO689"/>
  <c r="AO12" s="1"/>
  <c r="AO27" s="1"/>
  <c r="AT450"/>
  <c r="AT689"/>
  <c r="AT451"/>
  <c r="AT690"/>
  <c r="AY451"/>
  <c r="AU451"/>
  <c r="F451" s="1"/>
  <c r="AU690"/>
  <c r="L450"/>
  <c r="F450" s="1"/>
  <c r="K450"/>
  <c r="K689"/>
  <c r="K12" s="1"/>
  <c r="K27" s="1"/>
  <c r="N450"/>
  <c r="N689"/>
  <c r="P182"/>
  <c r="P441" s="1"/>
  <c r="F719"/>
  <c r="F700"/>
  <c r="U696"/>
  <c r="R717"/>
  <c r="R724" s="1"/>
  <c r="AW448"/>
  <c r="AU448"/>
  <c r="AQ448"/>
  <c r="AO448"/>
  <c r="AM448"/>
  <c r="AK448"/>
  <c r="AG448"/>
  <c r="AE448"/>
  <c r="AC448"/>
  <c r="AA448"/>
  <c r="W448"/>
  <c r="U448"/>
  <c r="O448"/>
  <c r="E528"/>
  <c r="E186"/>
  <c r="E445" s="1"/>
  <c r="L725"/>
  <c r="L717"/>
  <c r="L724" s="1"/>
  <c r="I730"/>
  <c r="F723"/>
  <c r="I727"/>
  <c r="F720"/>
  <c r="I786"/>
  <c r="F786" s="1"/>
  <c r="F785"/>
  <c r="E188"/>
  <c r="E447" s="1"/>
  <c r="E603"/>
  <c r="AF717"/>
  <c r="AF724" s="1"/>
  <c r="F722"/>
  <c r="I683"/>
  <c r="I680" s="1"/>
  <c r="F702"/>
  <c r="AU696"/>
  <c r="AK696"/>
  <c r="AA696"/>
  <c r="O696"/>
  <c r="F698"/>
  <c r="AR725"/>
  <c r="AR717"/>
  <c r="AR724" s="1"/>
  <c r="X725"/>
  <c r="X717"/>
  <c r="X724" s="1"/>
  <c r="BA680"/>
  <c r="AS680"/>
  <c r="AI680"/>
  <c r="Y680"/>
  <c r="S680"/>
  <c r="M680"/>
  <c r="AY696"/>
  <c r="AW696"/>
  <c r="AQ696"/>
  <c r="AO696"/>
  <c r="AM696"/>
  <c r="AG696"/>
  <c r="AE696"/>
  <c r="AC696"/>
  <c r="W696"/>
  <c r="Q696"/>
  <c r="I696"/>
  <c r="AV182"/>
  <c r="AV441" s="1"/>
  <c r="AN182"/>
  <c r="AN441" s="1"/>
  <c r="AF182"/>
  <c r="AF441" s="1"/>
  <c r="X182"/>
  <c r="X441" s="1"/>
  <c r="F728"/>
  <c r="I717"/>
  <c r="I724" s="1"/>
  <c r="O717"/>
  <c r="O724" s="1"/>
  <c r="U717"/>
  <c r="U724" s="1"/>
  <c r="AK717"/>
  <c r="AK724" s="1"/>
  <c r="F789"/>
  <c r="E63"/>
  <c r="E70"/>
  <c r="E77"/>
  <c r="E84"/>
  <c r="E91"/>
  <c r="E18" s="1"/>
  <c r="F42"/>
  <c r="AH717"/>
  <c r="AH724" s="1"/>
  <c r="AP717"/>
  <c r="AP724" s="1"/>
  <c r="E718"/>
  <c r="E42"/>
  <c r="E56"/>
  <c r="F56"/>
  <c r="F63"/>
  <c r="F70"/>
  <c r="F77"/>
  <c r="F84"/>
  <c r="F91"/>
  <c r="AA717"/>
  <c r="AA724" s="1"/>
  <c r="AU717"/>
  <c r="AU724" s="1"/>
  <c r="AC717"/>
  <c r="AC724" s="1"/>
  <c r="AM717"/>
  <c r="AM724" s="1"/>
  <c r="AW717"/>
  <c r="AW724" s="1"/>
  <c r="AZ182"/>
  <c r="AZ441" s="1"/>
  <c r="AX182"/>
  <c r="AX441" s="1"/>
  <c r="AT182"/>
  <c r="AT441" s="1"/>
  <c r="E497"/>
  <c r="G497" s="1"/>
  <c r="AR182"/>
  <c r="AR441" s="1"/>
  <c r="AP182"/>
  <c r="AP441" s="1"/>
  <c r="AL182"/>
  <c r="AL441" s="1"/>
  <c r="AJ441"/>
  <c r="AH182"/>
  <c r="AH441" s="1"/>
  <c r="AD182"/>
  <c r="AD441" s="1"/>
  <c r="AB182"/>
  <c r="AB441" s="1"/>
  <c r="Z182"/>
  <c r="Z441" s="1"/>
  <c r="V182"/>
  <c r="V441" s="1"/>
  <c r="T182"/>
  <c r="T441" s="1"/>
  <c r="R182"/>
  <c r="R441" s="1"/>
  <c r="N182"/>
  <c r="N441" s="1"/>
  <c r="J182"/>
  <c r="J441" s="1"/>
  <c r="E187"/>
  <c r="E446" s="1"/>
  <c r="F701"/>
  <c r="F699"/>
  <c r="AR696"/>
  <c r="AH696"/>
  <c r="X696"/>
  <c r="R696"/>
  <c r="L696"/>
  <c r="AY784"/>
  <c r="AQ784"/>
  <c r="AO784"/>
  <c r="AG784"/>
  <c r="AE784"/>
  <c r="W784"/>
  <c r="Q784"/>
  <c r="K784"/>
  <c r="H789"/>
  <c r="E789" s="1"/>
  <c r="H788"/>
  <c r="E788" s="1"/>
  <c r="H787"/>
  <c r="E787" s="1"/>
  <c r="H786"/>
  <c r="E786" s="1"/>
  <c r="AV785"/>
  <c r="AV783" s="1"/>
  <c r="AT785"/>
  <c r="AT783" s="1"/>
  <c r="AL785"/>
  <c r="AL783" s="1"/>
  <c r="AJ785"/>
  <c r="AJ783" s="1"/>
  <c r="AB785"/>
  <c r="AB783" s="1"/>
  <c r="Z785"/>
  <c r="Z783" s="1"/>
  <c r="T785"/>
  <c r="T783" s="1"/>
  <c r="N785"/>
  <c r="N783" s="1"/>
  <c r="H785"/>
  <c r="E183"/>
  <c r="E442" s="1"/>
  <c r="F183"/>
  <c r="F442" s="1"/>
  <c r="F185"/>
  <c r="F444" s="1"/>
  <c r="BA182"/>
  <c r="BA441" s="1"/>
  <c r="AY182"/>
  <c r="AY441" s="1"/>
  <c r="AW182"/>
  <c r="AW441" s="1"/>
  <c r="AY725"/>
  <c r="AY717"/>
  <c r="AY724" s="1"/>
  <c r="AQ725"/>
  <c r="AQ717"/>
  <c r="AQ724" s="1"/>
  <c r="AO725"/>
  <c r="AO717"/>
  <c r="AO724" s="1"/>
  <c r="AG725"/>
  <c r="AG717"/>
  <c r="AG724" s="1"/>
  <c r="AE725"/>
  <c r="AE717"/>
  <c r="AE724" s="1"/>
  <c r="W725"/>
  <c r="W717"/>
  <c r="W724" s="1"/>
  <c r="Q725"/>
  <c r="Q717"/>
  <c r="Q724" s="1"/>
  <c r="K725"/>
  <c r="K717"/>
  <c r="K724" s="1"/>
  <c r="H730"/>
  <c r="E723"/>
  <c r="H729"/>
  <c r="E722"/>
  <c r="H727"/>
  <c r="E720"/>
  <c r="AV726"/>
  <c r="AV717"/>
  <c r="AV724" s="1"/>
  <c r="AT726"/>
  <c r="AT717"/>
  <c r="AT724" s="1"/>
  <c r="AL726"/>
  <c r="AL717"/>
  <c r="AL724" s="1"/>
  <c r="AJ726"/>
  <c r="AJ717"/>
  <c r="AJ724" s="1"/>
  <c r="AB726"/>
  <c r="AB717"/>
  <c r="AB724" s="1"/>
  <c r="Z726"/>
  <c r="Z717"/>
  <c r="Z724" s="1"/>
  <c r="T726"/>
  <c r="T717"/>
  <c r="T724" s="1"/>
  <c r="N726"/>
  <c r="N717"/>
  <c r="N724" s="1"/>
  <c r="H726"/>
  <c r="E726" s="1"/>
  <c r="E719"/>
  <c r="H717"/>
  <c r="H724" s="1"/>
  <c r="E728"/>
  <c r="K35"/>
  <c r="AZ35"/>
  <c r="AR35"/>
  <c r="AP35"/>
  <c r="AL35"/>
  <c r="AJ35"/>
  <c r="AB35"/>
  <c r="Z35"/>
  <c r="T35"/>
  <c r="N35"/>
  <c r="L182"/>
  <c r="L441" s="1"/>
  <c r="AU182"/>
  <c r="AU441" s="1"/>
  <c r="AS182"/>
  <c r="AS441" s="1"/>
  <c r="AQ182"/>
  <c r="AQ441" s="1"/>
  <c r="AO182"/>
  <c r="AM182"/>
  <c r="AM441" s="1"/>
  <c r="AK182"/>
  <c r="AK441" s="1"/>
  <c r="AI182"/>
  <c r="AI441" s="1"/>
  <c r="AG182"/>
  <c r="AG441" s="1"/>
  <c r="AE182"/>
  <c r="AE441" s="1"/>
  <c r="AC182"/>
  <c r="AC441" s="1"/>
  <c r="AA182"/>
  <c r="AA441" s="1"/>
  <c r="Y182"/>
  <c r="Y441" s="1"/>
  <c r="W182"/>
  <c r="W441" s="1"/>
  <c r="U182"/>
  <c r="U441" s="1"/>
  <c r="S182"/>
  <c r="S441" s="1"/>
  <c r="Q182"/>
  <c r="Q441" s="1"/>
  <c r="O182"/>
  <c r="O441" s="1"/>
  <c r="M182"/>
  <c r="M441" s="1"/>
  <c r="K182"/>
  <c r="I182"/>
  <c r="I441" s="1"/>
  <c r="F184"/>
  <c r="F188"/>
  <c r="F447" s="1"/>
  <c r="F187"/>
  <c r="F446" s="1"/>
  <c r="F186"/>
  <c r="F445" s="1"/>
  <c r="E697"/>
  <c r="E702"/>
  <c r="E701"/>
  <c r="E700"/>
  <c r="E699"/>
  <c r="G699" s="1"/>
  <c r="AV696"/>
  <c r="AT696"/>
  <c r="AL696"/>
  <c r="AJ696"/>
  <c r="AB696"/>
  <c r="Z696"/>
  <c r="T696"/>
  <c r="N696"/>
  <c r="E698"/>
  <c r="L682"/>
  <c r="F682" s="1"/>
  <c r="F528"/>
  <c r="F697"/>
  <c r="AZ448"/>
  <c r="AV448"/>
  <c r="AT448"/>
  <c r="AR448"/>
  <c r="AP448"/>
  <c r="AL448"/>
  <c r="AJ448"/>
  <c r="AH448"/>
  <c r="AF448"/>
  <c r="AB448"/>
  <c r="Z448"/>
  <c r="X448"/>
  <c r="R448"/>
  <c r="AX680"/>
  <c r="AN680"/>
  <c r="AD680"/>
  <c r="V680"/>
  <c r="P680"/>
  <c r="N680"/>
  <c r="J680"/>
  <c r="F603"/>
  <c r="AO35"/>
  <c r="AY681"/>
  <c r="AW681"/>
  <c r="AU681"/>
  <c r="AQ681"/>
  <c r="AO681"/>
  <c r="AM681"/>
  <c r="AK681"/>
  <c r="AG681"/>
  <c r="AE681"/>
  <c r="AC681"/>
  <c r="AA681"/>
  <c r="W681"/>
  <c r="U681"/>
  <c r="Q681"/>
  <c r="O681"/>
  <c r="K518"/>
  <c r="AZ681"/>
  <c r="AV681"/>
  <c r="AT681"/>
  <c r="AR681"/>
  <c r="AP681"/>
  <c r="AL681"/>
  <c r="AH681"/>
  <c r="AF681"/>
  <c r="AB681"/>
  <c r="Z681"/>
  <c r="X681"/>
  <c r="T681"/>
  <c r="R681"/>
  <c r="L681"/>
  <c r="L688" s="1"/>
  <c r="E710"/>
  <c r="G710" s="1"/>
  <c r="AZ717"/>
  <c r="F718"/>
  <c r="K526"/>
  <c r="I526"/>
  <c r="F532"/>
  <c r="E532"/>
  <c r="F531"/>
  <c r="E531"/>
  <c r="F530"/>
  <c r="E530"/>
  <c r="K448"/>
  <c r="L448"/>
  <c r="AY448"/>
  <c r="T448"/>
  <c r="Q448"/>
  <c r="F453"/>
  <c r="F452"/>
  <c r="K696"/>
  <c r="F686"/>
  <c r="E686"/>
  <c r="F685"/>
  <c r="E685"/>
  <c r="F684"/>
  <c r="E684"/>
  <c r="E682"/>
  <c r="E725"/>
  <c r="F725"/>
  <c r="F730"/>
  <c r="E730"/>
  <c r="F729"/>
  <c r="E729"/>
  <c r="F727"/>
  <c r="E727"/>
  <c r="F726"/>
  <c r="AZ783"/>
  <c r="AY783"/>
  <c r="AW783"/>
  <c r="AR783"/>
  <c r="AQ783"/>
  <c r="AP783"/>
  <c r="AO783"/>
  <c r="AM783"/>
  <c r="AK783"/>
  <c r="AH783"/>
  <c r="AG783"/>
  <c r="AF783"/>
  <c r="AE783"/>
  <c r="AC783"/>
  <c r="AA783"/>
  <c r="X783"/>
  <c r="W783"/>
  <c r="U783"/>
  <c r="R783"/>
  <c r="Q783"/>
  <c r="O783"/>
  <c r="L783"/>
  <c r="K783"/>
  <c r="E784"/>
  <c r="F784"/>
  <c r="I783"/>
  <c r="F788"/>
  <c r="F787"/>
  <c r="I596"/>
  <c r="K596"/>
  <c r="L596"/>
  <c r="N596"/>
  <c r="O596"/>
  <c r="Q596"/>
  <c r="R596"/>
  <c r="T596"/>
  <c r="U596"/>
  <c r="W596"/>
  <c r="X596"/>
  <c r="Z596"/>
  <c r="AA596"/>
  <c r="AB596"/>
  <c r="AC596"/>
  <c r="AE596"/>
  <c r="AF596"/>
  <c r="AG596"/>
  <c r="AH596"/>
  <c r="AJ596"/>
  <c r="AK596"/>
  <c r="AL596"/>
  <c r="AM596"/>
  <c r="AO596"/>
  <c r="AP596"/>
  <c r="AQ596"/>
  <c r="AR596"/>
  <c r="AT596"/>
  <c r="AU596"/>
  <c r="AV596"/>
  <c r="AW596"/>
  <c r="AY596"/>
  <c r="AZ596"/>
  <c r="H596"/>
  <c r="I589"/>
  <c r="K589"/>
  <c r="L589"/>
  <c r="N589"/>
  <c r="O589"/>
  <c r="Q589"/>
  <c r="R589"/>
  <c r="T589"/>
  <c r="U589"/>
  <c r="W589"/>
  <c r="X589"/>
  <c r="Z589"/>
  <c r="AA589"/>
  <c r="AB589"/>
  <c r="AC589"/>
  <c r="AE589"/>
  <c r="AF589"/>
  <c r="AG589"/>
  <c r="AH589"/>
  <c r="AJ589"/>
  <c r="AK589"/>
  <c r="AL589"/>
  <c r="AM589"/>
  <c r="AO589"/>
  <c r="AP589"/>
  <c r="AQ589"/>
  <c r="AR589"/>
  <c r="AT589"/>
  <c r="AU589"/>
  <c r="AV589"/>
  <c r="AW589"/>
  <c r="AY589"/>
  <c r="AZ589"/>
  <c r="H589"/>
  <c r="E589" s="1"/>
  <c r="I582"/>
  <c r="K582"/>
  <c r="L582"/>
  <c r="N582"/>
  <c r="O582"/>
  <c r="Q582"/>
  <c r="R582"/>
  <c r="T582"/>
  <c r="U582"/>
  <c r="W582"/>
  <c r="X582"/>
  <c r="Z582"/>
  <c r="AA582"/>
  <c r="AB582"/>
  <c r="AC582"/>
  <c r="AE582"/>
  <c r="AF582"/>
  <c r="AG582"/>
  <c r="AH582"/>
  <c r="AJ582"/>
  <c r="AK582"/>
  <c r="AL582"/>
  <c r="AM582"/>
  <c r="AO582"/>
  <c r="AP582"/>
  <c r="AQ582"/>
  <c r="AR582"/>
  <c r="AT582"/>
  <c r="AU582"/>
  <c r="AV582"/>
  <c r="AW582"/>
  <c r="AY582"/>
  <c r="AZ582"/>
  <c r="H582"/>
  <c r="E582" s="1"/>
  <c r="I575"/>
  <c r="K575"/>
  <c r="L575"/>
  <c r="N575"/>
  <c r="O575"/>
  <c r="Q575"/>
  <c r="R575"/>
  <c r="T575"/>
  <c r="U575"/>
  <c r="W575"/>
  <c r="X575"/>
  <c r="Z575"/>
  <c r="AA575"/>
  <c r="AB575"/>
  <c r="AC575"/>
  <c r="AE575"/>
  <c r="AF575"/>
  <c r="AG575"/>
  <c r="AH575"/>
  <c r="AJ575"/>
  <c r="AK575"/>
  <c r="AL575"/>
  <c r="AM575"/>
  <c r="AO575"/>
  <c r="AP575"/>
  <c r="AQ575"/>
  <c r="AR575"/>
  <c r="AT575"/>
  <c r="AU575"/>
  <c r="AV575"/>
  <c r="AW575"/>
  <c r="AY575"/>
  <c r="AZ575"/>
  <c r="H575"/>
  <c r="E575" s="1"/>
  <c r="I568"/>
  <c r="K568"/>
  <c r="L568"/>
  <c r="N568"/>
  <c r="O568"/>
  <c r="Q568"/>
  <c r="R568"/>
  <c r="T568"/>
  <c r="U568"/>
  <c r="W568"/>
  <c r="X568"/>
  <c r="Z568"/>
  <c r="AA568"/>
  <c r="AB568"/>
  <c r="AC568"/>
  <c r="AE568"/>
  <c r="AF568"/>
  <c r="AG568"/>
  <c r="AH568"/>
  <c r="AJ568"/>
  <c r="AK568"/>
  <c r="AL568"/>
  <c r="AM568"/>
  <c r="AO568"/>
  <c r="AP568"/>
  <c r="AQ568"/>
  <c r="AR568"/>
  <c r="AT568"/>
  <c r="AU568"/>
  <c r="AV568"/>
  <c r="AW568"/>
  <c r="AY568"/>
  <c r="AZ568"/>
  <c r="H568"/>
  <c r="E568" s="1"/>
  <c r="I561"/>
  <c r="K561"/>
  <c r="L561"/>
  <c r="N561"/>
  <c r="O561"/>
  <c r="Q561"/>
  <c r="R561"/>
  <c r="T561"/>
  <c r="U561"/>
  <c r="W561"/>
  <c r="X561"/>
  <c r="Z561"/>
  <c r="AA561"/>
  <c r="AB561"/>
  <c r="AC561"/>
  <c r="AE561"/>
  <c r="AF561"/>
  <c r="AG561"/>
  <c r="AH561"/>
  <c r="AJ561"/>
  <c r="AK561"/>
  <c r="AL561"/>
  <c r="AM561"/>
  <c r="AO561"/>
  <c r="AP561"/>
  <c r="AQ561"/>
  <c r="AR561"/>
  <c r="AT561"/>
  <c r="AU561"/>
  <c r="AV561"/>
  <c r="AW561"/>
  <c r="AY561"/>
  <c r="AZ561"/>
  <c r="H561"/>
  <c r="E561" s="1"/>
  <c r="I554"/>
  <c r="K554"/>
  <c r="L554"/>
  <c r="N554"/>
  <c r="O554"/>
  <c r="Q554"/>
  <c r="R554"/>
  <c r="T554"/>
  <c r="U554"/>
  <c r="W554"/>
  <c r="X554"/>
  <c r="Z554"/>
  <c r="AA554"/>
  <c r="AB554"/>
  <c r="AC554"/>
  <c r="AE554"/>
  <c r="AF554"/>
  <c r="AG554"/>
  <c r="AH554"/>
  <c r="AJ554"/>
  <c r="AK554"/>
  <c r="AL554"/>
  <c r="AM554"/>
  <c r="AO554"/>
  <c r="AP554"/>
  <c r="AQ554"/>
  <c r="AR554"/>
  <c r="AT554"/>
  <c r="AU554"/>
  <c r="AV554"/>
  <c r="AW554"/>
  <c r="AY554"/>
  <c r="AZ554"/>
  <c r="H554"/>
  <c r="I547"/>
  <c r="K547"/>
  <c r="L547"/>
  <c r="N547"/>
  <c r="O547"/>
  <c r="Q547"/>
  <c r="R547"/>
  <c r="T547"/>
  <c r="U547"/>
  <c r="W547"/>
  <c r="X547"/>
  <c r="Z547"/>
  <c r="AA547"/>
  <c r="AB547"/>
  <c r="AC547"/>
  <c r="AE547"/>
  <c r="AF547"/>
  <c r="AG547"/>
  <c r="AH547"/>
  <c r="AJ547"/>
  <c r="AK547"/>
  <c r="AL547"/>
  <c r="AM547"/>
  <c r="AO547"/>
  <c r="AP547"/>
  <c r="AQ547"/>
  <c r="AR547"/>
  <c r="AT547"/>
  <c r="AU547"/>
  <c r="AV547"/>
  <c r="AW547"/>
  <c r="AX547"/>
  <c r="AY547"/>
  <c r="AZ547"/>
  <c r="H547"/>
  <c r="I540"/>
  <c r="K540"/>
  <c r="L540"/>
  <c r="N540"/>
  <c r="O540"/>
  <c r="Q540"/>
  <c r="R540"/>
  <c r="S540"/>
  <c r="T540"/>
  <c r="U540"/>
  <c r="W540"/>
  <c r="X540"/>
  <c r="Z540"/>
  <c r="AA540"/>
  <c r="AB540"/>
  <c r="AC540"/>
  <c r="AE540"/>
  <c r="AF540"/>
  <c r="AG540"/>
  <c r="AH540"/>
  <c r="AJ540"/>
  <c r="AK540"/>
  <c r="AL540"/>
  <c r="AM540"/>
  <c r="AO540"/>
  <c r="AP540"/>
  <c r="AQ540"/>
  <c r="AR540"/>
  <c r="AT540"/>
  <c r="AU540"/>
  <c r="AV540"/>
  <c r="AW540"/>
  <c r="AY540"/>
  <c r="AZ540"/>
  <c r="H540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E593"/>
  <c r="F592"/>
  <c r="E592"/>
  <c r="F591"/>
  <c r="E591"/>
  <c r="F590"/>
  <c r="E590"/>
  <c r="F589"/>
  <c r="F588"/>
  <c r="E588"/>
  <c r="F587"/>
  <c r="E587"/>
  <c r="F586"/>
  <c r="E586"/>
  <c r="F585"/>
  <c r="E585"/>
  <c r="F584"/>
  <c r="E584"/>
  <c r="F583"/>
  <c r="E583"/>
  <c r="F582"/>
  <c r="F581"/>
  <c r="E581"/>
  <c r="F580"/>
  <c r="E580"/>
  <c r="F579"/>
  <c r="E579"/>
  <c r="F578"/>
  <c r="E578"/>
  <c r="F577"/>
  <c r="E577"/>
  <c r="F576"/>
  <c r="E576"/>
  <c r="F575"/>
  <c r="F574"/>
  <c r="E574"/>
  <c r="F573"/>
  <c r="E573"/>
  <c r="F572"/>
  <c r="E572"/>
  <c r="F571"/>
  <c r="E571"/>
  <c r="F570"/>
  <c r="E570"/>
  <c r="F569"/>
  <c r="E569"/>
  <c r="F568"/>
  <c r="F567"/>
  <c r="E567"/>
  <c r="F566"/>
  <c r="E566"/>
  <c r="F565"/>
  <c r="E565"/>
  <c r="F564"/>
  <c r="E564"/>
  <c r="F563"/>
  <c r="E563"/>
  <c r="F562"/>
  <c r="E562"/>
  <c r="F561"/>
  <c r="H522"/>
  <c r="H691" s="1"/>
  <c r="I522"/>
  <c r="J522"/>
  <c r="H523"/>
  <c r="H453" s="1"/>
  <c r="E453" s="1"/>
  <c r="I523"/>
  <c r="J523"/>
  <c r="H524"/>
  <c r="I524"/>
  <c r="J524"/>
  <c r="L518"/>
  <c r="M518"/>
  <c r="N518"/>
  <c r="N687" s="1"/>
  <c r="O518"/>
  <c r="P518"/>
  <c r="P687" s="1"/>
  <c r="Q518"/>
  <c r="R518"/>
  <c r="S518"/>
  <c r="T518"/>
  <c r="U518"/>
  <c r="V518"/>
  <c r="W518"/>
  <c r="X518"/>
  <c r="Y518"/>
  <c r="Z518"/>
  <c r="AA518"/>
  <c r="AB518"/>
  <c r="AC518"/>
  <c r="AD518"/>
  <c r="AD687" s="1"/>
  <c r="AE518"/>
  <c r="AF518"/>
  <c r="AG518"/>
  <c r="AH518"/>
  <c r="AI518"/>
  <c r="AJ518"/>
  <c r="AK518"/>
  <c r="AL518"/>
  <c r="AM518"/>
  <c r="AN518"/>
  <c r="AN687" s="1"/>
  <c r="AO518"/>
  <c r="AP518"/>
  <c r="AQ518"/>
  <c r="AR518"/>
  <c r="AS518"/>
  <c r="AT518"/>
  <c r="AU518"/>
  <c r="AV518"/>
  <c r="AW518"/>
  <c r="AX518"/>
  <c r="AY518"/>
  <c r="AZ518"/>
  <c r="O490"/>
  <c r="Q490"/>
  <c r="R490"/>
  <c r="T490"/>
  <c r="U490"/>
  <c r="W490"/>
  <c r="X490"/>
  <c r="Z490"/>
  <c r="AA490"/>
  <c r="AB490"/>
  <c r="AC490"/>
  <c r="AE490"/>
  <c r="AF490"/>
  <c r="AG490"/>
  <c r="AH490"/>
  <c r="AJ490"/>
  <c r="AK490"/>
  <c r="AL490"/>
  <c r="AM490"/>
  <c r="AO490"/>
  <c r="AP490"/>
  <c r="AQ490"/>
  <c r="AR490"/>
  <c r="AT490"/>
  <c r="AU490"/>
  <c r="AV490"/>
  <c r="AW490"/>
  <c r="AY490"/>
  <c r="AZ490"/>
  <c r="N490"/>
  <c r="O483"/>
  <c r="Q483"/>
  <c r="R483"/>
  <c r="T483"/>
  <c r="U483"/>
  <c r="W483"/>
  <c r="X483"/>
  <c r="Z483"/>
  <c r="AA483"/>
  <c r="AB483"/>
  <c r="AC483"/>
  <c r="AE483"/>
  <c r="AF483"/>
  <c r="AG483"/>
  <c r="AH483"/>
  <c r="AJ483"/>
  <c r="AK483"/>
  <c r="AL483"/>
  <c r="AM483"/>
  <c r="AO483"/>
  <c r="AP483"/>
  <c r="AQ483"/>
  <c r="AR483"/>
  <c r="AT483"/>
  <c r="AU483"/>
  <c r="AV483"/>
  <c r="AW483"/>
  <c r="AX483"/>
  <c r="AY483"/>
  <c r="AZ483"/>
  <c r="N483"/>
  <c r="L476"/>
  <c r="N476"/>
  <c r="O476"/>
  <c r="Q476"/>
  <c r="R476"/>
  <c r="T476"/>
  <c r="U476"/>
  <c r="W476"/>
  <c r="X476"/>
  <c r="Z476"/>
  <c r="AA476"/>
  <c r="AB476"/>
  <c r="AC476"/>
  <c r="AE476"/>
  <c r="AF476"/>
  <c r="AG476"/>
  <c r="AH476"/>
  <c r="AJ476"/>
  <c r="AK476"/>
  <c r="AL476"/>
  <c r="AM476"/>
  <c r="AO476"/>
  <c r="AP476"/>
  <c r="AQ476"/>
  <c r="AR476"/>
  <c r="AT476"/>
  <c r="AU476"/>
  <c r="AV476"/>
  <c r="AW476"/>
  <c r="AY476"/>
  <c r="AZ476"/>
  <c r="K476"/>
  <c r="L469"/>
  <c r="N469"/>
  <c r="O469"/>
  <c r="Q469"/>
  <c r="R469"/>
  <c r="T469"/>
  <c r="U469"/>
  <c r="W469"/>
  <c r="X469"/>
  <c r="Z469"/>
  <c r="AA469"/>
  <c r="AB469"/>
  <c r="AC469"/>
  <c r="AE469"/>
  <c r="AF469"/>
  <c r="AG469"/>
  <c r="AH469"/>
  <c r="AJ469"/>
  <c r="AK469"/>
  <c r="AL469"/>
  <c r="AM469"/>
  <c r="AO469"/>
  <c r="AP469"/>
  <c r="AQ469"/>
  <c r="AR469"/>
  <c r="AT469"/>
  <c r="AU469"/>
  <c r="AV469"/>
  <c r="AW469"/>
  <c r="AY469"/>
  <c r="AZ469"/>
  <c r="K469"/>
  <c r="L462"/>
  <c r="N462"/>
  <c r="O462"/>
  <c r="Q462"/>
  <c r="R462"/>
  <c r="T462"/>
  <c r="U462"/>
  <c r="W462"/>
  <c r="X462"/>
  <c r="Z462"/>
  <c r="AA462"/>
  <c r="AB462"/>
  <c r="AC462"/>
  <c r="AE462"/>
  <c r="AF462"/>
  <c r="AG462"/>
  <c r="AH462"/>
  <c r="AJ462"/>
  <c r="AK462"/>
  <c r="AL462"/>
  <c r="AM462"/>
  <c r="AO462"/>
  <c r="AP462"/>
  <c r="AQ462"/>
  <c r="AR462"/>
  <c r="AT462"/>
  <c r="AU462"/>
  <c r="AV462"/>
  <c r="AW462"/>
  <c r="AY462"/>
  <c r="AZ462"/>
  <c r="K462"/>
  <c r="E463"/>
  <c r="L455"/>
  <c r="N455"/>
  <c r="O455"/>
  <c r="Q455"/>
  <c r="R455"/>
  <c r="T455"/>
  <c r="U455"/>
  <c r="W455"/>
  <c r="X455"/>
  <c r="Z455"/>
  <c r="AA455"/>
  <c r="AB455"/>
  <c r="AC455"/>
  <c r="AE455"/>
  <c r="AF455"/>
  <c r="AG455"/>
  <c r="AH455"/>
  <c r="AJ455"/>
  <c r="AK455"/>
  <c r="AL455"/>
  <c r="AM455"/>
  <c r="AO455"/>
  <c r="AP455"/>
  <c r="AQ455"/>
  <c r="AR455"/>
  <c r="AT455"/>
  <c r="AU455"/>
  <c r="AV455"/>
  <c r="AW455"/>
  <c r="AY455"/>
  <c r="K455"/>
  <c r="F529" l="1"/>
  <c r="K690"/>
  <c r="K680"/>
  <c r="H683"/>
  <c r="AJ688"/>
  <c r="AJ11" s="1"/>
  <c r="AJ26" s="1"/>
  <c r="AJ680"/>
  <c r="AJ687" s="1"/>
  <c r="G719"/>
  <c r="E785"/>
  <c r="G698"/>
  <c r="F455"/>
  <c r="AO441"/>
  <c r="E182"/>
  <c r="E441" s="1"/>
  <c r="AU13"/>
  <c r="AU28" s="1"/>
  <c r="N13"/>
  <c r="N28" s="1"/>
  <c r="Q14"/>
  <c r="Q29" s="1"/>
  <c r="Y14"/>
  <c r="Y29" s="1"/>
  <c r="AG14"/>
  <c r="AG29" s="1"/>
  <c r="AO14"/>
  <c r="AO29" s="1"/>
  <c r="AW14"/>
  <c r="AW29" s="1"/>
  <c r="V14"/>
  <c r="V29" s="1"/>
  <c r="AD14"/>
  <c r="AD29" s="1"/>
  <c r="AL14"/>
  <c r="AL29" s="1"/>
  <c r="AT14"/>
  <c r="AT29" s="1"/>
  <c r="O14"/>
  <c r="O29" s="1"/>
  <c r="W14"/>
  <c r="W29" s="1"/>
  <c r="AE14"/>
  <c r="AE29" s="1"/>
  <c r="AM14"/>
  <c r="AM29" s="1"/>
  <c r="AU14"/>
  <c r="AU29" s="1"/>
  <c r="L14"/>
  <c r="L29" s="1"/>
  <c r="T14"/>
  <c r="T29" s="1"/>
  <c r="AB14"/>
  <c r="AB29" s="1"/>
  <c r="AJ14"/>
  <c r="AJ29" s="1"/>
  <c r="AR14"/>
  <c r="AR29" s="1"/>
  <c r="AZ14"/>
  <c r="AZ29" s="1"/>
  <c r="H14"/>
  <c r="H29" s="1"/>
  <c r="K13"/>
  <c r="K28" s="1"/>
  <c r="Q13"/>
  <c r="Q28" s="1"/>
  <c r="T13"/>
  <c r="T28" s="1"/>
  <c r="R14"/>
  <c r="R29" s="1"/>
  <c r="M14"/>
  <c r="M29" s="1"/>
  <c r="U14"/>
  <c r="U29" s="1"/>
  <c r="AC14"/>
  <c r="AC29" s="1"/>
  <c r="AK14"/>
  <c r="AK29" s="1"/>
  <c r="AS14"/>
  <c r="AS29" s="1"/>
  <c r="N14"/>
  <c r="N29" s="1"/>
  <c r="AH14"/>
  <c r="AH29" s="1"/>
  <c r="AP14"/>
  <c r="AP29" s="1"/>
  <c r="AX14"/>
  <c r="AX29" s="1"/>
  <c r="K14"/>
  <c r="K29" s="1"/>
  <c r="S14"/>
  <c r="S29" s="1"/>
  <c r="AI14"/>
  <c r="AI29" s="1"/>
  <c r="AQ14"/>
  <c r="AQ29" s="1"/>
  <c r="AY14"/>
  <c r="AY29" s="1"/>
  <c r="P14"/>
  <c r="P29" s="1"/>
  <c r="X14"/>
  <c r="X29" s="1"/>
  <c r="AF14"/>
  <c r="AF29" s="1"/>
  <c r="AN14"/>
  <c r="AN29" s="1"/>
  <c r="AV14"/>
  <c r="AV29" s="1"/>
  <c r="AY13"/>
  <c r="AY28" s="1"/>
  <c r="I26"/>
  <c r="AF27"/>
  <c r="AE27"/>
  <c r="AT13"/>
  <c r="Z14"/>
  <c r="AA14"/>
  <c r="E451"/>
  <c r="G451" s="1"/>
  <c r="E450"/>
  <c r="G450" s="1"/>
  <c r="L11"/>
  <c r="L26" s="1"/>
  <c r="G603"/>
  <c r="I518"/>
  <c r="I687" s="1"/>
  <c r="K441"/>
  <c r="G42"/>
  <c r="T12"/>
  <c r="T27" s="1"/>
  <c r="I452"/>
  <c r="G561"/>
  <c r="G571"/>
  <c r="G575"/>
  <c r="G585"/>
  <c r="G589"/>
  <c r="X680"/>
  <c r="X688"/>
  <c r="X11" s="1"/>
  <c r="X26" s="1"/>
  <c r="AH680"/>
  <c r="AH687" s="1"/>
  <c r="AH688"/>
  <c r="AH11" s="1"/>
  <c r="AH26" s="1"/>
  <c r="AT680"/>
  <c r="AT687" s="1"/>
  <c r="AT688"/>
  <c r="AT11" s="1"/>
  <c r="AT26" s="1"/>
  <c r="W680"/>
  <c r="W687" s="1"/>
  <c r="W688"/>
  <c r="W11" s="1"/>
  <c r="W26" s="1"/>
  <c r="AG680"/>
  <c r="AG688"/>
  <c r="AG11" s="1"/>
  <c r="AG26" s="1"/>
  <c r="AQ680"/>
  <c r="AQ688"/>
  <c r="AQ11" s="1"/>
  <c r="AQ26" s="1"/>
  <c r="N448"/>
  <c r="H12"/>
  <c r="H27" s="1"/>
  <c r="H692"/>
  <c r="H15" s="1"/>
  <c r="H30" s="1"/>
  <c r="J693"/>
  <c r="J16" s="1"/>
  <c r="J31" s="1"/>
  <c r="AV12"/>
  <c r="AV27" s="1"/>
  <c r="J692"/>
  <c r="J15" s="1"/>
  <c r="J30" s="1"/>
  <c r="AG687"/>
  <c r="I453"/>
  <c r="H452"/>
  <c r="E452" s="1"/>
  <c r="Z680"/>
  <c r="Z687" s="1"/>
  <c r="Z688"/>
  <c r="Z11" s="1"/>
  <c r="Z26" s="1"/>
  <c r="AL680"/>
  <c r="AL687" s="1"/>
  <c r="AL688"/>
  <c r="AL11" s="1"/>
  <c r="AL26" s="1"/>
  <c r="AV680"/>
  <c r="AV688"/>
  <c r="AV11" s="1"/>
  <c r="AV26" s="1"/>
  <c r="O680"/>
  <c r="O688"/>
  <c r="O11" s="1"/>
  <c r="O26" s="1"/>
  <c r="AA680"/>
  <c r="AA687" s="1"/>
  <c r="AA688"/>
  <c r="AA11" s="1"/>
  <c r="AA26" s="1"/>
  <c r="AK680"/>
  <c r="AK687" s="1"/>
  <c r="AK688"/>
  <c r="AK11" s="1"/>
  <c r="AK26" s="1"/>
  <c r="AU680"/>
  <c r="AU687" s="1"/>
  <c r="AU688"/>
  <c r="AU11" s="1"/>
  <c r="AU26" s="1"/>
  <c r="I691"/>
  <c r="AJ12"/>
  <c r="AJ27" s="1"/>
  <c r="AV687"/>
  <c r="X687"/>
  <c r="I454"/>
  <c r="G564"/>
  <c r="G568"/>
  <c r="G578"/>
  <c r="G582"/>
  <c r="G592"/>
  <c r="R680"/>
  <c r="R687" s="1"/>
  <c r="R688"/>
  <c r="R11" s="1"/>
  <c r="R26" s="1"/>
  <c r="AB680"/>
  <c r="AB687" s="1"/>
  <c r="AB688"/>
  <c r="AB11" s="1"/>
  <c r="AB26" s="1"/>
  <c r="AP680"/>
  <c r="AP687" s="1"/>
  <c r="AP688"/>
  <c r="AP11" s="1"/>
  <c r="AP26" s="1"/>
  <c r="AZ680"/>
  <c r="AZ687" s="1"/>
  <c r="AZ688"/>
  <c r="AZ11" s="1"/>
  <c r="AZ26" s="1"/>
  <c r="Q680"/>
  <c r="Q687" s="1"/>
  <c r="Q688"/>
  <c r="Q11" s="1"/>
  <c r="Q26" s="1"/>
  <c r="AC680"/>
  <c r="AC687" s="1"/>
  <c r="AC688"/>
  <c r="AC11" s="1"/>
  <c r="AC26" s="1"/>
  <c r="AM680"/>
  <c r="AM687" s="1"/>
  <c r="AM688"/>
  <c r="AM11" s="1"/>
  <c r="AM26" s="1"/>
  <c r="AW680"/>
  <c r="AW687" s="1"/>
  <c r="AW688"/>
  <c r="AW11" s="1"/>
  <c r="AW26" s="1"/>
  <c r="F683"/>
  <c r="I690"/>
  <c r="AT12"/>
  <c r="AT27" s="1"/>
  <c r="AL12"/>
  <c r="AL27" s="1"/>
  <c r="J691"/>
  <c r="I692"/>
  <c r="I15" s="1"/>
  <c r="I30" s="1"/>
  <c r="AQ687"/>
  <c r="O687"/>
  <c r="H454"/>
  <c r="E454" s="1"/>
  <c r="T680"/>
  <c r="T687" s="1"/>
  <c r="T688"/>
  <c r="T11" s="1"/>
  <c r="T26" s="1"/>
  <c r="AF680"/>
  <c r="AF687" s="1"/>
  <c r="AF688"/>
  <c r="AF11" s="1"/>
  <c r="AF26" s="1"/>
  <c r="AR680"/>
  <c r="AR687" s="1"/>
  <c r="AR688"/>
  <c r="AR11" s="1"/>
  <c r="AR26" s="1"/>
  <c r="U680"/>
  <c r="U687" s="1"/>
  <c r="U688"/>
  <c r="U11" s="1"/>
  <c r="U26" s="1"/>
  <c r="AE680"/>
  <c r="AE688"/>
  <c r="AE11" s="1"/>
  <c r="AE26" s="1"/>
  <c r="AO680"/>
  <c r="AO688"/>
  <c r="AO11" s="1"/>
  <c r="AO26" s="1"/>
  <c r="AY680"/>
  <c r="AY687" s="1"/>
  <c r="AY688"/>
  <c r="AY11" s="1"/>
  <c r="AY26" s="1"/>
  <c r="L689"/>
  <c r="L12" s="1"/>
  <c r="M12" s="1"/>
  <c r="M27" s="1"/>
  <c r="I693"/>
  <c r="I16" s="1"/>
  <c r="I31" s="1"/>
  <c r="AB12"/>
  <c r="AB27" s="1"/>
  <c r="H693"/>
  <c r="H16" s="1"/>
  <c r="H31" s="1"/>
  <c r="K11"/>
  <c r="K26" s="1"/>
  <c r="BA687"/>
  <c r="G91"/>
  <c r="G63"/>
  <c r="G77"/>
  <c r="G84"/>
  <c r="G599"/>
  <c r="G596"/>
  <c r="G727"/>
  <c r="G720"/>
  <c r="Z12"/>
  <c r="Z27" s="1"/>
  <c r="G703"/>
  <c r="G726"/>
  <c r="N12"/>
  <c r="N27" s="1"/>
  <c r="E462"/>
  <c r="L28"/>
  <c r="M28"/>
  <c r="AX687"/>
  <c r="V687"/>
  <c r="AE687"/>
  <c r="AS687"/>
  <c r="AI687"/>
  <c r="Y687"/>
  <c r="S687"/>
  <c r="M687"/>
  <c r="F443"/>
  <c r="G443" s="1"/>
  <c r="G184"/>
  <c r="G70"/>
  <c r="G56"/>
  <c r="K687"/>
  <c r="F681"/>
  <c r="F696"/>
  <c r="F35"/>
  <c r="E35"/>
  <c r="F49"/>
  <c r="E724"/>
  <c r="J518"/>
  <c r="H783"/>
  <c r="E783" s="1"/>
  <c r="E696"/>
  <c r="F527"/>
  <c r="E717"/>
  <c r="L680"/>
  <c r="E527"/>
  <c r="AO526"/>
  <c r="AQ526"/>
  <c r="AU526"/>
  <c r="AW526"/>
  <c r="AY526"/>
  <c r="F182"/>
  <c r="F441" s="1"/>
  <c r="F783"/>
  <c r="L526"/>
  <c r="R526"/>
  <c r="T526"/>
  <c r="X526"/>
  <c r="Z526"/>
  <c r="AB526"/>
  <c r="AF526"/>
  <c r="AH526"/>
  <c r="AL526"/>
  <c r="AP526"/>
  <c r="AR526"/>
  <c r="AT526"/>
  <c r="AV526"/>
  <c r="AZ526"/>
  <c r="O526"/>
  <c r="Q526"/>
  <c r="U526"/>
  <c r="W526"/>
  <c r="AA526"/>
  <c r="AC526"/>
  <c r="AE526"/>
  <c r="AG526"/>
  <c r="AK526"/>
  <c r="AM526"/>
  <c r="H688"/>
  <c r="H11" s="1"/>
  <c r="E455"/>
  <c r="AZ724"/>
  <c r="F724" s="1"/>
  <c r="F717"/>
  <c r="H518"/>
  <c r="E518" s="1"/>
  <c r="E529"/>
  <c r="G529" s="1"/>
  <c r="N526"/>
  <c r="E520"/>
  <c r="AO687" l="1"/>
  <c r="H680"/>
  <c r="E683"/>
  <c r="G683" s="1"/>
  <c r="E680"/>
  <c r="J14"/>
  <c r="J29" s="1"/>
  <c r="F12"/>
  <c r="I13"/>
  <c r="F13" s="1"/>
  <c r="I14"/>
  <c r="F14" s="1"/>
  <c r="E14"/>
  <c r="F11"/>
  <c r="E11"/>
  <c r="E12"/>
  <c r="AT28"/>
  <c r="AA29"/>
  <c r="Z29"/>
  <c r="H26"/>
  <c r="L27"/>
  <c r="H448"/>
  <c r="E448" s="1"/>
  <c r="I448"/>
  <c r="F448" s="1"/>
  <c r="F454"/>
  <c r="G724"/>
  <c r="G717"/>
  <c r="G696"/>
  <c r="G455"/>
  <c r="J687"/>
  <c r="G18"/>
  <c r="G49"/>
  <c r="G35"/>
  <c r="E689"/>
  <c r="F680"/>
  <c r="L687"/>
  <c r="E526"/>
  <c r="F526"/>
  <c r="E681"/>
  <c r="F560"/>
  <c r="E560"/>
  <c r="F559"/>
  <c r="E559"/>
  <c r="F558"/>
  <c r="E558"/>
  <c r="F557"/>
  <c r="E557"/>
  <c r="F556"/>
  <c r="E556"/>
  <c r="F555"/>
  <c r="E555"/>
  <c r="F554"/>
  <c r="E554"/>
  <c r="F553"/>
  <c r="E553"/>
  <c r="F552"/>
  <c r="E552"/>
  <c r="F551"/>
  <c r="E551"/>
  <c r="F550"/>
  <c r="F549"/>
  <c r="E549"/>
  <c r="F548"/>
  <c r="E548"/>
  <c r="F547"/>
  <c r="E547"/>
  <c r="F546"/>
  <c r="E546"/>
  <c r="F545"/>
  <c r="E545"/>
  <c r="F544"/>
  <c r="E544"/>
  <c r="F543"/>
  <c r="E543"/>
  <c r="F542"/>
  <c r="E542"/>
  <c r="F541"/>
  <c r="E541"/>
  <c r="F540"/>
  <c r="E540"/>
  <c r="F537"/>
  <c r="E537"/>
  <c r="F524"/>
  <c r="E524"/>
  <c r="F523"/>
  <c r="E523"/>
  <c r="F522"/>
  <c r="E522"/>
  <c r="F521"/>
  <c r="F690" s="1"/>
  <c r="E521"/>
  <c r="F520"/>
  <c r="F519"/>
  <c r="E519"/>
  <c r="F518"/>
  <c r="G518" s="1"/>
  <c r="F496"/>
  <c r="E496"/>
  <c r="F495"/>
  <c r="E495"/>
  <c r="F494"/>
  <c r="E494"/>
  <c r="F493"/>
  <c r="E493"/>
  <c r="F492"/>
  <c r="E492"/>
  <c r="F491"/>
  <c r="E491"/>
  <c r="F490"/>
  <c r="E490"/>
  <c r="F489"/>
  <c r="E489"/>
  <c r="F488"/>
  <c r="E488"/>
  <c r="F487"/>
  <c r="E487"/>
  <c r="F486"/>
  <c r="E486"/>
  <c r="F485"/>
  <c r="E485"/>
  <c r="F484"/>
  <c r="E484"/>
  <c r="F483"/>
  <c r="E483"/>
  <c r="F482"/>
  <c r="E482"/>
  <c r="F481"/>
  <c r="E481"/>
  <c r="F480"/>
  <c r="E480"/>
  <c r="F479"/>
  <c r="E479"/>
  <c r="F478"/>
  <c r="E478"/>
  <c r="F477"/>
  <c r="E477"/>
  <c r="F476"/>
  <c r="E476"/>
  <c r="F475"/>
  <c r="E475"/>
  <c r="F474"/>
  <c r="E474"/>
  <c r="F473"/>
  <c r="E473"/>
  <c r="F472"/>
  <c r="E472"/>
  <c r="F471"/>
  <c r="E471"/>
  <c r="F470"/>
  <c r="E470"/>
  <c r="F469"/>
  <c r="E469"/>
  <c r="F468"/>
  <c r="E468"/>
  <c r="F467"/>
  <c r="E467"/>
  <c r="F466"/>
  <c r="E466"/>
  <c r="F465"/>
  <c r="E465"/>
  <c r="F464"/>
  <c r="F463"/>
  <c r="F462"/>
  <c r="G462" s="1"/>
  <c r="F461"/>
  <c r="E461"/>
  <c r="E460"/>
  <c r="E459"/>
  <c r="E458"/>
  <c r="G458" s="1"/>
  <c r="E457"/>
  <c r="G457" s="1"/>
  <c r="E456"/>
  <c r="E234"/>
  <c r="F232"/>
  <c r="F233"/>
  <c r="F234"/>
  <c r="F235"/>
  <c r="F236"/>
  <c r="F237"/>
  <c r="F231"/>
  <c r="F225"/>
  <c r="F226"/>
  <c r="F227"/>
  <c r="F228"/>
  <c r="F229"/>
  <c r="F230"/>
  <c r="F224"/>
  <c r="F218"/>
  <c r="F219"/>
  <c r="F220"/>
  <c r="F221"/>
  <c r="F222"/>
  <c r="F223"/>
  <c r="F217"/>
  <c r="F211"/>
  <c r="F212"/>
  <c r="F213"/>
  <c r="F214"/>
  <c r="F215"/>
  <c r="F216"/>
  <c r="F210"/>
  <c r="E204"/>
  <c r="F204"/>
  <c r="E205"/>
  <c r="F205"/>
  <c r="E206"/>
  <c r="F206"/>
  <c r="E207"/>
  <c r="F207"/>
  <c r="E208"/>
  <c r="F208"/>
  <c r="E209"/>
  <c r="F209"/>
  <c r="F203"/>
  <c r="F197"/>
  <c r="F198"/>
  <c r="F199"/>
  <c r="F200"/>
  <c r="F201"/>
  <c r="F196"/>
  <c r="E190"/>
  <c r="F190"/>
  <c r="E191"/>
  <c r="F191"/>
  <c r="E192"/>
  <c r="F192"/>
  <c r="E193"/>
  <c r="F193"/>
  <c r="E194"/>
  <c r="F194"/>
  <c r="E195"/>
  <c r="F195"/>
  <c r="F189"/>
  <c r="E197"/>
  <c r="E198"/>
  <c r="E199"/>
  <c r="E200"/>
  <c r="E201"/>
  <c r="E211"/>
  <c r="E212"/>
  <c r="E213"/>
  <c r="E214"/>
  <c r="E215"/>
  <c r="E216"/>
  <c r="E218"/>
  <c r="E219"/>
  <c r="E220"/>
  <c r="E221"/>
  <c r="E222"/>
  <c r="E223"/>
  <c r="E225"/>
  <c r="E226"/>
  <c r="E227"/>
  <c r="E228"/>
  <c r="E229"/>
  <c r="E230"/>
  <c r="E232"/>
  <c r="E233"/>
  <c r="E235"/>
  <c r="E236"/>
  <c r="E237"/>
  <c r="E224"/>
  <c r="E217"/>
  <c r="E210"/>
  <c r="E203"/>
  <c r="G234" l="1"/>
  <c r="G483"/>
  <c r="I29"/>
  <c r="I28"/>
  <c r="G486"/>
  <c r="G540"/>
  <c r="G543"/>
  <c r="G448"/>
  <c r="G191"/>
  <c r="G192"/>
  <c r="G554"/>
  <c r="G547"/>
  <c r="G550"/>
  <c r="E691"/>
  <c r="E693"/>
  <c r="F693"/>
  <c r="E692"/>
  <c r="G203"/>
  <c r="F692"/>
  <c r="G557"/>
  <c r="F691"/>
  <c r="G493"/>
  <c r="G476"/>
  <c r="G479"/>
  <c r="G469"/>
  <c r="G472"/>
  <c r="F688"/>
  <c r="E688"/>
  <c r="G199"/>
  <c r="G206"/>
  <c r="G205"/>
  <c r="G210"/>
  <c r="G213"/>
  <c r="G219"/>
  <c r="G224"/>
  <c r="G227"/>
  <c r="G233"/>
  <c r="G464"/>
  <c r="G465"/>
  <c r="G490"/>
  <c r="G492"/>
  <c r="G198"/>
  <c r="G212"/>
  <c r="G217"/>
  <c r="G220"/>
  <c r="G226"/>
  <c r="G521"/>
  <c r="F687"/>
  <c r="F689"/>
  <c r="G689" s="1"/>
  <c r="G526"/>
  <c r="G680"/>
  <c r="E196"/>
  <c r="G196" s="1"/>
  <c r="E189"/>
  <c r="G189" s="1"/>
  <c r="E231"/>
  <c r="G231" s="1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G691" i="13" l="1"/>
  <c r="E15"/>
  <c r="E30" s="1"/>
  <c r="E16"/>
  <c r="E31" s="1"/>
  <c r="F27"/>
  <c r="F28"/>
  <c r="F29"/>
  <c r="F15"/>
  <c r="F30" s="1"/>
  <c r="F16"/>
  <c r="F31" s="1"/>
  <c r="I10"/>
  <c r="C14" i="8"/>
  <c r="D14" s="1"/>
  <c r="C19"/>
  <c r="D19" s="1"/>
  <c r="C24"/>
  <c r="D5"/>
  <c r="I25" i="13" l="1"/>
  <c r="E27"/>
  <c r="G27" s="1"/>
  <c r="G12"/>
  <c r="E29"/>
  <c r="G29" s="1"/>
  <c r="G14"/>
  <c r="AZ10"/>
  <c r="AZ25" s="1"/>
  <c r="AY10"/>
  <c r="AY25" s="1"/>
  <c r="AW10"/>
  <c r="AW25" s="1"/>
  <c r="AV10"/>
  <c r="AV25" s="1"/>
  <c r="AU10"/>
  <c r="AU25" s="1"/>
  <c r="AT10"/>
  <c r="AT25" s="1"/>
  <c r="AR10"/>
  <c r="AR25" s="1"/>
  <c r="AQ10"/>
  <c r="AQ25" s="1"/>
  <c r="AP10"/>
  <c r="AP25" s="1"/>
  <c r="AO10"/>
  <c r="AO25" s="1"/>
  <c r="AM10"/>
  <c r="AM25" s="1"/>
  <c r="AL10"/>
  <c r="AL25" s="1"/>
  <c r="AK10"/>
  <c r="AK25" s="1"/>
  <c r="AJ10"/>
  <c r="AJ25" s="1"/>
  <c r="AH10"/>
  <c r="AH25" s="1"/>
  <c r="AG10"/>
  <c r="AG25" s="1"/>
  <c r="AF10"/>
  <c r="AF25" s="1"/>
  <c r="AE10"/>
  <c r="AE25" s="1"/>
  <c r="AC10"/>
  <c r="AC25" s="1"/>
  <c r="AB10"/>
  <c r="AB25" s="1"/>
  <c r="AA10"/>
  <c r="AA25" s="1"/>
  <c r="Z10"/>
  <c r="Z25" s="1"/>
  <c r="X10"/>
  <c r="X25" s="1"/>
  <c r="W10"/>
  <c r="U10"/>
  <c r="U25" s="1"/>
  <c r="T10"/>
  <c r="T25" s="1"/>
  <c r="R10"/>
  <c r="R25" s="1"/>
  <c r="Q10"/>
  <c r="Q25" s="1"/>
  <c r="O10"/>
  <c r="O25" s="1"/>
  <c r="N10"/>
  <c r="N25" s="1"/>
  <c r="L10"/>
  <c r="K10"/>
  <c r="F26"/>
  <c r="D24" i="8"/>
  <c r="I533" i="13"/>
  <c r="F10" l="1"/>
  <c r="F25" s="1"/>
  <c r="W25"/>
  <c r="Y10"/>
  <c r="Y25" s="1"/>
  <c r="K25"/>
  <c r="L25"/>
  <c r="M10"/>
  <c r="M25" s="1"/>
  <c r="F534"/>
  <c r="AZ533"/>
  <c r="AY533"/>
  <c r="AW533"/>
  <c r="AV533"/>
  <c r="AU533"/>
  <c r="AT533"/>
  <c r="AR533"/>
  <c r="AQ533"/>
  <c r="AP533"/>
  <c r="AO533"/>
  <c r="AM533"/>
  <c r="AL533"/>
  <c r="AK533"/>
  <c r="AJ533"/>
  <c r="AH533"/>
  <c r="AG533"/>
  <c r="AF533"/>
  <c r="AE533"/>
  <c r="AC533"/>
  <c r="AB533"/>
  <c r="AA533"/>
  <c r="Z533"/>
  <c r="X533"/>
  <c r="W533"/>
  <c r="U533"/>
  <c r="T533"/>
  <c r="R533"/>
  <c r="Q533"/>
  <c r="O533"/>
  <c r="N533"/>
  <c r="L533"/>
  <c r="K533"/>
  <c r="F539"/>
  <c r="E539"/>
  <c r="F538"/>
  <c r="E538"/>
  <c r="F536"/>
  <c r="F535"/>
  <c r="E535" l="1"/>
  <c r="F533"/>
  <c r="E534" l="1"/>
  <c r="E26" l="1"/>
  <c r="E536"/>
  <c r="G536" s="1"/>
  <c r="H533"/>
  <c r="E533" s="1"/>
  <c r="G533" s="1"/>
  <c r="H444" l="1"/>
  <c r="E185"/>
  <c r="H441"/>
  <c r="G441" l="1"/>
  <c r="E444"/>
  <c r="G444" s="1"/>
  <c r="G185"/>
  <c r="H687"/>
  <c r="H690"/>
  <c r="J28" l="1"/>
  <c r="H13"/>
  <c r="E13" s="1"/>
  <c r="E690"/>
  <c r="G690" s="1"/>
  <c r="G182"/>
  <c r="E687"/>
  <c r="G687" s="1"/>
  <c r="H28" l="1"/>
  <c r="H10"/>
  <c r="E10" s="1"/>
  <c r="E25" s="1"/>
  <c r="G13"/>
  <c r="E28"/>
  <c r="G28" s="1"/>
  <c r="H25" l="1"/>
  <c r="J10"/>
  <c r="J25" s="1"/>
  <c r="G10"/>
  <c r="G25"/>
</calcChain>
</file>

<file path=xl/sharedStrings.xml><?xml version="1.0" encoding="utf-8"?>
<sst xmlns="http://schemas.openxmlformats.org/spreadsheetml/2006/main" count="1766" uniqueCount="556">
  <si>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</si>
  <si>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</si>
  <si>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</si>
  <si>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</si>
  <si>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</si>
  <si>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</si>
  <si>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</si>
  <si>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</si>
  <si>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</si>
  <si>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</si>
  <si>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</si>
  <si>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</si>
  <si>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</si>
  <si>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</si>
  <si>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</si>
  <si>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</si>
  <si>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</si>
  <si>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</si>
  <si>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</si>
  <si>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</si>
  <si>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</si>
  <si>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</si>
  <si>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</si>
  <si>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</si>
  <si>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</si>
  <si>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</si>
  <si>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</si>
  <si>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</si>
  <si>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</si>
  <si>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</si>
  <si>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</si>
  <si>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</si>
  <si>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</si>
  <si>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</si>
  <si>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</si>
  <si>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</si>
  <si>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</si>
  <si>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</si>
  <si>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</si>
  <si>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</si>
  <si>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</si>
  <si>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</si>
  <si>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</si>
  <si>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</si>
  <si>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</si>
  <si>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</si>
  <si>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</si>
  <si>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</si>
  <si>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</si>
  <si>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</si>
  <si>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</si>
  <si>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</si>
  <si>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</si>
  <si>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</si>
  <si>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</si>
  <si>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</si>
  <si>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</si>
  <si>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</si>
  <si>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</si>
  <si>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</si>
  <si>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</si>
  <si>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</si>
  <si>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</si>
  <si>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</si>
  <si>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</si>
  <si>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</si>
  <si>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</si>
  <si>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</si>
  <si>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</si>
  <si>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</si>
  <si>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</si>
  <si>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</si>
  <si>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</si>
  <si>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</si>
  <si>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</si>
  <si>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</si>
  <si>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</si>
  <si>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</si>
  <si>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</si>
  <si>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</si>
  <si>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</si>
  <si>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</si>
  <si>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</si>
  <si>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</si>
  <si>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</si>
  <si>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</si>
  <si>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</si>
  <si>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</si>
  <si>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</si>
  <si>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</si>
  <si>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</si>
  <si>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</si>
  <si>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</si>
  <si>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</si>
  <si>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</si>
  <si>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</si>
  <si>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</si>
  <si>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</si>
  <si>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</si>
  <si>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</si>
  <si>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</si>
  <si>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</si>
  <si>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</si>
  <si>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</si>
  <si>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</si>
  <si>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</si>
  <si>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</si>
  <si>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</si>
  <si>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</si>
  <si>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</si>
  <si>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</si>
  <si>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</si>
  <si>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</si>
  <si>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</si>
  <si>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</si>
  <si>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</si>
  <si>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</si>
  <si>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</si>
  <si>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</si>
  <si>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</si>
  <si>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</si>
  <si>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</si>
  <si>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</si>
  <si>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</si>
  <si>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</si>
  <si>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</si>
  <si>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</si>
  <si>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</si>
  <si>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</si>
  <si>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</si>
  <si>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</si>
  <si>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</si>
  <si>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</si>
  <si>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</si>
  <si>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</si>
  <si>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</si>
  <si>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</si>
  <si>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</si>
  <si>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</si>
  <si>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</si>
  <si>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</si>
  <si>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</si>
  <si>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</si>
  <si>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</si>
  <si>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</si>
  <si>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</si>
  <si>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</si>
  <si>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</si>
  <si>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</si>
  <si>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</si>
  <si>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</si>
  <si>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</si>
  <si>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</si>
  <si>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</si>
  <si>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</si>
  <si>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</si>
  <si>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</si>
  <si>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</si>
  <si>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</si>
  <si>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</si>
  <si>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</si>
  <si>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</si>
  <si>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</si>
  <si>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</si>
  <si>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</si>
  <si>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</si>
  <si>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</si>
  <si>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</si>
  <si>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</si>
  <si>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</si>
  <si>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</si>
  <si>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</si>
  <si>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</si>
  <si>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</si>
  <si>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</si>
  <si>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</si>
  <si>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</si>
  <si>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</si>
  <si>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</si>
  <si>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</si>
  <si>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</si>
  <si>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</si>
  <si>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</si>
  <si>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</si>
  <si>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</si>
  <si>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</si>
  <si>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</si>
  <si>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</si>
  <si>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</si>
  <si>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</si>
  <si>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</si>
  <si>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</si>
  <si>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</si>
  <si>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</si>
  <si>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</si>
  <si>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</si>
  <si>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</si>
  <si>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</si>
  <si>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</si>
  <si>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</si>
  <si>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</si>
  <si>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</si>
  <si>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</si>
  <si>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</si>
  <si>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</si>
  <si>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</si>
  <si>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</si>
  <si>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</si>
  <si>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</si>
  <si>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</si>
  <si>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</si>
  <si>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</si>
  <si>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</si>
  <si>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</si>
  <si>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</si>
  <si>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</si>
  <si>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</si>
  <si>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</si>
  <si>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</si>
  <si>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</si>
  <si>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</si>
  <si>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</si>
  <si>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</si>
  <si>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</si>
  <si>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</si>
  <si>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</si>
  <si>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</si>
  <si>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</si>
  <si>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</si>
  <si>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</si>
  <si>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</si>
  <si>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</si>
  <si>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</si>
  <si>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</si>
  <si>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</si>
  <si>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</si>
  <si>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</si>
  <si>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</si>
  <si>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</si>
  <si>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</si>
  <si>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</si>
  <si>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</si>
  <si>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</si>
  <si>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</si>
  <si>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</si>
  <si>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</si>
  <si>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</si>
  <si>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</si>
  <si>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</si>
  <si>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</si>
  <si>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</si>
  <si>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</si>
  <si>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</si>
  <si>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</si>
  <si>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</si>
  <si>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</si>
  <si>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</si>
  <si>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 xml:space="preserve">Показатели конечных результатов </t>
  </si>
  <si>
    <t>Всего</t>
  </si>
  <si>
    <t>тыс. рублей</t>
  </si>
  <si>
    <t>Ответственный исполнитель /соисполнитель</t>
  </si>
  <si>
    <t>фактически
профинансировано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</si>
  <si>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</si>
  <si>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привлеченные средства</t>
  </si>
  <si>
    <t>Наименование мероприятий муниципальной программы*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</si>
  <si>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</si>
  <si>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</si>
  <si>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</si>
  <si>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>бюджет района</t>
  </si>
  <si>
    <t xml:space="preserve">бюджет поселений </t>
  </si>
  <si>
    <t>Таблица 5</t>
  </si>
  <si>
    <t>наименование муниципальной программы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</si>
  <si>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</si>
  <si>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</si>
  <si>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</si>
  <si>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</si>
  <si>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</si>
  <si>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 1 : Повышение надежности и качества предоставления жилищно-коммунальных услуг. </t>
  </si>
  <si>
    <t>Подпрограмма 1: Создание условий для обеспечения качественными коммунальными услугами.</t>
  </si>
  <si>
    <t>Задача 1. Реконструкция, расширение,модернизация,строительство объектов системы водоснабжения и водоотведения,теплоснабжения,газоснабжениыя,электроснабжения.</t>
  </si>
  <si>
    <t>п.Аган                                                                                                                        Наружный газопровод                            (Лукойл ЗС)</t>
  </si>
  <si>
    <t>с. Ваховск                                                                            Газопровод  (корректировка ПИР)</t>
  </si>
  <si>
    <t xml:space="preserve">п. Ваховск                                      Газовая котельная </t>
  </si>
  <si>
    <t>1.2</t>
  </si>
  <si>
    <t>1.3</t>
  </si>
  <si>
    <t xml:space="preserve">п. Ваховск  Реконструкция канализационных очистных сооружений производительностью 200 м3/сут. </t>
  </si>
  <si>
    <t>Удельный вес проб воды, не отвечающих гигиеническим нормативам: по санитарно-химическим показателям, %</t>
  </si>
  <si>
    <t>Доля уличной водопроводной сети, нуждающейся в замене, %</t>
  </si>
  <si>
    <t>Доля уличной тепловой сети, нуждающейся в замене, %</t>
  </si>
  <si>
    <t>Доля сточных вод, очищенных до нормативных значений, в общем объеме сточных вод, пропущенных через очистные сооружения, %</t>
  </si>
  <si>
    <t>Доля потерь воды при ее передаче в общем объеме переданной, %</t>
  </si>
  <si>
    <t>Доля потерь тепловой энергии при ее передачи в общем объеме, %</t>
  </si>
  <si>
    <t>Удельный расход топлива на выработку тепловой энергии на котельных, т.у.т.</t>
  </si>
  <si>
    <t xml:space="preserve">Удельный расход тепловой энергии на снабжение муниципальных бюджетных учреждений (в расчете на 1 кв. метр общей площади), Гкал </t>
  </si>
  <si>
    <t xml:space="preserve">Удельный расход тепловой энергии в многоквартирных домах (в расчете на 1 кв. метр общей площади), Гкал </t>
  </si>
  <si>
    <t>Доля площади жилищного фонда, обеспеченного всеми видами благоустройства, в общей площади жилищного фонда, %</t>
  </si>
  <si>
    <t>Уровень газификации котельных, %</t>
  </si>
  <si>
    <t xml:space="preserve">Постановление администрации района от 02.12.2013 № 2553 "Об утверждении муниципальной программы «Развитие жилищно-коммунального комплекса и повышение энергетической эффективности в Нижневартовском районе на 2014−2020 годы» 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</si>
  <si>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</si>
  <si>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Всего по муниципальной программе  </t>
  </si>
  <si>
    <t>Вывоз твердых бытовых отходов (д. Вампугол, с. Былино, д. Пасол, д. Соснина)</t>
  </si>
  <si>
    <t>Уличное освещение (д. Вампугол, с. Былино, д. Пасол, д. Соснина)</t>
  </si>
  <si>
    <t>Техническое обслуживание уличного освещения (д. Вампугол, с. Былино, д. Пасол, д. Соснина)</t>
  </si>
  <si>
    <t>Техническое обслуживание дизель-генераторной станции в д. Вампугол</t>
  </si>
  <si>
    <t>Содержание памятника в д. Вампугол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</si>
  <si>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</si>
  <si>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всего по Подпрограмме 1</t>
  </si>
  <si>
    <t>Отдел жилищно-коммунального хозяйства, энергетики и строительства</t>
  </si>
  <si>
    <t>пгт. Новоаганск</t>
  </si>
  <si>
    <t>п. Аган</t>
  </si>
  <si>
    <t>с. Большетархово</t>
  </si>
  <si>
    <t>д. Вата</t>
  </si>
  <si>
    <t>п. Ваховск, с. Охтеурье</t>
  </si>
  <si>
    <t>п. Зайцева Речка</t>
  </si>
  <si>
    <t>с. Ларьяк, с. Корлики</t>
  </si>
  <si>
    <t>с. Покур</t>
  </si>
  <si>
    <t>д. Вампугол, д. Пасол</t>
  </si>
  <si>
    <t>Подпрограмма  3 «Обеспечение равных прав потребителей на получение энергетических ресурсов»</t>
  </si>
  <si>
    <t>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</t>
  </si>
  <si>
    <t>Возмещение недополученных доходов организациям, осуществляющим реализацию электрической энергии прочим потребителям в зоне децентрализованного электроснабжения автономного округа по цене электрической энергии зоны централизованного электроснабжения</t>
  </si>
  <si>
    <t>Подпрограмма  4 «Повышение энергоэффективности в отраслях экономики»</t>
  </si>
  <si>
    <t>Итого по подпрограмме 4</t>
  </si>
  <si>
    <t>тел. 8(3466) 49-87-58</t>
  </si>
  <si>
    <t>Исполнитель: Главный специалист обжела ЖКХ, энергетики и строительства администрации района Е.Г. Марсакова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</si>
  <si>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 xml:space="preserve">«Развитие жилищно-коммунального комплекса и повышение энергетической эффективности в Нижневартовском районе на 2014−2020 годы» </t>
    </r>
  </si>
  <si>
    <t>Мероприятие 1.1: 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</t>
  </si>
  <si>
    <t>Мероприятие 1.2: Капитальный ремонт (с заменой)  систем теплоснабжения, водоснабжения и водоотведения для подготовки к осенне-зимнему периоду</t>
  </si>
  <si>
    <t>Итого по мероприятию 1.2</t>
  </si>
  <si>
    <t>Мероприятие 1.3. Реализация мероприятий в сфере жилищно-коммунального хозяйства и социальной сферы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</si>
  <si>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</si>
  <si>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</si>
  <si>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</si>
  <si>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</si>
  <si>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</si>
  <si>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</si>
  <si>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</si>
  <si>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</si>
  <si>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</si>
  <si>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</si>
  <si>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1.3.1</t>
  </si>
  <si>
    <t>1.3.2</t>
  </si>
  <si>
    <t>1.3.3</t>
  </si>
  <si>
    <t>1.3.4</t>
  </si>
  <si>
    <t>1.3.5</t>
  </si>
  <si>
    <t>1.3.6</t>
  </si>
  <si>
    <t>Мероприятие 4. Обеспечение бесперебойной работы объектов жилищно-коммунального хозяйства и социальной сферы</t>
  </si>
  <si>
    <t>1.4.1</t>
  </si>
  <si>
    <t>Предоставление субсидий на возмещение фактически полученных убытков, связанных с применением регулируемых тарифов на коммунальные услуги</t>
  </si>
  <si>
    <t xml:space="preserve">Итого по мероприятию 1.3. </t>
  </si>
  <si>
    <t>Итого по мероприятию 4</t>
  </si>
  <si>
    <t>Мероприятие 3.1. Возмещение недополученных доходов организациям, осуществляющим реализацию электрической энергии в зоне децентрализованного электроснабжения</t>
  </si>
  <si>
    <t>3.1</t>
  </si>
  <si>
    <t>3.1.1</t>
  </si>
  <si>
    <t>3.1.2.</t>
  </si>
  <si>
    <t>Цель 2 "Повышение эффективности использования топливно-энергетических ресурсов"</t>
  </si>
  <si>
    <t>Задача 2. "Повышение энергетической эффективности при производстве и передаче энергетических ресурсов"</t>
  </si>
  <si>
    <t>Мероприятие 4.1. Создание условий для повышения энергетической эффективности в отраслях экономики</t>
  </si>
  <si>
    <t>Итого по мероприятию  4.1</t>
  </si>
  <si>
    <t>1.1. Общие целевые показатели в области энергосбережения и повышения энергетической эффективности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</si>
  <si>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образования, %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</si>
  <si>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образования, %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</si>
  <si>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</si>
  <si>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</si>
  <si>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образования, %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</si>
  <si>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образования, %</t>
  </si>
  <si>
    <t>2.1. Целевые показатели в области энергосбережения и повышения энергетической эффективности в муниципальном секторе</t>
  </si>
  <si>
    <t>2.1.1.</t>
  </si>
  <si>
    <t>Удельный расход электрической энергии на снабжение муниципальных бюд-жетных учреждений (в расчете на 1 человека), кВт*ч</t>
  </si>
  <si>
    <t>2.1.2.</t>
  </si>
  <si>
    <t>2.1.3.</t>
  </si>
  <si>
    <t>Удельный расход холодной воды на снабжение муници-пальных бюджетных учреждений (в расчете на 1 человека), куб. м</t>
  </si>
  <si>
    <t>2.1.4.</t>
  </si>
  <si>
    <t>Удельный расход горячей воды на снабжение муници-пальных бюджетных учреждений (в расчете на 1 человека), куб. м</t>
  </si>
  <si>
    <t>2.1.5.</t>
  </si>
  <si>
    <t>Удельный расход природного газа на снабжение муници-пальных бюджетных учреждений (в расчете на 1 человека), куб. м/чел.</t>
  </si>
  <si>
    <t>2.1.6.</t>
  </si>
  <si>
    <t>Отношение экономии энергетических ресурсов и воды в стоимостном выражении, дости-жение которой планируется в результате реализации энергосервисных контрактов (договоров), заклю-ченных муниципаль-ными бюджетными учреждениями к общему объему фи-нансирования муни-ципальной программы, %</t>
  </si>
  <si>
    <t>2.1.7.</t>
  </si>
  <si>
    <t>Количество энергосервисных договоров (контрактов), заключенных органами местного самоуправления и муниципальными бюджетными учреждениями, шт.</t>
  </si>
  <si>
    <t>1.1.1.</t>
  </si>
  <si>
    <t>1.1.2.</t>
  </si>
  <si>
    <t>1.1.3.</t>
  </si>
  <si>
    <t>1.1.4.</t>
  </si>
  <si>
    <t>1.1.5.</t>
  </si>
  <si>
    <t>1.1.6.</t>
  </si>
  <si>
    <t>2.2. Целевые показатели в области энергосбережения и повышения энергетической эффективности в жилищном фонде</t>
  </si>
  <si>
    <t>2.2.1.</t>
  </si>
  <si>
    <t>Удельный расход электрической энергии в многоквартирных домах (в расчете на 1 кв. метр общей площади), кВт*ч</t>
  </si>
  <si>
    <t>2.2.2.</t>
  </si>
  <si>
    <t>2.2.3.</t>
  </si>
  <si>
    <t>Удельный расход холодной воды в многоквартирных домах (в расчете на 1 человека), куб. м</t>
  </si>
  <si>
    <t>2.2.4.</t>
  </si>
  <si>
    <t>Удельный расход горячей воды в многоквартирных домах (в расчете на 1 человека), куб. м</t>
  </si>
  <si>
    <t>2.2.5.</t>
  </si>
  <si>
    <t>Удельный расход природного газа в многоквартирных домах с индивиду-альными системами газового отопления (в расчете на 1 кв. м общей площади), тыс. куб. м/кв. м</t>
  </si>
  <si>
    <t>2.2.6.</t>
  </si>
  <si>
    <t>Удельный расход природного газа в многоквартирных домах с иными системами теплоснаб-жения (в расчете на 1 человека), тыс. куб. м/чел.</t>
  </si>
  <si>
    <t>2.2.7.</t>
  </si>
  <si>
    <t>Удельный суммарный расход энергетических ресурсов в многок-вартирных домах, т.у.т./кв. м</t>
  </si>
  <si>
    <t xml:space="preserve">2.3. Целевые показатели в области энергосбережения и повышения энергетической эффективности в системах коммунальной 
инфраструктуры
</t>
  </si>
  <si>
    <t>2.3.1.</t>
  </si>
  <si>
    <t>2.3.2.</t>
  </si>
  <si>
    <t>Удельный расход электрической энергии, используемой при передаче тепловой энергии в системах теплоснабжения, тыс. кВт*ч/тыс. куб. м</t>
  </si>
  <si>
    <t>2.3.3.</t>
  </si>
  <si>
    <t>Удельный расход электрической энергии, используемой для передачи (транспортировки) воды в системах водоснабжения (на 1 куб. метр), тыс. кВт*ч/тыс. куб. м</t>
  </si>
  <si>
    <t>2.3.4.</t>
  </si>
  <si>
    <t>Удельный расход электрической энергии, используемой в системах водоотведения (на 1 куб. метр), тыс. кВт*ч/тыс. куб. м</t>
  </si>
  <si>
    <t>2.3.5.</t>
  </si>
  <si>
    <t>Удельный расход топлива на выработку тепловой энергии на тепловых электростанциях</t>
  </si>
  <si>
    <t>2.3.6.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</si>
  <si>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</si>
  <si>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2.3.7.</t>
  </si>
  <si>
    <t>Повышение обеспеченности населения централизованными услугами водоснабжения, %</t>
  </si>
  <si>
    <t>2.3.8.</t>
  </si>
  <si>
    <t>Повышение обеспеченности населения централизованными услугами теплоснабжения, %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</si>
  <si>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</si>
  <si>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</si>
  <si>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</si>
  <si>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</si>
  <si>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</si>
  <si>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</si>
  <si>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</si>
  <si>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</si>
  <si>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Связь основного мероприятия с показателямимуниципальной программы(номер показателя</t>
  </si>
  <si>
    <t>Планируемый объем работ по направлениям расходов</t>
  </si>
  <si>
    <t>непосредственный 2.3.15, 2.3.7; конеч-ный 2.3.8,
2.3.1- 2.3.5,</t>
  </si>
  <si>
    <t>непосредственный 2.3.16..</t>
  </si>
  <si>
    <t>х</t>
  </si>
  <si>
    <t>непосредственный 2.1.1-2.1.7; конечный 1.1.1-1.1.6.</t>
  </si>
  <si>
    <t>непосредственный 2.3.10; конечный 2.3.14</t>
  </si>
  <si>
    <t>1.4.2</t>
  </si>
  <si>
    <t>Предоставление субсидий на возмещение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</si>
  <si>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1.1.10</t>
  </si>
  <si>
    <t>Разработка проектов нормативов допустимого сброса загрязняющих веществ в водоемы со сточными водами от канализационных очистных сооружений в населенных пунктах Нижневартовского района" (Ваховск, Аган, Покур)</t>
  </si>
  <si>
    <t xml:space="preserve">с. Варьеган Газопровод </t>
  </si>
  <si>
    <t>1.1.11</t>
  </si>
  <si>
    <t>с. Аган                                                                                                   Газовая котельная (Лукойл), (корректировка ПДС)</t>
  </si>
  <si>
    <t>1.1.12</t>
  </si>
  <si>
    <t xml:space="preserve">Газовая котельная с. Варьеган   </t>
  </si>
  <si>
    <t>1.1.13</t>
  </si>
  <si>
    <t>Итого по мероприятию 1.1</t>
  </si>
  <si>
    <t>1.1.14</t>
  </si>
  <si>
    <t>1.1.15</t>
  </si>
  <si>
    <t>с. Покур Канализационные очистные сооружения</t>
  </si>
  <si>
    <t>п.Аган Сети тепловодоснабжения и канализации по ул.Советская</t>
  </si>
  <si>
    <t>1.1.16</t>
  </si>
  <si>
    <t>2.2.2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</si>
  <si>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</si>
  <si>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</si>
  <si>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</si>
  <si>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</si>
  <si>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</si>
  <si>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</si>
  <si>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</si>
  <si>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</si>
  <si>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</si>
  <si>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</si>
  <si>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</si>
  <si>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</si>
  <si>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</si>
  <si>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</si>
  <si>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</si>
  <si>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</si>
  <si>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</si>
  <si>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</si>
  <si>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Подпрограмма  5 «Создание условий для выполнения функций, возложенных на муниципальное казенное учреждение "Управление капитального строительства по застройке Нижневартовского района»</t>
  </si>
  <si>
    <t>5.1</t>
  </si>
  <si>
    <t xml:space="preserve">Мероприятие 5.1 "Обеспечение деятельности муниципального казенного учреждения"Управление капитального строительства по застройке Нижневартовского района» </t>
  </si>
  <si>
    <t>Итого по мероприятию  5.1</t>
  </si>
  <si>
    <t>Итого по подпрограмме 5</t>
  </si>
  <si>
    <t>Итого по подпрограмме 3.1</t>
  </si>
  <si>
    <t>Итого по мероприятию 3.1</t>
  </si>
  <si>
    <t xml:space="preserve">Пояснения к отчету о ходе исполнения графика (сетевого графика) по реализации муниципальной программы </t>
  </si>
  <si>
    <t>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электроснабжения;</t>
  </si>
  <si>
    <t xml:space="preserve"> Капитальный ремонт (с заменой) систем теплоснабжения, водоснабжения и водоотведения для подготовки к осенне-зимнему периоду; </t>
  </si>
  <si>
    <t>Реализация мероприятий в сфере жилищно-коммунального хозяйства и социальной сферы (вывоз твердых бытовых отходов, уличное освещение, техническое обслуживание уличного освещения в д. Вампугол, с. Былино, д. Пасол, д. Соснина, техническое обслуживание дизель-генераторной станции в д. Вампугол, содержание памятника в д. Вампугол, Проведение мероприятий по отлову животных);</t>
  </si>
  <si>
    <t>Обеспечение бесперебойной работы объектов жилищно-коммунального хозяйства и социальной сферы, а именно 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</si>
  <si>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Подпрограмма  4 «Повышение энергоэффективности в отраслях экономики». Проводятся мероприятия в области энергосбережения.</t>
  </si>
  <si>
    <t xml:space="preserve"> Информация о контрактной системе в сфере закупок: </t>
  </si>
  <si>
    <t xml:space="preserve"> объем закупок, тыс. рублей   </t>
  </si>
  <si>
    <t xml:space="preserve"> количество заявок, единиц </t>
  </si>
  <si>
    <t xml:space="preserve"> 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 </t>
  </si>
  <si>
    <t> Программные мероприятия выполняются в соответствии с заключенными договорами и муниципальными контрактами.</t>
  </si>
  <si>
    <t>Наличие, объемы и состояние объектов незавершенного строительства, в том числе:</t>
  </si>
  <si>
    <t xml:space="preserve">местный бюджет </t>
  </si>
  <si>
    <t>Исполнитель: Главный специалист отдела ЖКХ, энергетики и строительства администрации района Е.Г. Марсакова___________________</t>
  </si>
  <si>
    <r>
      <t xml:space="preserve">Подпрограмма 3 «Обеспечение равных прав потребителей на получение энергетических ресурсов» </t>
    </r>
    <r>
      <rPr>
        <sz val="14"/>
        <color rgb="FF000000"/>
        <rFont val="Times New Roman"/>
        <family val="1"/>
        <charset val="204"/>
      </rPr>
      <t>Предоставляются  субсидии на возмещение недополученных доходов организациям, осуществляющим реализацию электрической энергии населению и приравненным категориям потребителям, предприятиям жилищно-коммунального и агропромышленного комплекса, субъектам малого и среднего бизнеса (в населенных пунктах с. Корлики, д. Сосновый Бор,  д. Усть-Колекъеган)</t>
    </r>
  </si>
  <si>
    <r>
      <t xml:space="preserve">ОАО"ЮТЭК-Региональные сети" выполнялись работы по объекту «п. Ваховск Газовая котельная», </t>
    </r>
    <r>
      <rPr>
        <b/>
        <sz val="14"/>
        <color theme="1"/>
        <rFont val="Times New Roman"/>
        <family val="1"/>
        <charset val="204"/>
      </rPr>
      <t>129,3 тыс. руб</t>
    </r>
    <r>
      <rPr>
        <sz val="14"/>
        <color theme="1"/>
        <rFont val="Times New Roman"/>
        <family val="1"/>
        <charset val="204"/>
      </rPr>
      <t xml:space="preserve">. (контракт от 2015г, срок исполнения 2017); </t>
    </r>
  </si>
  <si>
    <t>1.2.21</t>
  </si>
  <si>
    <t>1.2.22</t>
  </si>
  <si>
    <t>Исполняющий обязанности начальника отдела ЖКХ, энергетики и строительства администрации района  __________________________ (М.Ю. Канышева)</t>
  </si>
  <si>
    <t>Исполняющий обязанности начальника отдела</t>
  </si>
  <si>
    <t xml:space="preserve">ЖКХ, энергетики и строительства администрации района         ____________________(М.Ю. Канышева) </t>
  </si>
  <si>
    <t>1.2.23</t>
  </si>
  <si>
    <t>4.1.1</t>
  </si>
  <si>
    <t>1.1.17</t>
  </si>
  <si>
    <t>4.1.2</t>
  </si>
  <si>
    <t>4.1.3</t>
  </si>
  <si>
    <t>4.1.4</t>
  </si>
  <si>
    <t>1.1.18</t>
  </si>
  <si>
    <t>1.1.19</t>
  </si>
  <si>
    <t>1.2.24</t>
  </si>
  <si>
    <t>-</t>
  </si>
  <si>
    <t>1.2.25</t>
  </si>
  <si>
    <t>1.2.26</t>
  </si>
  <si>
    <t>д.Вампугол Изготовление и монтаж въездного знака (стелы)</t>
  </si>
  <si>
    <t>1.3.7</t>
  </si>
  <si>
    <t>д.Пасол Изготовление и монтаж въездного знака (стелы)</t>
  </si>
  <si>
    <t>1.3.8</t>
  </si>
  <si>
    <t>Обустройство и оборудование площадки для проведения культурно-массовых мероприятий в д. Соснина</t>
  </si>
  <si>
    <t>с.п.Зайцева Речка Модернизация водоочистного комплекса "Импульс"</t>
  </si>
  <si>
    <t>4.1.5</t>
  </si>
  <si>
    <t>план
на 2016год</t>
  </si>
  <si>
    <t>1.Показатели непосредственных результатов</t>
  </si>
  <si>
    <t>Исполнитель:</t>
  </si>
  <si>
    <t xml:space="preserve">Исполняющий обязанности начальника отдела ЖКХ, энергетики и строительства администрации района         ____________________(М.Ю. Канышева) </t>
  </si>
  <si>
    <t>Специалист -эксперт отдела ЖКХ, энергетики и строительства администрации района В.Ф. Гарипов, 8 (3466) 49-87-41;   Главный специалист отдела ЖКХ, энергетики и строительства администрации района А.С. Бумина, 8 (3466) 49-86-13</t>
  </si>
  <si>
    <t>Значение показателя на 2016год</t>
  </si>
  <si>
    <t>Значение показателя на 2017год</t>
  </si>
  <si>
    <t>Замена ветхих сетей тепловодоснабжения</t>
  </si>
  <si>
    <t>Замена 3-х сетевых насоса на котельной "Центральная" в пгт. Новоаганск</t>
  </si>
  <si>
    <t xml:space="preserve"> Установка и монтаж аварийной электро-станции 100кВт в здании МБОУ «Чехломе-евская основная школа» в д. Чехломей Ниж-невартов-ского рай-она (дет-ский сад)</t>
  </si>
  <si>
    <t xml:space="preserve"> Установка и монтаж аварийной электро-станции 100кВт в здании МБОУ «Чехломе-евская основная школа» в д. Чехломей Ниж-невартов-ского рай-она</t>
  </si>
  <si>
    <t>Ремонт внутриквартальных подземных сетей ТВС по ул.70 лет Октября от ТК 63 до ул.70 лет Октября, д.27 в пгт.Новоаганск</t>
  </si>
  <si>
    <t>Ремонт внутриквартальных подземных сетей ТВС от ул.Мира д.12 до ул.Мира д.20 в пгт.Новоаганск</t>
  </si>
  <si>
    <t>Ремонт внутриквартальных подземных сетей ТВС по ул.Ягельная от ТК14 до ТК7 (детский сад-СДК) в с.Варьеган</t>
  </si>
  <si>
    <t>Ремонт внутриквартальных надземных сетей ТВС по ул.Техснаб от поликлиники ТК 50 до ул.Техснаб д. 48 ТК2 в пгт.Новоаганск</t>
  </si>
  <si>
    <t>Ремонт внутриквартальных подземных сетей ТВС от ул.Центральная стр.105 ТК3 до ул.Центральная д.108 ТК4 в пгт.Новоаганск</t>
  </si>
  <si>
    <t>Ремонт внутриквартальных надземных сетей ТВС от ВОС "Импульс" по ул.Центральная от ТК 15 до ТК 10 в с.Варьеган</t>
  </si>
  <si>
    <t>Замена сетей тепловодоснабжения от  гаража до ул.Летная 2 в с.Охтеурье</t>
  </si>
  <si>
    <t>Замена сетей тепловодоснабженияот  ул.Центральная 26 до ул.Центральная 42 в с.Охтеурье</t>
  </si>
  <si>
    <t>Замена сетей тепловодоснабжения от ул.Школьная д.1 до ул.Школьная д.9 до  ул.Учительская д.12 в с.Охтеурье</t>
  </si>
  <si>
    <t>Замена сетей тепловодоснабжения от ул.Летная д.2 до ул.Летная д.18 в с.Охтеурье</t>
  </si>
  <si>
    <t>Замена сетей тепловодоснабжения от ул.Новая д.19 до детского сада до гаража в с.п.Большетархово</t>
  </si>
  <si>
    <t>Замена сетей тепловодоснабжения по участку от ул.Школьная д.38 до ул.Школьная д.27 в с.Большетархово</t>
  </si>
  <si>
    <t>Замена сетей тепловодоснабжения на участках по ул.Лесная, от СДК до Лесхоза, по ул.Центральная д.6 в с.п.Зайцева Речка</t>
  </si>
  <si>
    <t>Замена сетей тепловодоснабжения от ул.Летная д.18 до ул.Летная д.31 с.Охтеурье</t>
  </si>
  <si>
    <t>Замена трубопроводов внутриквартальной тепловой сети от ТК 1УТ-3а-ТК УТ-5,7 до вводов в жилой дом по ул. Энергетиков 1, пгт. Излучинск</t>
  </si>
  <si>
    <t>Административное здание по ул.Ленина, д.6 (Ремонт наружных сетей ТВС, ПИР) г. Нижневартовск</t>
  </si>
  <si>
    <t>1.4.3</t>
  </si>
  <si>
    <t>Прочие мероприятия по подготовке объектов жилищно-коммунального хозяйства и социальной сферы района к работе в осенне-зимний период</t>
  </si>
  <si>
    <t>Обустройство септика на объекте "Административное здание по ул.60 лет Октября, д.14 литер Б, г.Нижневартовск"</t>
  </si>
  <si>
    <t>Подпрограмма 1 Создание условий для обеспечения качественными коммунальными услугами: Планируется в 2017 году:</t>
  </si>
  <si>
    <r>
      <t xml:space="preserve">Обществом с ограниченной ответственностью «ИТ Синтез» выполнялись строительно-монтажные работы в п. Аган по объекту  «Наружный газопровод (Лукойл ЗС)»,   </t>
    </r>
    <r>
      <rPr>
        <b/>
        <sz val="14"/>
        <color theme="1"/>
        <rFont val="Times New Roman"/>
        <family val="1"/>
        <charset val="204"/>
      </rPr>
      <t>15 млн. 932  тыс.руб</t>
    </r>
    <r>
      <rPr>
        <sz val="14"/>
        <color theme="1"/>
        <rFont val="Times New Roman"/>
        <family val="1"/>
        <charset val="204"/>
      </rPr>
      <t>. (контракт от 25.12.2014,срок исполнения</t>
    </r>
    <r>
      <rPr>
        <b/>
        <sz val="14"/>
        <color theme="1"/>
        <rFont val="Times New Roman"/>
        <family val="1"/>
        <charset val="204"/>
      </rPr>
      <t xml:space="preserve"> 25.06.2015, в стадии расторжения</t>
    </r>
    <r>
      <rPr>
        <sz val="14"/>
        <color theme="1"/>
        <rFont val="Times New Roman"/>
        <family val="1"/>
        <charset val="204"/>
      </rPr>
      <t xml:space="preserve">), освоено 0 тыс. руб.; </t>
    </r>
  </si>
  <si>
    <r>
      <t xml:space="preserve"> по объекту «с. Аган Газовая котельная (ПАО «Лукойл»)»,  63</t>
    </r>
    <r>
      <rPr>
        <b/>
        <sz val="14"/>
        <color theme="1"/>
        <rFont val="Times New Roman"/>
        <family val="1"/>
        <charset val="204"/>
      </rPr>
      <t xml:space="preserve"> млн. 723 тыс. руб.</t>
    </r>
    <r>
      <rPr>
        <sz val="14"/>
        <color theme="1"/>
        <rFont val="Times New Roman"/>
        <family val="1"/>
        <charset val="204"/>
      </rPr>
      <t>,  с ООО"Теплоэнергетик" на сумму 71,933 млн. руб., мун.контракт № 85-СДО от 25.10.2016, срок исполнения 25.10.2017, освоено 0тыс.руб;</t>
    </r>
  </si>
  <si>
    <r>
      <t xml:space="preserve">Корректировка ПИР по объекту «Газопровод п. Ваховск», </t>
    </r>
    <r>
      <rPr>
        <b/>
        <sz val="14"/>
        <color theme="1"/>
        <rFont val="Times New Roman"/>
        <family val="1"/>
        <charset val="204"/>
      </rPr>
      <t>1,2тыс.руб</t>
    </r>
    <r>
      <rPr>
        <sz val="14"/>
        <color theme="1"/>
        <rFont val="Times New Roman"/>
        <family val="1"/>
        <charset val="204"/>
      </rPr>
      <t xml:space="preserve">., освоено 0,0тыс. руб.; </t>
    </r>
  </si>
  <si>
    <r>
      <t>Обществом с ограниченной ответственностью «РосНефтеГазПроект» заключен контракт на выполнение  ПИР «Реконструкция канализационных очистных сооружений производительностью 200 м3/сут. п. Ваховск», 1655</t>
    </r>
    <r>
      <rPr>
        <b/>
        <sz val="14"/>
        <color theme="1"/>
        <rFont val="Times New Roman"/>
        <family val="1"/>
        <charset val="204"/>
      </rPr>
      <t>тыс.руб</t>
    </r>
    <r>
      <rPr>
        <sz val="14"/>
        <color theme="1"/>
        <rFont val="Times New Roman"/>
        <family val="1"/>
        <charset val="204"/>
      </rPr>
      <t xml:space="preserve">.(контракт от 29.04.2014,срок исполнения </t>
    </r>
    <r>
      <rPr>
        <b/>
        <sz val="14"/>
        <color theme="1"/>
        <rFont val="Times New Roman"/>
        <family val="1"/>
        <charset val="204"/>
      </rPr>
      <t>29.04.2015),</t>
    </r>
    <r>
      <rPr>
        <sz val="14"/>
        <color theme="1"/>
        <rFont val="Times New Roman"/>
        <family val="1"/>
        <charset val="204"/>
      </rPr>
      <t xml:space="preserve"> </t>
    </r>
  </si>
  <si>
    <t>ИП "Клименко" выполнение работ по объекту "с. Варьеган Газовая котельная" план 6,9 тыс. руб. ( договор от 24.11.2015, срок исполнения 28.01.2016; договор от 07.12.2015срок исполнения 01.02.2016 (межевание плана,с постановкой на кадастровый учет), освоено 0,0 тыс. руб</t>
  </si>
  <si>
    <r>
      <t xml:space="preserve">Выполнялись работы по объекту «с. Покур Канализационные очистные сооружения»,  </t>
    </r>
    <r>
      <rPr>
        <b/>
        <sz val="14"/>
        <color theme="1"/>
        <rFont val="Times New Roman"/>
        <family val="1"/>
        <charset val="204"/>
      </rPr>
      <t>1 млн. 491,1тыс. руб</t>
    </r>
    <r>
      <rPr>
        <sz val="14"/>
        <color theme="1"/>
        <rFont val="Times New Roman"/>
        <family val="1"/>
        <charset val="204"/>
      </rPr>
      <t>., освоено 0,0 тыс. руб.</t>
    </r>
  </si>
  <si>
    <r>
      <t xml:space="preserve">Обществом с ограниченной ответственностью «Теплоэнергетик» выполнялись ПИР по объекту «Газопровод с. Варьеган» ,  план </t>
    </r>
    <r>
      <rPr>
        <b/>
        <sz val="14"/>
        <color theme="1"/>
        <rFont val="Times New Roman"/>
        <family val="1"/>
        <charset val="204"/>
      </rPr>
      <t>158,1 тыс.руб</t>
    </r>
    <r>
      <rPr>
        <sz val="14"/>
        <color theme="1"/>
        <rFont val="Times New Roman"/>
        <family val="1"/>
        <charset val="204"/>
      </rPr>
      <t xml:space="preserve">.(контракт от 21.09.2015, срок исполнения </t>
    </r>
    <r>
      <rPr>
        <b/>
        <sz val="14"/>
        <color theme="1"/>
        <rFont val="Times New Roman"/>
        <family val="1"/>
        <charset val="204"/>
      </rPr>
      <t>21.12.2015</t>
    </r>
    <r>
      <rPr>
        <sz val="14"/>
        <color theme="1"/>
        <rFont val="Times New Roman"/>
        <family val="1"/>
        <charset val="204"/>
      </rPr>
      <t xml:space="preserve">), освоено 0,0 тыс. руб.; </t>
    </r>
  </si>
  <si>
    <t>Итого объем незавершенного строительства (план) –83097тыс. руб., из них местный бюджет –83097 тыс. руб., факт 0,0тыс. руб.</t>
  </si>
  <si>
    <t> План 79655,4тыс. руб., освоено 0 тыс. руб.</t>
  </si>
  <si>
    <t xml:space="preserve">Финансирование инвестиционных проектов в сфере ЖКХ, реализуемых на основе концессионных соглашений </t>
  </si>
  <si>
    <t>График (сетевой график) реализации  муниципальной программы за февраль 2017 года</t>
  </si>
  <si>
    <t>«Развитие жилищно-коммунального комплекса и повышение энергетической эффективности в Нижневартовском районе на 2014−2020 годы»  за февраль 2017 г.</t>
  </si>
  <si>
    <t>Ведущий специалист отдела расходов бюджета  департамента финансов администрации района:___________________ (Т.С. Воронкова)</t>
  </si>
</sst>
</file>

<file path=xl/styles.xml><?xml version="1.0" encoding="utf-8"?>
<styleSheet xmlns="http://schemas.openxmlformats.org/spreadsheetml/2006/main">
  <numFmts count="1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0.0000"/>
    <numFmt numFmtId="172" formatCode="0.00000"/>
    <numFmt numFmtId="173" formatCode="_-* #,##0.0_р_._-;\-* #,##0.0_р_._-;_-* &quot;-&quot;??_р_._-;_-@_-"/>
    <numFmt numFmtId="174" formatCode="0.000"/>
    <numFmt numFmtId="175" formatCode="0.000000"/>
    <numFmt numFmtId="176" formatCode="_-* #,##0.000_р_._-;\-* #,##0.000_р_._-;_-* &quot;-&quot;??_р_._-;_-@_-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399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10" fillId="0" borderId="0" xfId="0" applyFont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6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22" fillId="0" borderId="0" xfId="0" applyFont="1"/>
    <xf numFmtId="0" fontId="18" fillId="0" borderId="0" xfId="0" applyFont="1" applyAlignment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3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32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28" xfId="0" applyNumberFormat="1" applyFont="1" applyFill="1" applyBorder="1" applyAlignment="1" applyProtection="1">
      <alignment horizontal="center" vertical="center" wrapText="1"/>
    </xf>
    <xf numFmtId="168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8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64" fontId="19" fillId="0" borderId="29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164" fontId="3" fillId="0" borderId="1" xfId="2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justify" wrapText="1"/>
    </xf>
    <xf numFmtId="164" fontId="19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3" fillId="4" borderId="0" xfId="0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0" fontId="30" fillId="0" borderId="0" xfId="0" applyFont="1" applyAlignment="1">
      <alignment horizontal="right" vertical="center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2" fillId="0" borderId="8" xfId="0" applyFont="1" applyFill="1" applyBorder="1" applyAlignment="1">
      <alignment horizontal="justify" vertical="center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70" fontId="19" fillId="0" borderId="1" xfId="2" applyNumberFormat="1" applyFont="1" applyFill="1" applyBorder="1" applyAlignment="1" applyProtection="1">
      <alignment horizontal="right" vertical="top" wrapText="1"/>
    </xf>
    <xf numFmtId="171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174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175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35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2" fillId="0" borderId="5" xfId="0" applyFont="1" applyFill="1" applyBorder="1" applyAlignment="1">
      <alignment vertical="center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8" fontId="3" fillId="0" borderId="0" xfId="0" applyNumberFormat="1" applyFont="1" applyFill="1" applyAlignment="1" applyProtection="1">
      <alignment horizontal="left" vertical="center"/>
    </xf>
    <xf numFmtId="0" fontId="22" fillId="0" borderId="0" xfId="0" applyFont="1" applyFill="1" applyAlignment="1">
      <alignment horizontal="left" vertical="top" wrapText="1"/>
    </xf>
    <xf numFmtId="174" fontId="21" fillId="0" borderId="1" xfId="0" applyNumberFormat="1" applyFont="1" applyBorder="1" applyAlignment="1">
      <alignment horizontal="center" vertical="top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76" fontId="19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0" xfId="2" applyNumberFormat="1" applyFont="1" applyFill="1" applyBorder="1" applyAlignment="1" applyProtection="1">
      <alignment horizontal="center" vertical="top" wrapText="1"/>
    </xf>
    <xf numFmtId="164" fontId="19" fillId="0" borderId="8" xfId="2" applyNumberFormat="1" applyFont="1" applyFill="1" applyBorder="1" applyAlignment="1" applyProtection="1">
      <alignment horizontal="center" vertical="top" wrapText="1"/>
    </xf>
    <xf numFmtId="164" fontId="19" fillId="0" borderId="5" xfId="2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10" fontId="19" fillId="0" borderId="10" xfId="2" applyNumberFormat="1" applyFont="1" applyFill="1" applyBorder="1" applyAlignment="1" applyProtection="1">
      <alignment horizontal="center" vertical="top" wrapText="1"/>
    </xf>
    <xf numFmtId="10" fontId="19" fillId="0" borderId="8" xfId="2" applyNumberFormat="1" applyFont="1" applyFill="1" applyBorder="1" applyAlignment="1" applyProtection="1">
      <alignment horizontal="center" vertical="top" wrapText="1"/>
    </xf>
    <xf numFmtId="10" fontId="19" fillId="0" borderId="5" xfId="2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19" fillId="0" borderId="10" xfId="2" applyNumberFormat="1" applyFont="1" applyFill="1" applyBorder="1" applyAlignment="1" applyProtection="1">
      <alignment horizontal="center" vertical="top" wrapText="1"/>
    </xf>
    <xf numFmtId="0" fontId="19" fillId="0" borderId="8" xfId="2" applyNumberFormat="1" applyFont="1" applyFill="1" applyBorder="1" applyAlignment="1" applyProtection="1">
      <alignment horizontal="center" vertical="top" wrapText="1"/>
    </xf>
    <xf numFmtId="0" fontId="19" fillId="0" borderId="5" xfId="2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Fill="1" applyBorder="1" applyAlignment="1">
      <alignment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Fill="1" applyAlignment="1">
      <alignment horizontal="left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vertical="top"/>
    </xf>
    <xf numFmtId="49" fontId="19" fillId="0" borderId="28" xfId="0" applyNumberFormat="1" applyFont="1" applyFill="1" applyBorder="1" applyAlignment="1" applyProtection="1">
      <alignment horizontal="center" vertical="top" wrapText="1"/>
    </xf>
    <xf numFmtId="49" fontId="19" fillId="0" borderId="24" xfId="0" applyNumberFormat="1" applyFont="1" applyFill="1" applyBorder="1" applyAlignment="1" applyProtection="1">
      <alignment horizontal="center" vertical="top" wrapText="1"/>
    </xf>
    <xf numFmtId="49" fontId="19" fillId="0" borderId="25" xfId="0" applyNumberFormat="1" applyFont="1" applyFill="1" applyBorder="1" applyAlignment="1" applyProtection="1">
      <alignment horizontal="center" vertical="top" wrapText="1"/>
    </xf>
    <xf numFmtId="49" fontId="19" fillId="0" borderId="9" xfId="0" applyNumberFormat="1" applyFont="1" applyFill="1" applyBorder="1" applyAlignment="1" applyProtection="1">
      <alignment horizontal="center" vertical="top" wrapText="1"/>
    </xf>
    <xf numFmtId="49" fontId="19" fillId="0" borderId="0" xfId="0" applyNumberFormat="1" applyFont="1" applyFill="1" applyBorder="1" applyAlignment="1" applyProtection="1">
      <alignment horizontal="center" vertical="top" wrapText="1"/>
    </xf>
    <xf numFmtId="49" fontId="19" fillId="0" borderId="13" xfId="0" applyNumberFormat="1" applyFont="1" applyFill="1" applyBorder="1" applyAlignment="1" applyProtection="1">
      <alignment horizontal="center" vertical="top" wrapText="1"/>
    </xf>
    <xf numFmtId="49" fontId="19" fillId="0" borderId="36" xfId="0" applyNumberFormat="1" applyFont="1" applyFill="1" applyBorder="1" applyAlignment="1" applyProtection="1">
      <alignment horizontal="center" vertical="top" wrapText="1"/>
    </xf>
    <xf numFmtId="49" fontId="19" fillId="0" borderId="6" xfId="0" applyNumberFormat="1" applyFont="1" applyFill="1" applyBorder="1" applyAlignment="1" applyProtection="1">
      <alignment horizontal="center" vertical="top" wrapText="1"/>
    </xf>
    <xf numFmtId="49" fontId="19" fillId="0" borderId="3" xfId="0" applyNumberFormat="1" applyFont="1" applyFill="1" applyBorder="1" applyAlignment="1" applyProtection="1">
      <alignment horizontal="center" vertical="top" wrapText="1"/>
    </xf>
    <xf numFmtId="0" fontId="29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/>
    </xf>
    <xf numFmtId="0" fontId="24" fillId="0" borderId="0" xfId="0" applyFont="1" applyFill="1" applyAlignment="1" applyProtection="1">
      <alignment horizontal="center" vertical="top" wrapText="1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horizontal="center" vertical="top"/>
    </xf>
    <xf numFmtId="0" fontId="3" fillId="0" borderId="19" xfId="0" applyFont="1" applyFill="1" applyBorder="1" applyAlignment="1" applyProtection="1">
      <alignment horizontal="center" vertical="top"/>
    </xf>
    <xf numFmtId="164" fontId="19" fillId="0" borderId="26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27" xfId="0" applyNumberFormat="1" applyFont="1" applyFill="1" applyBorder="1" applyAlignment="1" applyProtection="1">
      <alignment horizontal="center" vertical="center" wrapText="1"/>
    </xf>
    <xf numFmtId="164" fontId="19" fillId="0" borderId="33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center" wrapText="1"/>
    </xf>
    <xf numFmtId="164" fontId="19" fillId="0" borderId="17" xfId="0" applyNumberFormat="1" applyFont="1" applyFill="1" applyBorder="1" applyAlignment="1" applyProtection="1">
      <alignment horizontal="center" vertical="center" wrapText="1"/>
    </xf>
    <xf numFmtId="164" fontId="19" fillId="0" borderId="18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top" wrapText="1"/>
    </xf>
    <xf numFmtId="164" fontId="19" fillId="0" borderId="17" xfId="0" applyNumberFormat="1" applyFont="1" applyFill="1" applyBorder="1" applyAlignment="1" applyProtection="1">
      <alignment horizontal="center" vertical="top" wrapText="1"/>
    </xf>
    <xf numFmtId="164" fontId="19" fillId="0" borderId="18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28" xfId="0" applyNumberFormat="1" applyFont="1" applyFill="1" applyBorder="1" applyAlignment="1" applyProtection="1">
      <alignment horizontal="center" vertical="top" wrapText="1"/>
    </xf>
    <xf numFmtId="164" fontId="19" fillId="0" borderId="24" xfId="0" applyNumberFormat="1" applyFont="1" applyFill="1" applyBorder="1" applyAlignment="1" applyProtection="1">
      <alignment horizontal="center" vertical="top" wrapText="1"/>
    </xf>
    <xf numFmtId="164" fontId="19" fillId="0" borderId="25" xfId="0" applyNumberFormat="1" applyFont="1" applyFill="1" applyBorder="1" applyAlignment="1" applyProtection="1">
      <alignment horizontal="center" vertical="top" wrapText="1"/>
    </xf>
    <xf numFmtId="164" fontId="19" fillId="0" borderId="33" xfId="0" applyNumberFormat="1" applyFont="1" applyFill="1" applyBorder="1" applyAlignment="1" applyProtection="1">
      <alignment horizontal="center" vertical="top" wrapText="1"/>
    </xf>
    <xf numFmtId="164" fontId="19" fillId="0" borderId="8" xfId="0" applyNumberFormat="1" applyFont="1" applyFill="1" applyBorder="1" applyAlignment="1" applyProtection="1">
      <alignment horizontal="center" vertical="top" wrapText="1"/>
    </xf>
    <xf numFmtId="164" fontId="19" fillId="0" borderId="5" xfId="0" applyNumberFormat="1" applyFont="1" applyFill="1" applyBorder="1" applyAlignment="1" applyProtection="1">
      <alignment horizontal="center" vertical="top" wrapText="1"/>
    </xf>
    <xf numFmtId="0" fontId="19" fillId="0" borderId="23" xfId="0" applyFont="1" applyFill="1" applyBorder="1" applyAlignment="1" applyProtection="1">
      <alignment horizontal="left" vertical="top" wrapText="1"/>
    </xf>
    <xf numFmtId="0" fontId="19" fillId="0" borderId="24" xfId="0" applyFont="1" applyFill="1" applyBorder="1" applyAlignment="1" applyProtection="1">
      <alignment horizontal="left" vertical="top" wrapText="1"/>
    </xf>
    <xf numFmtId="0" fontId="19" fillId="0" borderId="25" xfId="0" applyFont="1" applyFill="1" applyBorder="1" applyAlignment="1" applyProtection="1">
      <alignment horizontal="left" vertical="top" wrapText="1"/>
    </xf>
    <xf numFmtId="0" fontId="19" fillId="0" borderId="16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3" xfId="0" applyFont="1" applyFill="1" applyBorder="1" applyAlignment="1" applyProtection="1">
      <alignment horizontal="left" vertical="top" wrapText="1"/>
    </xf>
    <xf numFmtId="0" fontId="19" fillId="0" borderId="2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0" fontId="27" fillId="0" borderId="24" xfId="0" applyFont="1" applyFill="1" applyBorder="1" applyAlignment="1">
      <alignment vertical="top" wrapText="1"/>
    </xf>
    <xf numFmtId="0" fontId="27" fillId="0" borderId="25" xfId="0" applyFont="1" applyFill="1" applyBorder="1" applyAlignment="1">
      <alignment vertical="top" wrapText="1"/>
    </xf>
    <xf numFmtId="49" fontId="18" fillId="0" borderId="16" xfId="0" applyNumberFormat="1" applyFont="1" applyFill="1" applyBorder="1" applyAlignment="1" applyProtection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27" fillId="0" borderId="13" xfId="0" applyFont="1" applyFill="1" applyBorder="1" applyAlignment="1">
      <alignment vertical="top" wrapText="1"/>
    </xf>
    <xf numFmtId="49" fontId="18" fillId="0" borderId="20" xfId="0" applyNumberFormat="1" applyFont="1" applyFill="1" applyBorder="1" applyAlignment="1" applyProtection="1">
      <alignment horizontal="center" vertical="top" wrapText="1"/>
    </xf>
    <xf numFmtId="0" fontId="27" fillId="0" borderId="6" xfId="0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164" fontId="19" fillId="0" borderId="21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24" xfId="0" applyNumberFormat="1" applyFont="1" applyFill="1" applyBorder="1" applyAlignment="1" applyProtection="1">
      <alignment horizontal="left" vertical="top"/>
    </xf>
    <xf numFmtId="164" fontId="19" fillId="0" borderId="35" xfId="0" applyNumberFormat="1" applyFont="1" applyFill="1" applyBorder="1" applyAlignment="1" applyProtection="1">
      <alignment horizontal="left" vertical="top"/>
    </xf>
    <xf numFmtId="0" fontId="23" fillId="0" borderId="1" xfId="0" applyFont="1" applyFill="1" applyBorder="1" applyAlignment="1">
      <alignment horizontal="center" vertical="top"/>
    </xf>
    <xf numFmtId="0" fontId="23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30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top" wrapText="1"/>
    </xf>
    <xf numFmtId="164" fontId="18" fillId="0" borderId="10" xfId="2" applyNumberFormat="1" applyFont="1" applyFill="1" applyBorder="1" applyAlignment="1" applyProtection="1">
      <alignment horizontal="center" vertical="top" wrapText="1"/>
    </xf>
    <xf numFmtId="164" fontId="18" fillId="0" borderId="8" xfId="2" applyNumberFormat="1" applyFont="1" applyFill="1" applyBorder="1" applyAlignment="1" applyProtection="1">
      <alignment horizontal="center" vertical="top" wrapText="1"/>
    </xf>
    <xf numFmtId="164" fontId="18" fillId="0" borderId="5" xfId="2" applyNumberFormat="1" applyFont="1" applyFill="1" applyBorder="1" applyAlignment="1" applyProtection="1">
      <alignment horizontal="center" vertical="top" wrapText="1"/>
    </xf>
    <xf numFmtId="0" fontId="0" fillId="0" borderId="1" xfId="0" applyFill="1" applyBorder="1" applyAlignment="1">
      <alignment wrapText="1"/>
    </xf>
    <xf numFmtId="164" fontId="20" fillId="0" borderId="2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33" t="s">
        <v>39</v>
      </c>
      <c r="B1" s="234"/>
      <c r="C1" s="235" t="s">
        <v>40</v>
      </c>
      <c r="D1" s="236" t="s">
        <v>45</v>
      </c>
      <c r="E1" s="237"/>
      <c r="F1" s="238"/>
      <c r="G1" s="236" t="s">
        <v>17</v>
      </c>
      <c r="H1" s="237"/>
      <c r="I1" s="238"/>
      <c r="J1" s="236" t="s">
        <v>18</v>
      </c>
      <c r="K1" s="237"/>
      <c r="L1" s="238"/>
      <c r="M1" s="236" t="s">
        <v>22</v>
      </c>
      <c r="N1" s="237"/>
      <c r="O1" s="238"/>
      <c r="P1" s="239" t="s">
        <v>23</v>
      </c>
      <c r="Q1" s="240"/>
      <c r="R1" s="236" t="s">
        <v>24</v>
      </c>
      <c r="S1" s="237"/>
      <c r="T1" s="238"/>
      <c r="U1" s="236" t="s">
        <v>25</v>
      </c>
      <c r="V1" s="237"/>
      <c r="W1" s="238"/>
      <c r="X1" s="239" t="s">
        <v>26</v>
      </c>
      <c r="Y1" s="241"/>
      <c r="Z1" s="240"/>
      <c r="AA1" s="239" t="s">
        <v>27</v>
      </c>
      <c r="AB1" s="240"/>
      <c r="AC1" s="236" t="s">
        <v>28</v>
      </c>
      <c r="AD1" s="237"/>
      <c r="AE1" s="238"/>
      <c r="AF1" s="236" t="s">
        <v>29</v>
      </c>
      <c r="AG1" s="237"/>
      <c r="AH1" s="238"/>
      <c r="AI1" s="236" t="s">
        <v>30</v>
      </c>
      <c r="AJ1" s="237"/>
      <c r="AK1" s="238"/>
      <c r="AL1" s="239" t="s">
        <v>31</v>
      </c>
      <c r="AM1" s="240"/>
      <c r="AN1" s="236" t="s">
        <v>32</v>
      </c>
      <c r="AO1" s="237"/>
      <c r="AP1" s="238"/>
      <c r="AQ1" s="236" t="s">
        <v>33</v>
      </c>
      <c r="AR1" s="237"/>
      <c r="AS1" s="238"/>
      <c r="AT1" s="236" t="s">
        <v>34</v>
      </c>
      <c r="AU1" s="237"/>
      <c r="AV1" s="238"/>
    </row>
    <row r="2" spans="1:48" ht="39" customHeight="1">
      <c r="A2" s="234"/>
      <c r="B2" s="234"/>
      <c r="C2" s="235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35" t="s">
        <v>83</v>
      </c>
      <c r="B3" s="23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35"/>
      <c r="B4" s="23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35"/>
      <c r="B5" s="23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35"/>
      <c r="B6" s="23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35"/>
      <c r="B7" s="235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35"/>
      <c r="B8" s="23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35"/>
      <c r="B9" s="235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42" t="s">
        <v>58</v>
      </c>
      <c r="B1" s="242"/>
      <c r="C1" s="242"/>
      <c r="D1" s="242"/>
      <c r="E1" s="242"/>
    </row>
    <row r="2" spans="1:5">
      <c r="A2" s="12"/>
      <c r="B2" s="12"/>
      <c r="C2" s="12"/>
      <c r="D2" s="12"/>
      <c r="E2" s="12"/>
    </row>
    <row r="3" spans="1:5">
      <c r="A3" s="243" t="s">
        <v>130</v>
      </c>
      <c r="B3" s="243"/>
      <c r="C3" s="243"/>
      <c r="D3" s="243"/>
      <c r="E3" s="243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44" t="s">
        <v>79</v>
      </c>
      <c r="B26" s="244"/>
      <c r="C26" s="244"/>
      <c r="D26" s="244"/>
      <c r="E26" s="244"/>
    </row>
    <row r="27" spans="1:5">
      <c r="A27" s="28"/>
      <c r="B27" s="28"/>
      <c r="C27" s="28"/>
      <c r="D27" s="28"/>
      <c r="E27" s="28"/>
    </row>
    <row r="28" spans="1:5">
      <c r="A28" s="244" t="s">
        <v>80</v>
      </c>
      <c r="B28" s="244"/>
      <c r="C28" s="244"/>
      <c r="D28" s="244"/>
      <c r="E28" s="244"/>
    </row>
    <row r="29" spans="1:5">
      <c r="A29" s="244"/>
      <c r="B29" s="244"/>
      <c r="C29" s="244"/>
      <c r="D29" s="244"/>
      <c r="E29" s="244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7" customWidth="1"/>
    <col min="2" max="2" width="42.5546875" style="47" customWidth="1"/>
    <col min="3" max="3" width="6.88671875" style="47" customWidth="1"/>
    <col min="4" max="15" width="9.5546875" style="47" customWidth="1"/>
    <col min="16" max="17" width="10.5546875" style="47" customWidth="1"/>
    <col min="18" max="29" width="0" style="48" hidden="1" customWidth="1"/>
    <col min="30" max="16384" width="9.109375" style="48"/>
  </cols>
  <sheetData>
    <row r="1" spans="1:256">
      <c r="Q1" s="35" t="s">
        <v>51</v>
      </c>
    </row>
    <row r="2" spans="1:256">
      <c r="A2" s="49" t="s">
        <v>82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56" s="52" customFormat="1" ht="53.25" customHeight="1">
      <c r="A3" s="40" t="s">
        <v>0</v>
      </c>
      <c r="B3" s="258" t="s">
        <v>46</v>
      </c>
      <c r="C3" s="258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81</v>
      </c>
      <c r="Q3" s="40" t="s">
        <v>50</v>
      </c>
      <c r="R3" s="39" t="s">
        <v>17</v>
      </c>
      <c r="S3" s="30" t="s">
        <v>18</v>
      </c>
      <c r="T3" s="39" t="s">
        <v>22</v>
      </c>
      <c r="U3" s="30" t="s">
        <v>24</v>
      </c>
      <c r="V3" s="39" t="s">
        <v>25</v>
      </c>
      <c r="W3" s="30" t="s">
        <v>26</v>
      </c>
      <c r="X3" s="39" t="s">
        <v>28</v>
      </c>
      <c r="Y3" s="30" t="s">
        <v>29</v>
      </c>
      <c r="Z3" s="39" t="s">
        <v>30</v>
      </c>
      <c r="AA3" s="30" t="s">
        <v>32</v>
      </c>
      <c r="AB3" s="39" t="s">
        <v>33</v>
      </c>
      <c r="AC3" s="30" t="s">
        <v>34</v>
      </c>
    </row>
    <row r="4" spans="1:256" ht="15" customHeight="1">
      <c r="A4" s="53" t="s">
        <v>84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256" ht="283.5" customHeight="1">
      <c r="A5" s="245" t="s">
        <v>1</v>
      </c>
      <c r="B5" s="252" t="s">
        <v>85</v>
      </c>
      <c r="C5" s="56" t="s">
        <v>20</v>
      </c>
      <c r="D5" s="58" t="s">
        <v>217</v>
      </c>
      <c r="E5" s="58" t="s">
        <v>218</v>
      </c>
      <c r="F5" s="58" t="s">
        <v>219</v>
      </c>
      <c r="G5" s="58" t="s">
        <v>220</v>
      </c>
      <c r="H5" s="58" t="s">
        <v>219</v>
      </c>
      <c r="I5" s="58" t="s">
        <v>221</v>
      </c>
      <c r="J5" s="58" t="s">
        <v>220</v>
      </c>
      <c r="K5" s="58" t="s">
        <v>222</v>
      </c>
      <c r="L5" s="58" t="s">
        <v>223</v>
      </c>
      <c r="M5" s="58" t="s">
        <v>224</v>
      </c>
      <c r="N5" s="58" t="s">
        <v>223</v>
      </c>
      <c r="O5" s="58" t="s">
        <v>225</v>
      </c>
      <c r="P5" s="59"/>
      <c r="Q5" s="59"/>
    </row>
    <row r="6" spans="1:256" ht="105.75" customHeight="1">
      <c r="A6" s="245"/>
      <c r="B6" s="252"/>
      <c r="C6" s="56"/>
      <c r="D6" s="58"/>
      <c r="E6" s="58"/>
      <c r="F6" s="58"/>
      <c r="G6" s="58"/>
      <c r="H6" s="58"/>
      <c r="I6" s="58"/>
      <c r="J6" s="58"/>
      <c r="K6" s="60" t="s">
        <v>200</v>
      </c>
      <c r="L6" s="60" t="s">
        <v>201</v>
      </c>
      <c r="M6" s="60" t="s">
        <v>202</v>
      </c>
      <c r="N6" s="60" t="s">
        <v>203</v>
      </c>
      <c r="O6" s="58" t="s">
        <v>205</v>
      </c>
      <c r="P6" s="59"/>
      <c r="Q6" s="59"/>
    </row>
    <row r="7" spans="1:256" ht="74.25" customHeight="1">
      <c r="A7" s="245"/>
      <c r="B7" s="252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256" ht="175.5" customHeight="1">
      <c r="A8" s="245" t="s">
        <v>3</v>
      </c>
      <c r="B8" s="252" t="s">
        <v>86</v>
      </c>
      <c r="C8" s="56" t="s">
        <v>20</v>
      </c>
      <c r="D8" s="58"/>
      <c r="E8" s="59"/>
      <c r="F8" s="59"/>
      <c r="G8" s="59"/>
      <c r="H8" s="59"/>
      <c r="I8" s="60" t="s">
        <v>200</v>
      </c>
      <c r="J8" s="60" t="s">
        <v>201</v>
      </c>
      <c r="K8" s="60" t="s">
        <v>202</v>
      </c>
      <c r="L8" s="60" t="s">
        <v>203</v>
      </c>
      <c r="M8" s="246" t="s">
        <v>205</v>
      </c>
      <c r="N8" s="247"/>
      <c r="O8" s="248"/>
      <c r="P8" s="59"/>
      <c r="Q8" s="59"/>
    </row>
    <row r="9" spans="1:256" ht="33.75" customHeight="1">
      <c r="A9" s="245"/>
      <c r="B9" s="252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256" ht="151.5" customHeight="1">
      <c r="A10" s="245" t="s">
        <v>4</v>
      </c>
      <c r="B10" s="252" t="s">
        <v>87</v>
      </c>
      <c r="C10" s="56" t="s">
        <v>20</v>
      </c>
      <c r="D10" s="58" t="s">
        <v>206</v>
      </c>
      <c r="E10" s="58"/>
      <c r="F10" s="58" t="s">
        <v>207</v>
      </c>
      <c r="G10" s="58"/>
      <c r="H10" s="58" t="s">
        <v>208</v>
      </c>
      <c r="I10" s="58" t="s">
        <v>209</v>
      </c>
      <c r="J10" s="58" t="s">
        <v>210</v>
      </c>
      <c r="K10" s="58"/>
      <c r="L10" s="58"/>
      <c r="M10" s="58" t="s">
        <v>211</v>
      </c>
      <c r="N10" s="58"/>
      <c r="O10" s="58"/>
      <c r="P10" s="59"/>
      <c r="Q10" s="59"/>
    </row>
    <row r="11" spans="1:256" ht="40.5" customHeight="1">
      <c r="A11" s="245"/>
      <c r="B11" s="252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256" ht="355.5" customHeight="1">
      <c r="A12" s="245" t="s">
        <v>5</v>
      </c>
      <c r="B12" s="252" t="s">
        <v>228</v>
      </c>
      <c r="C12" s="56" t="s">
        <v>20</v>
      </c>
      <c r="D12" s="58"/>
      <c r="E12" s="58" t="s">
        <v>149</v>
      </c>
      <c r="F12" s="58"/>
      <c r="G12" s="58" t="s">
        <v>150</v>
      </c>
      <c r="H12" s="58" t="s">
        <v>151</v>
      </c>
      <c r="I12" s="58" t="s">
        <v>152</v>
      </c>
      <c r="J12" s="58"/>
      <c r="K12" s="58"/>
      <c r="L12" s="58" t="s">
        <v>151</v>
      </c>
      <c r="M12" s="58"/>
      <c r="N12" s="58"/>
      <c r="O12" s="58" t="s">
        <v>153</v>
      </c>
      <c r="P12" s="59"/>
      <c r="Q12" s="59"/>
    </row>
    <row r="13" spans="1:256" ht="24" customHeight="1">
      <c r="A13" s="245"/>
      <c r="B13" s="252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256" ht="96" customHeight="1">
      <c r="A14" s="245" t="s">
        <v>9</v>
      </c>
      <c r="B14" s="252" t="s">
        <v>88</v>
      </c>
      <c r="C14" s="56" t="s">
        <v>20</v>
      </c>
      <c r="D14" s="58"/>
      <c r="E14" s="59"/>
      <c r="F14" s="64" t="s">
        <v>240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256" ht="39" customHeight="1">
      <c r="A15" s="245"/>
      <c r="B15" s="252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>
      <c r="A16" s="32" t="s">
        <v>89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263"/>
      <c r="AJ16" s="263"/>
      <c r="AK16" s="263"/>
      <c r="AZ16" s="263"/>
      <c r="BA16" s="263"/>
      <c r="BB16" s="263"/>
      <c r="BQ16" s="263"/>
      <c r="BR16" s="263"/>
      <c r="BS16" s="263"/>
      <c r="CH16" s="263"/>
      <c r="CI16" s="263"/>
      <c r="CJ16" s="263"/>
      <c r="CY16" s="263"/>
      <c r="CZ16" s="263"/>
      <c r="DA16" s="263"/>
      <c r="DP16" s="263"/>
      <c r="DQ16" s="263"/>
      <c r="DR16" s="263"/>
      <c r="EG16" s="263"/>
      <c r="EH16" s="263"/>
      <c r="EI16" s="263"/>
      <c r="EX16" s="263"/>
      <c r="EY16" s="263"/>
      <c r="EZ16" s="263"/>
      <c r="FO16" s="263"/>
      <c r="FP16" s="263"/>
      <c r="FQ16" s="263"/>
      <c r="GF16" s="263"/>
      <c r="GG16" s="263"/>
      <c r="GH16" s="263"/>
      <c r="GW16" s="263"/>
      <c r="GX16" s="263"/>
      <c r="GY16" s="263"/>
      <c r="HN16" s="263"/>
      <c r="HO16" s="263"/>
      <c r="HP16" s="263"/>
      <c r="IE16" s="263"/>
      <c r="IF16" s="263"/>
      <c r="IG16" s="263"/>
      <c r="IV16" s="263"/>
    </row>
    <row r="17" spans="1:17" ht="320.25" customHeight="1">
      <c r="A17" s="245" t="s">
        <v>6</v>
      </c>
      <c r="B17" s="252" t="s">
        <v>90</v>
      </c>
      <c r="C17" s="56" t="s">
        <v>20</v>
      </c>
      <c r="D17" s="66" t="s">
        <v>158</v>
      </c>
      <c r="E17" s="66" t="s">
        <v>159</v>
      </c>
      <c r="F17" s="66" t="s">
        <v>160</v>
      </c>
      <c r="G17" s="66" t="s">
        <v>161</v>
      </c>
      <c r="H17" s="66" t="s">
        <v>162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9" customHeight="1">
      <c r="A18" s="245"/>
      <c r="B18" s="252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245" t="s">
        <v>7</v>
      </c>
      <c r="B19" s="252" t="s">
        <v>226</v>
      </c>
      <c r="C19" s="56" t="s">
        <v>20</v>
      </c>
      <c r="D19" s="60" t="s">
        <v>241</v>
      </c>
      <c r="E19" s="60" t="s">
        <v>242</v>
      </c>
      <c r="F19" s="67" t="s">
        <v>171</v>
      </c>
      <c r="G19" s="60" t="s">
        <v>172</v>
      </c>
      <c r="H19" s="68"/>
      <c r="I19" s="68"/>
      <c r="J19" s="68"/>
      <c r="K19" s="60"/>
      <c r="L19" s="60"/>
      <c r="M19" s="60"/>
      <c r="N19" s="60"/>
      <c r="O19" s="60"/>
      <c r="P19" s="60" t="s">
        <v>173</v>
      </c>
      <c r="Q19" s="59"/>
    </row>
    <row r="20" spans="1:17" ht="39.9" customHeight="1">
      <c r="A20" s="245"/>
      <c r="B20" s="252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245" t="s">
        <v>8</v>
      </c>
      <c r="B21" s="252" t="s">
        <v>229</v>
      </c>
      <c r="C21" s="56" t="s">
        <v>20</v>
      </c>
      <c r="D21" s="69" t="s">
        <v>243</v>
      </c>
      <c r="E21" s="69" t="s">
        <v>174</v>
      </c>
      <c r="F21" s="69" t="s">
        <v>171</v>
      </c>
      <c r="G21" s="70" t="s">
        <v>175</v>
      </c>
      <c r="H21" s="70" t="s">
        <v>175</v>
      </c>
      <c r="I21" s="69" t="s">
        <v>175</v>
      </c>
      <c r="J21" s="69" t="s">
        <v>175</v>
      </c>
      <c r="K21" s="69" t="s">
        <v>175</v>
      </c>
      <c r="L21" s="69" t="s">
        <v>175</v>
      </c>
      <c r="M21" s="69" t="s">
        <v>175</v>
      </c>
      <c r="N21" s="69" t="s">
        <v>176</v>
      </c>
      <c r="O21" s="69" t="s">
        <v>177</v>
      </c>
      <c r="P21" s="60" t="s">
        <v>178</v>
      </c>
      <c r="Q21" s="59"/>
    </row>
    <row r="22" spans="1:17" ht="31.5" customHeight="1">
      <c r="A22" s="245"/>
      <c r="B22" s="252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249" t="s">
        <v>14</v>
      </c>
      <c r="B23" s="254" t="s">
        <v>230</v>
      </c>
      <c r="C23" s="71" t="s">
        <v>20</v>
      </c>
      <c r="D23" s="60" t="str">
        <f>$D$19</f>
        <v>подготовка конкурсной документации</v>
      </c>
      <c r="E23" s="60" t="s">
        <v>244</v>
      </c>
      <c r="F23" s="67" t="s">
        <v>171</v>
      </c>
      <c r="G23" s="60" t="s">
        <v>179</v>
      </c>
      <c r="H23" s="60" t="s">
        <v>180</v>
      </c>
      <c r="I23" s="60" t="s">
        <v>135</v>
      </c>
      <c r="J23" s="60"/>
      <c r="K23" s="60" t="s">
        <v>181</v>
      </c>
      <c r="L23" s="60"/>
      <c r="M23" s="68"/>
      <c r="N23" s="68"/>
      <c r="O23" s="68"/>
      <c r="P23" s="60" t="s">
        <v>182</v>
      </c>
      <c r="Q23" s="68"/>
    </row>
    <row r="24" spans="1:17" s="72" customFormat="1" ht="39.9" customHeight="1">
      <c r="A24" s="251"/>
      <c r="B24" s="254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253" t="s">
        <v>15</v>
      </c>
      <c r="B25" s="254" t="s">
        <v>231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171</v>
      </c>
      <c r="G25" s="60" t="s">
        <v>183</v>
      </c>
      <c r="H25" s="60" t="str">
        <f>$D$19</f>
        <v>подготовка конкурсной документации</v>
      </c>
      <c r="I25" s="67" t="s">
        <v>171</v>
      </c>
      <c r="J25" s="60" t="s">
        <v>183</v>
      </c>
      <c r="K25" s="68"/>
      <c r="L25" s="68"/>
      <c r="M25" s="68"/>
      <c r="N25" s="68"/>
      <c r="O25" s="68"/>
      <c r="P25" s="69" t="s">
        <v>184</v>
      </c>
      <c r="Q25" s="68"/>
    </row>
    <row r="26" spans="1:17" s="72" customFormat="1" ht="39.9" customHeight="1">
      <c r="A26" s="253"/>
      <c r="B26" s="254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>
      <c r="A27" s="32" t="s">
        <v>91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232</v>
      </c>
      <c r="C28" s="56" t="s">
        <v>20</v>
      </c>
      <c r="D28" s="58" t="s">
        <v>139</v>
      </c>
      <c r="E28" s="58" t="s">
        <v>139</v>
      </c>
      <c r="F28" s="58" t="s">
        <v>139</v>
      </c>
      <c r="G28" s="58" t="s">
        <v>140</v>
      </c>
      <c r="H28" s="58" t="s">
        <v>140</v>
      </c>
      <c r="I28" s="58" t="s">
        <v>140</v>
      </c>
      <c r="J28" s="58" t="s">
        <v>141</v>
      </c>
      <c r="K28" s="58" t="s">
        <v>141</v>
      </c>
      <c r="L28" s="58" t="s">
        <v>141</v>
      </c>
      <c r="M28" s="58" t="s">
        <v>142</v>
      </c>
      <c r="N28" s="58" t="s">
        <v>142</v>
      </c>
      <c r="O28" s="59"/>
      <c r="P28" s="59"/>
      <c r="Q28" s="59"/>
    </row>
    <row r="29" spans="1:17" ht="39.9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>
      <c r="A30" s="33" t="s">
        <v>92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245" t="s">
        <v>94</v>
      </c>
      <c r="B31" s="252" t="s">
        <v>93</v>
      </c>
      <c r="C31" s="56" t="s">
        <v>20</v>
      </c>
      <c r="D31" s="58" t="s">
        <v>212</v>
      </c>
      <c r="E31" s="58" t="s">
        <v>213</v>
      </c>
      <c r="F31" s="58" t="s">
        <v>214</v>
      </c>
      <c r="G31" s="58" t="s">
        <v>214</v>
      </c>
      <c r="H31" s="58" t="s">
        <v>141</v>
      </c>
      <c r="I31" s="58" t="s">
        <v>142</v>
      </c>
      <c r="J31" s="58" t="s">
        <v>142</v>
      </c>
      <c r="K31" s="58" t="s">
        <v>142</v>
      </c>
      <c r="L31" s="58" t="s">
        <v>142</v>
      </c>
      <c r="M31" s="58" t="s">
        <v>215</v>
      </c>
      <c r="N31" s="58" t="s">
        <v>215</v>
      </c>
      <c r="O31" s="58" t="s">
        <v>215</v>
      </c>
      <c r="P31" s="59"/>
      <c r="Q31" s="59"/>
    </row>
    <row r="32" spans="1:17" ht="45.75" customHeight="1">
      <c r="A32" s="245"/>
      <c r="B32" s="252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>
      <c r="A33" s="32" t="s">
        <v>95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245" t="s">
        <v>96</v>
      </c>
      <c r="B34" s="252" t="s">
        <v>97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245"/>
      <c r="B35" s="252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9" customHeight="1">
      <c r="A36" s="261" t="s">
        <v>98</v>
      </c>
      <c r="B36" s="259" t="s">
        <v>129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9" customHeight="1">
      <c r="A37" s="262"/>
      <c r="B37" s="260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>
      <c r="A38" s="34" t="s">
        <v>99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245" t="s">
        <v>100</v>
      </c>
      <c r="B39" s="252" t="s">
        <v>227</v>
      </c>
      <c r="C39" s="56" t="s">
        <v>20</v>
      </c>
      <c r="D39" s="95"/>
      <c r="E39" s="95" t="s">
        <v>246</v>
      </c>
      <c r="F39" s="95" t="s">
        <v>245</v>
      </c>
      <c r="G39" s="95" t="s">
        <v>234</v>
      </c>
      <c r="H39" s="269" t="s">
        <v>247</v>
      </c>
      <c r="I39" s="270"/>
      <c r="J39" s="270"/>
      <c r="K39" s="270"/>
      <c r="L39" s="270"/>
      <c r="M39" s="270"/>
      <c r="N39" s="270"/>
      <c r="O39" s="271"/>
      <c r="P39" s="58" t="s">
        <v>189</v>
      </c>
      <c r="Q39" s="59"/>
    </row>
    <row r="40" spans="1:17" ht="39.9" customHeight="1">
      <c r="A40" s="245" t="s">
        <v>10</v>
      </c>
      <c r="B40" s="252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245" t="s">
        <v>101</v>
      </c>
      <c r="B41" s="252" t="s">
        <v>102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154</v>
      </c>
      <c r="Q41" s="59"/>
    </row>
    <row r="42" spans="1:17" ht="39.9" customHeight="1">
      <c r="A42" s="245"/>
      <c r="B42" s="252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245" t="s">
        <v>103</v>
      </c>
      <c r="B43" s="252" t="s">
        <v>104</v>
      </c>
      <c r="C43" s="56" t="s">
        <v>20</v>
      </c>
      <c r="D43" s="60" t="s">
        <v>200</v>
      </c>
      <c r="E43" s="60" t="s">
        <v>201</v>
      </c>
      <c r="F43" s="60" t="s">
        <v>204</v>
      </c>
      <c r="G43" s="266" t="s">
        <v>192</v>
      </c>
      <c r="H43" s="267"/>
      <c r="I43" s="267"/>
      <c r="J43" s="267"/>
      <c r="K43" s="267"/>
      <c r="L43" s="267"/>
      <c r="M43" s="267"/>
      <c r="N43" s="267"/>
      <c r="O43" s="268"/>
      <c r="P43" s="59"/>
      <c r="Q43" s="59"/>
    </row>
    <row r="44" spans="1:17" ht="39.9" customHeight="1">
      <c r="A44" s="245"/>
      <c r="B44" s="252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245" t="s">
        <v>105</v>
      </c>
      <c r="B45" s="252" t="s">
        <v>106</v>
      </c>
      <c r="C45" s="56" t="s">
        <v>20</v>
      </c>
      <c r="D45" s="86" t="s">
        <v>190</v>
      </c>
      <c r="E45" s="86" t="s">
        <v>191</v>
      </c>
      <c r="F45" s="86" t="s">
        <v>192</v>
      </c>
      <c r="G45" s="86" t="s">
        <v>192</v>
      </c>
      <c r="H45" s="86" t="s">
        <v>193</v>
      </c>
      <c r="I45" s="86" t="s">
        <v>192</v>
      </c>
      <c r="J45" s="86" t="s">
        <v>192</v>
      </c>
      <c r="K45" s="86" t="s">
        <v>194</v>
      </c>
      <c r="L45" s="86" t="s">
        <v>192</v>
      </c>
      <c r="M45" s="86" t="s">
        <v>195</v>
      </c>
      <c r="N45" s="86" t="s">
        <v>196</v>
      </c>
      <c r="O45" s="86" t="s">
        <v>197</v>
      </c>
      <c r="P45" s="86" t="s">
        <v>198</v>
      </c>
      <c r="Q45" s="59"/>
    </row>
    <row r="46" spans="1:17" ht="39.9" customHeight="1">
      <c r="A46" s="245" t="s">
        <v>12</v>
      </c>
      <c r="B46" s="252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9" customHeight="1">
      <c r="A47" s="256" t="s">
        <v>108</v>
      </c>
      <c r="B47" s="259" t="s">
        <v>107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9" customHeight="1">
      <c r="A48" s="257"/>
      <c r="B48" s="260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256" t="s">
        <v>109</v>
      </c>
      <c r="B49" s="259" t="s">
        <v>110</v>
      </c>
      <c r="C49" s="87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7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7" t="s">
        <v>254</v>
      </c>
      <c r="O49" s="31" t="s">
        <v>248</v>
      </c>
      <c r="P49" s="88"/>
      <c r="Q49" s="88"/>
    </row>
    <row r="50" spans="1:17" ht="39.9" customHeight="1">
      <c r="A50" s="257"/>
      <c r="B50" s="260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245" t="s">
        <v>111</v>
      </c>
      <c r="B51" s="252" t="s">
        <v>112</v>
      </c>
      <c r="C51" s="71" t="s">
        <v>20</v>
      </c>
      <c r="D51" s="60" t="s">
        <v>131</v>
      </c>
      <c r="E51" s="60" t="s">
        <v>132</v>
      </c>
      <c r="F51" s="60" t="s">
        <v>133</v>
      </c>
      <c r="G51" s="60" t="s">
        <v>134</v>
      </c>
      <c r="H51" s="60" t="s">
        <v>135</v>
      </c>
      <c r="I51" s="60" t="s">
        <v>136</v>
      </c>
      <c r="J51" s="60" t="s">
        <v>136</v>
      </c>
      <c r="K51" s="60" t="s">
        <v>136</v>
      </c>
      <c r="L51" s="60" t="s">
        <v>137</v>
      </c>
      <c r="M51" s="68"/>
      <c r="N51" s="68"/>
      <c r="O51" s="68"/>
      <c r="P51" s="60" t="s">
        <v>138</v>
      </c>
      <c r="Q51" s="68"/>
    </row>
    <row r="52" spans="1:17" ht="39.9" customHeight="1">
      <c r="A52" s="245"/>
      <c r="B52" s="252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245" t="s">
        <v>114</v>
      </c>
      <c r="B53" s="252" t="s">
        <v>113</v>
      </c>
      <c r="C53" s="56" t="s">
        <v>20</v>
      </c>
      <c r="D53" s="86" t="s">
        <v>143</v>
      </c>
      <c r="E53" s="86" t="s">
        <v>143</v>
      </c>
      <c r="F53" s="86" t="s">
        <v>143</v>
      </c>
      <c r="G53" s="86" t="s">
        <v>148</v>
      </c>
      <c r="H53" s="86" t="s">
        <v>144</v>
      </c>
      <c r="I53" s="86" t="s">
        <v>202</v>
      </c>
      <c r="J53" s="86" t="s">
        <v>145</v>
      </c>
      <c r="K53" s="86" t="s">
        <v>146</v>
      </c>
      <c r="L53" s="86" t="s">
        <v>147</v>
      </c>
      <c r="M53" s="86"/>
      <c r="N53" s="84"/>
      <c r="O53" s="58"/>
      <c r="P53" s="58"/>
      <c r="Q53" s="58"/>
    </row>
    <row r="54" spans="1:17" ht="31.5" customHeight="1">
      <c r="A54" s="245"/>
      <c r="B54" s="252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245" t="s">
        <v>115</v>
      </c>
      <c r="B55" s="252" t="s">
        <v>116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245"/>
      <c r="B56" s="252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245" t="s">
        <v>117</v>
      </c>
      <c r="B57" s="252" t="s">
        <v>118</v>
      </c>
      <c r="C57" s="56" t="s">
        <v>20</v>
      </c>
      <c r="D57" s="96" t="s">
        <v>235</v>
      </c>
      <c r="E57" s="95"/>
      <c r="F57" s="95" t="s">
        <v>236</v>
      </c>
      <c r="G57" s="255" t="s">
        <v>233</v>
      </c>
      <c r="H57" s="255"/>
      <c r="I57" s="95" t="s">
        <v>237</v>
      </c>
      <c r="J57" s="95" t="s">
        <v>238</v>
      </c>
      <c r="K57" s="246" t="s">
        <v>239</v>
      </c>
      <c r="L57" s="247"/>
      <c r="M57" s="247"/>
      <c r="N57" s="247"/>
      <c r="O57" s="248"/>
      <c r="P57" s="91" t="s">
        <v>199</v>
      </c>
      <c r="Q57" s="59"/>
    </row>
    <row r="58" spans="1:17" ht="39.9" customHeight="1">
      <c r="A58" s="245"/>
      <c r="B58" s="252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249" t="s">
        <v>120</v>
      </c>
      <c r="B59" s="249" t="s">
        <v>119</v>
      </c>
      <c r="C59" s="249" t="s">
        <v>20</v>
      </c>
      <c r="D59" s="60"/>
      <c r="E59" s="60" t="s">
        <v>167</v>
      </c>
      <c r="F59" s="60" t="s">
        <v>168</v>
      </c>
      <c r="G59" s="92" t="s">
        <v>169</v>
      </c>
      <c r="H59" s="92" t="s">
        <v>169</v>
      </c>
      <c r="I59" s="92" t="s">
        <v>169</v>
      </c>
      <c r="J59" s="92" t="s">
        <v>169</v>
      </c>
      <c r="K59" s="92" t="s">
        <v>169</v>
      </c>
      <c r="L59" s="92" t="s">
        <v>169</v>
      </c>
      <c r="M59" s="92" t="s">
        <v>169</v>
      </c>
      <c r="N59" s="92" t="s">
        <v>169</v>
      </c>
      <c r="O59" s="92" t="s">
        <v>170</v>
      </c>
      <c r="P59" s="68"/>
      <c r="Q59" s="68"/>
    </row>
    <row r="60" spans="1:17" s="72" customFormat="1" ht="150" customHeight="1">
      <c r="A60" s="250"/>
      <c r="B60" s="250"/>
      <c r="C60" s="250"/>
      <c r="D60" s="60" t="s">
        <v>163</v>
      </c>
      <c r="E60" s="60" t="s">
        <v>163</v>
      </c>
      <c r="F60" s="60" t="s">
        <v>163</v>
      </c>
      <c r="G60" s="60" t="s">
        <v>163</v>
      </c>
      <c r="H60" s="60" t="s">
        <v>163</v>
      </c>
      <c r="I60" s="60" t="s">
        <v>163</v>
      </c>
      <c r="J60" s="60" t="s">
        <v>163</v>
      </c>
      <c r="K60" s="60" t="s">
        <v>163</v>
      </c>
      <c r="L60" s="60" t="s">
        <v>163</v>
      </c>
      <c r="M60" s="60" t="s">
        <v>163</v>
      </c>
      <c r="N60" s="60" t="s">
        <v>163</v>
      </c>
      <c r="O60" s="60" t="s">
        <v>163</v>
      </c>
      <c r="P60" s="68"/>
      <c r="Q60" s="68"/>
    </row>
    <row r="61" spans="1:17" s="72" customFormat="1" ht="316.5" customHeight="1">
      <c r="A61" s="250"/>
      <c r="B61" s="250"/>
      <c r="C61" s="251"/>
      <c r="D61" s="60" t="s">
        <v>164</v>
      </c>
      <c r="E61" s="60" t="s">
        <v>165</v>
      </c>
      <c r="F61" s="60" t="s">
        <v>166</v>
      </c>
      <c r="G61" s="60" t="s">
        <v>166</v>
      </c>
      <c r="H61" s="60" t="s">
        <v>166</v>
      </c>
      <c r="I61" s="60" t="s">
        <v>166</v>
      </c>
      <c r="J61" s="60" t="s">
        <v>166</v>
      </c>
      <c r="K61" s="60" t="s">
        <v>166</v>
      </c>
      <c r="L61" s="60" t="s">
        <v>166</v>
      </c>
      <c r="M61" s="60" t="s">
        <v>166</v>
      </c>
      <c r="N61" s="60" t="s">
        <v>166</v>
      </c>
      <c r="O61" s="60" t="s">
        <v>166</v>
      </c>
      <c r="P61" s="68"/>
      <c r="Q61" s="68"/>
    </row>
    <row r="62" spans="1:17" s="72" customFormat="1" ht="39.9" customHeight="1">
      <c r="A62" s="251"/>
      <c r="B62" s="251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9" customHeight="1">
      <c r="A63" s="245" t="s">
        <v>121</v>
      </c>
      <c r="B63" s="252" t="s">
        <v>122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9" customHeight="1">
      <c r="A64" s="245"/>
      <c r="B64" s="252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20" s="72" customFormat="1" ht="154.5" customHeight="1">
      <c r="A65" s="253" t="s">
        <v>123</v>
      </c>
      <c r="B65" s="254" t="s">
        <v>124</v>
      </c>
      <c r="C65" s="71" t="s">
        <v>20</v>
      </c>
      <c r="D65" s="69"/>
      <c r="E65" s="69"/>
      <c r="F65" s="69" t="s">
        <v>185</v>
      </c>
      <c r="G65" s="69" t="s">
        <v>171</v>
      </c>
      <c r="H65" s="69" t="s">
        <v>186</v>
      </c>
      <c r="I65" s="69"/>
      <c r="J65" s="69" t="s">
        <v>186</v>
      </c>
      <c r="K65" s="69"/>
      <c r="L65" s="69"/>
      <c r="M65" s="69" t="s">
        <v>186</v>
      </c>
      <c r="N65" s="69"/>
      <c r="O65" s="69" t="s">
        <v>187</v>
      </c>
      <c r="P65" s="69" t="s">
        <v>188</v>
      </c>
      <c r="Q65" s="68"/>
    </row>
    <row r="66" spans="1:20" s="72" customFormat="1" ht="39.9" customHeight="1">
      <c r="A66" s="253"/>
      <c r="B66" s="254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20" ht="39.9" customHeight="1">
      <c r="A67" s="245" t="s">
        <v>125</v>
      </c>
      <c r="B67" s="252" t="s">
        <v>126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20" ht="39.9" customHeight="1">
      <c r="A68" s="245"/>
      <c r="B68" s="252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20" ht="147" customHeight="1">
      <c r="A69" s="256" t="s">
        <v>127</v>
      </c>
      <c r="B69" s="259" t="s">
        <v>128</v>
      </c>
      <c r="C69" s="56" t="s">
        <v>20</v>
      </c>
      <c r="D69" s="58"/>
      <c r="E69" s="93" t="s">
        <v>155</v>
      </c>
      <c r="F69" s="93" t="s">
        <v>156</v>
      </c>
      <c r="G69" s="59"/>
      <c r="H69" s="59"/>
      <c r="I69" s="59"/>
      <c r="J69" s="59"/>
      <c r="K69" s="59"/>
      <c r="L69" s="59"/>
      <c r="M69" s="59"/>
      <c r="N69" s="59"/>
      <c r="O69" s="93" t="s">
        <v>157</v>
      </c>
      <c r="P69" s="59"/>
      <c r="Q69" s="59"/>
    </row>
    <row r="70" spans="1:20" ht="39.9" customHeight="1">
      <c r="A70" s="257"/>
      <c r="B70" s="260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20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1:20">
      <c r="B73" s="264" t="s">
        <v>255</v>
      </c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</row>
    <row r="74" spans="1:20" ht="13.8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1:20" ht="13.8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1:20" ht="13.8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3.8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3.8">
      <c r="B78" s="44" t="s">
        <v>47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58.5" customHeight="1">
      <c r="B79" s="265" t="s">
        <v>216</v>
      </c>
      <c r="C79" s="265"/>
      <c r="D79" s="265"/>
      <c r="E79" s="265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845"/>
  <sheetViews>
    <sheetView tabSelected="1" view="pageBreakPreview" zoomScale="60" zoomScaleNormal="68" workbookViewId="0">
      <pane xSplit="7" ySplit="9" topLeftCell="AP31" activePane="bottomRight" state="frozen"/>
      <selection pane="topRight" activeCell="H1" sqref="H1"/>
      <selection pane="bottomLeft" activeCell="A10" sqref="A10"/>
      <selection pane="bottomRight" activeCell="E12" sqref="E12"/>
    </sheetView>
  </sheetViews>
  <sheetFormatPr defaultColWidth="9.109375" defaultRowHeight="13.2"/>
  <cols>
    <col min="1" max="1" width="6.33203125" style="109" customWidth="1"/>
    <col min="2" max="2" width="19.6640625" style="109" customWidth="1"/>
    <col min="3" max="3" width="13.33203125" style="109" customWidth="1"/>
    <col min="4" max="4" width="20.6640625" style="113" customWidth="1"/>
    <col min="5" max="5" width="19.33203125" style="114" customWidth="1"/>
    <col min="6" max="6" width="19.5546875" style="114" customWidth="1"/>
    <col min="7" max="7" width="7.33203125" style="114" customWidth="1"/>
    <col min="8" max="8" width="14.109375" style="109" customWidth="1"/>
    <col min="9" max="9" width="12.6640625" style="109" customWidth="1"/>
    <col min="10" max="10" width="7" style="109" customWidth="1"/>
    <col min="11" max="11" width="14.109375" style="109" customWidth="1"/>
    <col min="12" max="12" width="11.88671875" style="109" customWidth="1"/>
    <col min="13" max="13" width="7" style="109" customWidth="1"/>
    <col min="14" max="15" width="11.44140625" style="109" customWidth="1"/>
    <col min="16" max="16" width="6.6640625" style="109" customWidth="1"/>
    <col min="17" max="17" width="11.6640625" style="109" customWidth="1"/>
    <col min="18" max="18" width="11.44140625" style="109" customWidth="1"/>
    <col min="19" max="19" width="7" style="109" customWidth="1"/>
    <col min="20" max="21" width="12.6640625" style="109" customWidth="1"/>
    <col min="22" max="22" width="6.88671875" style="109" customWidth="1"/>
    <col min="23" max="23" width="13.44140625" style="109" customWidth="1"/>
    <col min="24" max="24" width="14.5546875" style="109" customWidth="1"/>
    <col min="25" max="25" width="7.6640625" style="109" customWidth="1"/>
    <col min="26" max="26" width="11.5546875" style="109" customWidth="1"/>
    <col min="27" max="27" width="13.33203125" style="109" customWidth="1"/>
    <col min="28" max="28" width="6.88671875" style="109" customWidth="1"/>
    <col min="29" max="29" width="8.5546875" style="109" customWidth="1"/>
    <col min="30" max="30" width="6.88671875" style="109" customWidth="1"/>
    <col min="31" max="31" width="13.109375" style="109" customWidth="1"/>
    <col min="32" max="32" width="11.5546875" style="109" customWidth="1"/>
    <col min="33" max="33" width="7.5546875" style="109" customWidth="1"/>
    <col min="34" max="34" width="9.44140625" style="109" customWidth="1"/>
    <col min="35" max="35" width="7.5546875" style="109" customWidth="1"/>
    <col min="36" max="36" width="11.88671875" style="109" customWidth="1"/>
    <col min="37" max="37" width="13" style="109" customWidth="1"/>
    <col min="38" max="40" width="7.88671875" style="109" customWidth="1"/>
    <col min="41" max="41" width="13.109375" style="109" customWidth="1"/>
    <col min="42" max="42" width="11.6640625" style="109" customWidth="1"/>
    <col min="43" max="43" width="7" style="109" customWidth="1"/>
    <col min="44" max="44" width="8.6640625" style="109" customWidth="1"/>
    <col min="45" max="45" width="6.88671875" style="109" customWidth="1"/>
    <col min="46" max="46" width="12.5546875" style="109" customWidth="1"/>
    <col min="47" max="47" width="13.88671875" style="109" customWidth="1"/>
    <col min="48" max="50" width="7.109375" style="109" customWidth="1"/>
    <col min="51" max="51" width="18.33203125" style="109" customWidth="1"/>
    <col min="52" max="52" width="12.6640625" style="109" customWidth="1"/>
    <col min="53" max="53" width="7" style="109" customWidth="1"/>
    <col min="54" max="54" width="25.6640625" style="109" customWidth="1"/>
    <col min="55" max="55" width="22.6640625" style="101" customWidth="1"/>
    <col min="56" max="16384" width="9.109375" style="101"/>
  </cols>
  <sheetData>
    <row r="1" spans="1:55" ht="18">
      <c r="BC1" s="155"/>
    </row>
    <row r="2" spans="1:55" s="116" customFormat="1" ht="24" customHeight="1">
      <c r="A2" s="308" t="s">
        <v>553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</row>
    <row r="3" spans="1:55" s="102" customFormat="1" ht="32.25" customHeight="1">
      <c r="A3" s="309" t="s">
        <v>297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</row>
    <row r="4" spans="1:55" s="103" customFormat="1" ht="24" customHeight="1">
      <c r="A4" s="310" t="s">
        <v>266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</row>
    <row r="5" spans="1:55" ht="13.8" thickBot="1">
      <c r="A5" s="311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119"/>
      <c r="AQ5" s="119"/>
      <c r="AR5" s="119"/>
      <c r="AS5" s="119"/>
      <c r="AT5" s="101"/>
      <c r="AU5" s="101"/>
      <c r="AV5" s="101"/>
      <c r="AW5" s="101"/>
      <c r="AX5" s="101"/>
      <c r="AY5" s="104"/>
      <c r="AZ5" s="104"/>
      <c r="BA5" s="104"/>
      <c r="BB5" s="104"/>
      <c r="BC5" s="105" t="s">
        <v>259</v>
      </c>
    </row>
    <row r="6" spans="1:55" ht="15" customHeight="1">
      <c r="A6" s="312" t="s">
        <v>0</v>
      </c>
      <c r="B6" s="315" t="s">
        <v>264</v>
      </c>
      <c r="C6" s="315" t="s">
        <v>260</v>
      </c>
      <c r="D6" s="315" t="s">
        <v>40</v>
      </c>
      <c r="E6" s="318" t="s">
        <v>258</v>
      </c>
      <c r="F6" s="319"/>
      <c r="G6" s="320"/>
      <c r="H6" s="321" t="s">
        <v>256</v>
      </c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3"/>
      <c r="BB6" s="336" t="s">
        <v>423</v>
      </c>
      <c r="BC6" s="327" t="s">
        <v>424</v>
      </c>
    </row>
    <row r="7" spans="1:55" ht="52.5" customHeight="1">
      <c r="A7" s="313"/>
      <c r="B7" s="316"/>
      <c r="C7" s="316"/>
      <c r="D7" s="316"/>
      <c r="E7" s="330" t="s">
        <v>512</v>
      </c>
      <c r="F7" s="330" t="s">
        <v>261</v>
      </c>
      <c r="G7" s="331" t="s">
        <v>19</v>
      </c>
      <c r="H7" s="333" t="s">
        <v>17</v>
      </c>
      <c r="I7" s="334"/>
      <c r="J7" s="335"/>
      <c r="K7" s="333" t="s">
        <v>18</v>
      </c>
      <c r="L7" s="334"/>
      <c r="M7" s="335"/>
      <c r="N7" s="324" t="s">
        <v>22</v>
      </c>
      <c r="O7" s="325"/>
      <c r="P7" s="326"/>
      <c r="Q7" s="324" t="s">
        <v>24</v>
      </c>
      <c r="R7" s="325"/>
      <c r="S7" s="326"/>
      <c r="T7" s="324" t="s">
        <v>25</v>
      </c>
      <c r="U7" s="325"/>
      <c r="V7" s="326"/>
      <c r="W7" s="324" t="s">
        <v>26</v>
      </c>
      <c r="X7" s="325"/>
      <c r="Y7" s="326"/>
      <c r="Z7" s="324" t="s">
        <v>28</v>
      </c>
      <c r="AA7" s="325"/>
      <c r="AB7" s="325"/>
      <c r="AC7" s="366"/>
      <c r="AD7" s="367"/>
      <c r="AE7" s="324" t="s">
        <v>29</v>
      </c>
      <c r="AF7" s="325"/>
      <c r="AG7" s="325"/>
      <c r="AH7" s="366"/>
      <c r="AI7" s="367"/>
      <c r="AJ7" s="324" t="s">
        <v>30</v>
      </c>
      <c r="AK7" s="325"/>
      <c r="AL7" s="325"/>
      <c r="AM7" s="366"/>
      <c r="AN7" s="367"/>
      <c r="AO7" s="324" t="s">
        <v>32</v>
      </c>
      <c r="AP7" s="325"/>
      <c r="AQ7" s="325"/>
      <c r="AR7" s="366"/>
      <c r="AS7" s="367"/>
      <c r="AT7" s="324" t="s">
        <v>33</v>
      </c>
      <c r="AU7" s="325"/>
      <c r="AV7" s="325"/>
      <c r="AW7" s="366"/>
      <c r="AX7" s="367"/>
      <c r="AY7" s="324" t="s">
        <v>34</v>
      </c>
      <c r="AZ7" s="325"/>
      <c r="BA7" s="326"/>
      <c r="BB7" s="337"/>
      <c r="BC7" s="328"/>
    </row>
    <row r="8" spans="1:55" ht="41.25" hidden="1" customHeight="1">
      <c r="A8" s="314"/>
      <c r="B8" s="317"/>
      <c r="C8" s="317"/>
      <c r="D8" s="317"/>
      <c r="E8" s="317"/>
      <c r="F8" s="317"/>
      <c r="G8" s="332"/>
      <c r="H8" s="207" t="s">
        <v>20</v>
      </c>
      <c r="I8" s="137" t="s">
        <v>21</v>
      </c>
      <c r="J8" s="138" t="s">
        <v>19</v>
      </c>
      <c r="K8" s="137" t="s">
        <v>20</v>
      </c>
      <c r="L8" s="137" t="s">
        <v>21</v>
      </c>
      <c r="M8" s="138" t="s">
        <v>19</v>
      </c>
      <c r="N8" s="139" t="s">
        <v>20</v>
      </c>
      <c r="O8" s="137" t="s">
        <v>21</v>
      </c>
      <c r="P8" s="140" t="s">
        <v>19</v>
      </c>
      <c r="Q8" s="141" t="s">
        <v>20</v>
      </c>
      <c r="R8" s="137" t="s">
        <v>21</v>
      </c>
      <c r="S8" s="140" t="s">
        <v>19</v>
      </c>
      <c r="T8" s="141" t="s">
        <v>20</v>
      </c>
      <c r="U8" s="137" t="s">
        <v>21</v>
      </c>
      <c r="V8" s="140" t="s">
        <v>19</v>
      </c>
      <c r="W8" s="141" t="s">
        <v>20</v>
      </c>
      <c r="X8" s="137" t="s">
        <v>21</v>
      </c>
      <c r="Y8" s="140" t="s">
        <v>19</v>
      </c>
      <c r="Z8" s="141" t="s">
        <v>20</v>
      </c>
      <c r="AA8" s="137" t="s">
        <v>21</v>
      </c>
      <c r="AB8" s="140" t="s">
        <v>19</v>
      </c>
      <c r="AC8" s="137" t="s">
        <v>21</v>
      </c>
      <c r="AD8" s="140" t="s">
        <v>19</v>
      </c>
      <c r="AE8" s="141" t="s">
        <v>20</v>
      </c>
      <c r="AF8" s="142" t="s">
        <v>21</v>
      </c>
      <c r="AG8" s="140" t="s">
        <v>19</v>
      </c>
      <c r="AH8" s="137" t="s">
        <v>21</v>
      </c>
      <c r="AI8" s="140" t="s">
        <v>19</v>
      </c>
      <c r="AJ8" s="141" t="s">
        <v>20</v>
      </c>
      <c r="AK8" s="142" t="s">
        <v>21</v>
      </c>
      <c r="AL8" s="140" t="s">
        <v>19</v>
      </c>
      <c r="AM8" s="137" t="s">
        <v>21</v>
      </c>
      <c r="AN8" s="140" t="s">
        <v>19</v>
      </c>
      <c r="AO8" s="141" t="s">
        <v>20</v>
      </c>
      <c r="AP8" s="142" t="s">
        <v>21</v>
      </c>
      <c r="AQ8" s="140" t="s">
        <v>19</v>
      </c>
      <c r="AR8" s="137" t="s">
        <v>21</v>
      </c>
      <c r="AS8" s="140" t="s">
        <v>19</v>
      </c>
      <c r="AT8" s="141" t="s">
        <v>20</v>
      </c>
      <c r="AU8" s="142" t="s">
        <v>21</v>
      </c>
      <c r="AV8" s="140" t="s">
        <v>19</v>
      </c>
      <c r="AW8" s="137" t="s">
        <v>21</v>
      </c>
      <c r="AX8" s="140" t="s">
        <v>19</v>
      </c>
      <c r="AY8" s="141" t="s">
        <v>20</v>
      </c>
      <c r="AZ8" s="137" t="s">
        <v>21</v>
      </c>
      <c r="BA8" s="140" t="s">
        <v>19</v>
      </c>
      <c r="BB8" s="338"/>
      <c r="BC8" s="329"/>
    </row>
    <row r="9" spans="1:55" s="106" customFormat="1" ht="15.6">
      <c r="A9" s="143">
        <v>1</v>
      </c>
      <c r="B9" s="144">
        <v>2</v>
      </c>
      <c r="C9" s="144">
        <v>3</v>
      </c>
      <c r="D9" s="144">
        <v>4</v>
      </c>
      <c r="E9" s="145">
        <v>5</v>
      </c>
      <c r="F9" s="144">
        <v>6</v>
      </c>
      <c r="G9" s="145">
        <v>7</v>
      </c>
      <c r="H9" s="144">
        <v>6</v>
      </c>
      <c r="I9" s="145">
        <v>9</v>
      </c>
      <c r="J9" s="144">
        <v>10</v>
      </c>
      <c r="K9" s="145">
        <v>7</v>
      </c>
      <c r="L9" s="144">
        <v>12</v>
      </c>
      <c r="M9" s="145">
        <v>13</v>
      </c>
      <c r="N9" s="144">
        <v>8</v>
      </c>
      <c r="O9" s="145">
        <v>15</v>
      </c>
      <c r="P9" s="144">
        <v>16</v>
      </c>
      <c r="Q9" s="145">
        <v>9</v>
      </c>
      <c r="R9" s="144">
        <v>18</v>
      </c>
      <c r="S9" s="145">
        <v>19</v>
      </c>
      <c r="T9" s="144">
        <v>10</v>
      </c>
      <c r="U9" s="145">
        <v>21</v>
      </c>
      <c r="V9" s="144">
        <v>22</v>
      </c>
      <c r="W9" s="145">
        <v>11</v>
      </c>
      <c r="X9" s="144">
        <v>24</v>
      </c>
      <c r="Y9" s="145">
        <v>25</v>
      </c>
      <c r="Z9" s="144">
        <v>12</v>
      </c>
      <c r="AA9" s="145">
        <v>27</v>
      </c>
      <c r="AB9" s="144">
        <v>28</v>
      </c>
      <c r="AC9" s="145">
        <v>29</v>
      </c>
      <c r="AD9" s="144">
        <v>30</v>
      </c>
      <c r="AE9" s="145">
        <v>13</v>
      </c>
      <c r="AF9" s="144">
        <v>32</v>
      </c>
      <c r="AG9" s="145">
        <v>33</v>
      </c>
      <c r="AH9" s="144">
        <v>34</v>
      </c>
      <c r="AI9" s="145">
        <v>35</v>
      </c>
      <c r="AJ9" s="144">
        <v>14</v>
      </c>
      <c r="AK9" s="145">
        <v>37</v>
      </c>
      <c r="AL9" s="144">
        <v>38</v>
      </c>
      <c r="AM9" s="145">
        <v>39</v>
      </c>
      <c r="AN9" s="144">
        <v>40</v>
      </c>
      <c r="AO9" s="145">
        <v>15</v>
      </c>
      <c r="AP9" s="144">
        <v>42</v>
      </c>
      <c r="AQ9" s="145">
        <v>43</v>
      </c>
      <c r="AR9" s="144">
        <v>44</v>
      </c>
      <c r="AS9" s="145">
        <v>45</v>
      </c>
      <c r="AT9" s="144">
        <v>16</v>
      </c>
      <c r="AU9" s="145">
        <v>47</v>
      </c>
      <c r="AV9" s="144">
        <v>48</v>
      </c>
      <c r="AW9" s="145">
        <v>49</v>
      </c>
      <c r="AX9" s="144">
        <v>50</v>
      </c>
      <c r="AY9" s="145">
        <v>17</v>
      </c>
      <c r="AZ9" s="144">
        <v>52</v>
      </c>
      <c r="BA9" s="145">
        <v>53</v>
      </c>
      <c r="BB9" s="144">
        <v>18</v>
      </c>
      <c r="BC9" s="145">
        <v>19</v>
      </c>
    </row>
    <row r="10" spans="1:55" ht="22.5" customHeight="1">
      <c r="A10" s="352" t="s">
        <v>299</v>
      </c>
      <c r="B10" s="353"/>
      <c r="C10" s="354"/>
      <c r="D10" s="153" t="s">
        <v>41</v>
      </c>
      <c r="E10" s="167">
        <f>H10+K10+N10+Q10+T10+W10+Z10+AE10+AJ10+AO10+AT10+AY10</f>
        <v>412010.29211000004</v>
      </c>
      <c r="F10" s="167">
        <f>I10+L10+O10+R10+U10+X10+AA10+AF10+AK10+AP10+AU10+AZ10</f>
        <v>96265.632409999991</v>
      </c>
      <c r="G10" s="167">
        <f>F10*100/E10</f>
        <v>23.364861085630022</v>
      </c>
      <c r="H10" s="167">
        <f>H11+H12+H13+H15+H16</f>
        <v>34006.40827</v>
      </c>
      <c r="I10" s="167">
        <f t="shared" ref="I10" si="0">I11+I12+I13+I15+I16</f>
        <v>34006.40827</v>
      </c>
      <c r="J10" s="167">
        <f>I10*100/H10</f>
        <v>100</v>
      </c>
      <c r="K10" s="167">
        <f t="shared" ref="K10:L10" si="1">K11+K12+K13+K15+K16</f>
        <v>62259.224139999998</v>
      </c>
      <c r="L10" s="167">
        <f t="shared" si="1"/>
        <v>62259.224139999998</v>
      </c>
      <c r="M10" s="167">
        <f>L10*100/K10</f>
        <v>100</v>
      </c>
      <c r="N10" s="167">
        <f t="shared" ref="N10:O10" si="2">N11+N12+N13+N15+N16</f>
        <v>15988.276329999997</v>
      </c>
      <c r="O10" s="167">
        <f t="shared" si="2"/>
        <v>0</v>
      </c>
      <c r="P10" s="167"/>
      <c r="Q10" s="167">
        <f t="shared" ref="Q10:R10" si="3">Q11+Q12+Q13+Q15+Q16</f>
        <v>8491.4030000000002</v>
      </c>
      <c r="R10" s="167">
        <f t="shared" si="3"/>
        <v>0</v>
      </c>
      <c r="S10" s="167"/>
      <c r="T10" s="167">
        <f t="shared" ref="T10:U10" si="4">T11+T12+T13+T15+T16</f>
        <v>13081.483</v>
      </c>
      <c r="U10" s="167">
        <f t="shared" si="4"/>
        <v>0</v>
      </c>
      <c r="V10" s="167"/>
      <c r="W10" s="167">
        <f t="shared" ref="W10:X10" si="5">W11+W12+W13+W15+W16</f>
        <v>18157.703000000001</v>
      </c>
      <c r="X10" s="167">
        <f t="shared" si="5"/>
        <v>0</v>
      </c>
      <c r="Y10" s="167">
        <f>X10*100/W10</f>
        <v>0</v>
      </c>
      <c r="Z10" s="167">
        <f t="shared" ref="Z10:AC10" si="6">Z11+Z12+Z13+Z15+Z16</f>
        <v>7793.3359999999993</v>
      </c>
      <c r="AA10" s="167">
        <f t="shared" si="6"/>
        <v>0</v>
      </c>
      <c r="AB10" s="167">
        <f t="shared" si="6"/>
        <v>0</v>
      </c>
      <c r="AC10" s="167">
        <f t="shared" si="6"/>
        <v>0</v>
      </c>
      <c r="AD10" s="167"/>
      <c r="AE10" s="167">
        <f t="shared" ref="AE10:AH10" si="7">AE11+AE12+AE13+AE15+AE16</f>
        <v>86135.805999999997</v>
      </c>
      <c r="AF10" s="167">
        <f t="shared" si="7"/>
        <v>0</v>
      </c>
      <c r="AG10" s="167">
        <f t="shared" si="7"/>
        <v>0</v>
      </c>
      <c r="AH10" s="167">
        <f t="shared" si="7"/>
        <v>0</v>
      </c>
      <c r="AI10" s="167"/>
      <c r="AJ10" s="167">
        <f t="shared" ref="AJ10:AM10" si="8">AJ11+AJ12+AJ13+AJ15+AJ16</f>
        <v>15325.546</v>
      </c>
      <c r="AK10" s="167">
        <f t="shared" si="8"/>
        <v>0</v>
      </c>
      <c r="AL10" s="167">
        <f t="shared" si="8"/>
        <v>0</v>
      </c>
      <c r="AM10" s="167">
        <f t="shared" si="8"/>
        <v>0</v>
      </c>
      <c r="AN10" s="167"/>
      <c r="AO10" s="167">
        <f t="shared" ref="AO10:AR10" si="9">AO11+AO12+AO13+AO15+AO16</f>
        <v>7856.4030000000002</v>
      </c>
      <c r="AP10" s="167">
        <f t="shared" si="9"/>
        <v>0</v>
      </c>
      <c r="AQ10" s="167">
        <f t="shared" si="9"/>
        <v>0</v>
      </c>
      <c r="AR10" s="167">
        <f t="shared" si="9"/>
        <v>0</v>
      </c>
      <c r="AS10" s="167"/>
      <c r="AT10" s="167">
        <f t="shared" ref="AT10:AW10" si="10">AT11+AT12+AT13+AT15+AT16</f>
        <v>7793.3359999999993</v>
      </c>
      <c r="AU10" s="167">
        <f t="shared" si="10"/>
        <v>0</v>
      </c>
      <c r="AV10" s="167">
        <f t="shared" si="10"/>
        <v>0</v>
      </c>
      <c r="AW10" s="167">
        <f t="shared" si="10"/>
        <v>0</v>
      </c>
      <c r="AX10" s="167"/>
      <c r="AY10" s="167">
        <f t="shared" ref="AY10:AZ10" si="11">AY11+AY12+AY13+AY15+AY16</f>
        <v>135121.36736999999</v>
      </c>
      <c r="AZ10" s="167">
        <f t="shared" si="11"/>
        <v>0</v>
      </c>
      <c r="BA10" s="167"/>
      <c r="BB10" s="167"/>
      <c r="BC10" s="178"/>
    </row>
    <row r="11" spans="1:55" ht="32.25" customHeight="1">
      <c r="A11" s="355"/>
      <c r="B11" s="356"/>
      <c r="C11" s="357"/>
      <c r="D11" s="151" t="s">
        <v>37</v>
      </c>
      <c r="E11" s="167">
        <f t="shared" ref="E11:E14" si="12">H11+K11+N11+Q11+T11+W11+Z11+AE11+AJ11+AO11+AT11+AY11</f>
        <v>0</v>
      </c>
      <c r="F11" s="167">
        <f t="shared" ref="F11:F14" si="13">I11+L11+O11+R11+U11+X11+AA11+AF11+AK11+AP11+AU11+AZ11</f>
        <v>0</v>
      </c>
      <c r="G11" s="167"/>
      <c r="H11" s="167">
        <f t="shared" ref="H11:I16" si="14">H688+H725+H784+H806</f>
        <v>0</v>
      </c>
      <c r="I11" s="167">
        <f t="shared" si="14"/>
        <v>0</v>
      </c>
      <c r="J11" s="167"/>
      <c r="K11" s="167">
        <f t="shared" ref="K11:BA11" si="15">K688+K725+K784+K806</f>
        <v>0</v>
      </c>
      <c r="L11" s="167">
        <f t="shared" si="15"/>
        <v>0</v>
      </c>
      <c r="M11" s="167">
        <f t="shared" si="15"/>
        <v>0</v>
      </c>
      <c r="N11" s="167">
        <f t="shared" si="15"/>
        <v>0</v>
      </c>
      <c r="O11" s="167">
        <f t="shared" si="15"/>
        <v>0</v>
      </c>
      <c r="P11" s="167">
        <f t="shared" si="15"/>
        <v>0</v>
      </c>
      <c r="Q11" s="167">
        <f t="shared" si="15"/>
        <v>0</v>
      </c>
      <c r="R11" s="167">
        <f t="shared" si="15"/>
        <v>0</v>
      </c>
      <c r="S11" s="167">
        <f t="shared" si="15"/>
        <v>0</v>
      </c>
      <c r="T11" s="167">
        <f t="shared" si="15"/>
        <v>0</v>
      </c>
      <c r="U11" s="167">
        <f t="shared" si="15"/>
        <v>0</v>
      </c>
      <c r="V11" s="167">
        <f t="shared" si="15"/>
        <v>0</v>
      </c>
      <c r="W11" s="167">
        <f t="shared" si="15"/>
        <v>0</v>
      </c>
      <c r="X11" s="167">
        <f t="shared" si="15"/>
        <v>0</v>
      </c>
      <c r="Y11" s="167">
        <f t="shared" si="15"/>
        <v>0</v>
      </c>
      <c r="Z11" s="167">
        <f t="shared" si="15"/>
        <v>0</v>
      </c>
      <c r="AA11" s="167">
        <f t="shared" si="15"/>
        <v>0</v>
      </c>
      <c r="AB11" s="167">
        <f t="shared" si="15"/>
        <v>0</v>
      </c>
      <c r="AC11" s="167">
        <f t="shared" si="15"/>
        <v>0</v>
      </c>
      <c r="AD11" s="167">
        <f t="shared" si="15"/>
        <v>0</v>
      </c>
      <c r="AE11" s="167">
        <f t="shared" si="15"/>
        <v>0</v>
      </c>
      <c r="AF11" s="167">
        <f t="shared" si="15"/>
        <v>0</v>
      </c>
      <c r="AG11" s="167">
        <f t="shared" si="15"/>
        <v>0</v>
      </c>
      <c r="AH11" s="167">
        <f t="shared" si="15"/>
        <v>0</v>
      </c>
      <c r="AI11" s="167">
        <f t="shared" si="15"/>
        <v>0</v>
      </c>
      <c r="AJ11" s="167">
        <f t="shared" si="15"/>
        <v>0</v>
      </c>
      <c r="AK11" s="167">
        <f t="shared" si="15"/>
        <v>0</v>
      </c>
      <c r="AL11" s="167">
        <f t="shared" si="15"/>
        <v>0</v>
      </c>
      <c r="AM11" s="167">
        <f t="shared" si="15"/>
        <v>0</v>
      </c>
      <c r="AN11" s="167">
        <f t="shared" si="15"/>
        <v>0</v>
      </c>
      <c r="AO11" s="167">
        <f t="shared" si="15"/>
        <v>0</v>
      </c>
      <c r="AP11" s="167">
        <f t="shared" si="15"/>
        <v>0</v>
      </c>
      <c r="AQ11" s="167">
        <f t="shared" si="15"/>
        <v>0</v>
      </c>
      <c r="AR11" s="167">
        <f t="shared" si="15"/>
        <v>0</v>
      </c>
      <c r="AS11" s="167">
        <f t="shared" si="15"/>
        <v>0</v>
      </c>
      <c r="AT11" s="167">
        <f t="shared" si="15"/>
        <v>0</v>
      </c>
      <c r="AU11" s="167">
        <f t="shared" si="15"/>
        <v>0</v>
      </c>
      <c r="AV11" s="167">
        <f t="shared" si="15"/>
        <v>0</v>
      </c>
      <c r="AW11" s="167">
        <f t="shared" si="15"/>
        <v>0</v>
      </c>
      <c r="AX11" s="167">
        <f t="shared" si="15"/>
        <v>0</v>
      </c>
      <c r="AY11" s="167">
        <f t="shared" si="15"/>
        <v>0</v>
      </c>
      <c r="AZ11" s="167">
        <f t="shared" si="15"/>
        <v>0</v>
      </c>
      <c r="BA11" s="167">
        <f t="shared" si="15"/>
        <v>0</v>
      </c>
      <c r="BB11" s="167"/>
      <c r="BC11" s="178"/>
    </row>
    <row r="12" spans="1:55" ht="50.25" customHeight="1">
      <c r="A12" s="355"/>
      <c r="B12" s="356"/>
      <c r="C12" s="357"/>
      <c r="D12" s="152" t="s">
        <v>2</v>
      </c>
      <c r="E12" s="167">
        <f t="shared" si="12"/>
        <v>81220.699999999983</v>
      </c>
      <c r="F12" s="167">
        <f t="shared" si="13"/>
        <v>0</v>
      </c>
      <c r="G12" s="167">
        <f t="shared" ref="G12:G14" si="16">F12*100/E12</f>
        <v>0</v>
      </c>
      <c r="H12" s="167">
        <f t="shared" si="14"/>
        <v>0</v>
      </c>
      <c r="I12" s="167">
        <f t="shared" si="14"/>
        <v>0</v>
      </c>
      <c r="J12" s="167"/>
      <c r="K12" s="167">
        <f t="shared" ref="K12:L16" si="17">K689+K726+K785+K807</f>
        <v>0</v>
      </c>
      <c r="L12" s="167">
        <f t="shared" si="17"/>
        <v>0</v>
      </c>
      <c r="M12" s="167" t="e">
        <f t="shared" ref="M12" si="18">L12*100/K12</f>
        <v>#DIV/0!</v>
      </c>
      <c r="N12" s="167">
        <f t="shared" ref="N12:BA12" si="19">N689+N726+N785+N807</f>
        <v>3816.8900000000003</v>
      </c>
      <c r="O12" s="167">
        <f t="shared" si="19"/>
        <v>0</v>
      </c>
      <c r="P12" s="167">
        <f t="shared" si="19"/>
        <v>0</v>
      </c>
      <c r="Q12" s="167">
        <f t="shared" si="19"/>
        <v>3768.27</v>
      </c>
      <c r="R12" s="167">
        <f t="shared" si="19"/>
        <v>0</v>
      </c>
      <c r="S12" s="167">
        <f t="shared" si="19"/>
        <v>0</v>
      </c>
      <c r="T12" s="167">
        <f t="shared" si="19"/>
        <v>4108.2700000000004</v>
      </c>
      <c r="U12" s="167">
        <f t="shared" si="19"/>
        <v>0</v>
      </c>
      <c r="V12" s="167">
        <f t="shared" si="19"/>
        <v>0</v>
      </c>
      <c r="W12" s="167">
        <f t="shared" si="19"/>
        <v>3768.27</v>
      </c>
      <c r="X12" s="167">
        <f t="shared" si="19"/>
        <v>0</v>
      </c>
      <c r="Y12" s="167">
        <f t="shared" si="19"/>
        <v>0</v>
      </c>
      <c r="Z12" s="167">
        <f t="shared" si="19"/>
        <v>3748.27</v>
      </c>
      <c r="AA12" s="167">
        <f t="shared" si="19"/>
        <v>0</v>
      </c>
      <c r="AB12" s="167">
        <f t="shared" si="19"/>
        <v>0</v>
      </c>
      <c r="AC12" s="167">
        <f t="shared" si="19"/>
        <v>0</v>
      </c>
      <c r="AD12" s="167">
        <f t="shared" si="19"/>
        <v>0</v>
      </c>
      <c r="AE12" s="167">
        <f t="shared" si="19"/>
        <v>15856.47</v>
      </c>
      <c r="AF12" s="167">
        <f t="shared" si="19"/>
        <v>0</v>
      </c>
      <c r="AG12" s="167">
        <f t="shared" si="19"/>
        <v>0</v>
      </c>
      <c r="AH12" s="167">
        <f t="shared" si="19"/>
        <v>0</v>
      </c>
      <c r="AI12" s="167">
        <f t="shared" si="19"/>
        <v>0</v>
      </c>
      <c r="AJ12" s="167">
        <f t="shared" si="19"/>
        <v>3748.27</v>
      </c>
      <c r="AK12" s="167">
        <f t="shared" si="19"/>
        <v>0</v>
      </c>
      <c r="AL12" s="167">
        <f t="shared" si="19"/>
        <v>0</v>
      </c>
      <c r="AM12" s="167">
        <f t="shared" si="19"/>
        <v>0</v>
      </c>
      <c r="AN12" s="167">
        <f t="shared" si="19"/>
        <v>0</v>
      </c>
      <c r="AO12" s="167">
        <f t="shared" si="19"/>
        <v>3748.27</v>
      </c>
      <c r="AP12" s="167">
        <f t="shared" si="19"/>
        <v>0</v>
      </c>
      <c r="AQ12" s="167">
        <f t="shared" si="19"/>
        <v>0</v>
      </c>
      <c r="AR12" s="167">
        <f t="shared" si="19"/>
        <v>0</v>
      </c>
      <c r="AS12" s="167">
        <f t="shared" si="19"/>
        <v>0</v>
      </c>
      <c r="AT12" s="167">
        <f t="shared" si="19"/>
        <v>3748.27</v>
      </c>
      <c r="AU12" s="167">
        <f t="shared" si="19"/>
        <v>0</v>
      </c>
      <c r="AV12" s="167">
        <f t="shared" si="19"/>
        <v>0</v>
      </c>
      <c r="AW12" s="167">
        <f t="shared" si="19"/>
        <v>0</v>
      </c>
      <c r="AX12" s="167">
        <f t="shared" si="19"/>
        <v>0</v>
      </c>
      <c r="AY12" s="167">
        <f t="shared" si="19"/>
        <v>34909.449999999997</v>
      </c>
      <c r="AZ12" s="167">
        <f t="shared" si="19"/>
        <v>0</v>
      </c>
      <c r="BA12" s="167">
        <f t="shared" si="19"/>
        <v>0</v>
      </c>
      <c r="BB12" s="167"/>
      <c r="BC12" s="178"/>
    </row>
    <row r="13" spans="1:55" ht="22.5" customHeight="1">
      <c r="A13" s="355"/>
      <c r="B13" s="356"/>
      <c r="C13" s="357"/>
      <c r="D13" s="162" t="s">
        <v>268</v>
      </c>
      <c r="E13" s="167">
        <f t="shared" si="12"/>
        <v>330789.59210999997</v>
      </c>
      <c r="F13" s="167">
        <f t="shared" si="13"/>
        <v>96265.632409999991</v>
      </c>
      <c r="G13" s="167">
        <f t="shared" si="16"/>
        <v>29.101771853205118</v>
      </c>
      <c r="H13" s="167">
        <f t="shared" si="14"/>
        <v>34006.40827</v>
      </c>
      <c r="I13" s="167">
        <f t="shared" si="14"/>
        <v>34006.40827</v>
      </c>
      <c r="J13" s="167">
        <f>J690+J727+J786+J808</f>
        <v>0</v>
      </c>
      <c r="K13" s="167">
        <f t="shared" si="17"/>
        <v>62259.224139999998</v>
      </c>
      <c r="L13" s="167">
        <f t="shared" si="17"/>
        <v>62259.224139999998</v>
      </c>
      <c r="M13" s="167">
        <f>M690+M727+M786+M808</f>
        <v>0</v>
      </c>
      <c r="N13" s="167">
        <f t="shared" ref="N13:BA13" si="20">N690+N727+N786+N808</f>
        <v>12171.386329999998</v>
      </c>
      <c r="O13" s="167">
        <f t="shared" si="20"/>
        <v>0</v>
      </c>
      <c r="P13" s="167">
        <f t="shared" si="20"/>
        <v>0</v>
      </c>
      <c r="Q13" s="167">
        <f t="shared" si="20"/>
        <v>4723.1329999999998</v>
      </c>
      <c r="R13" s="167">
        <f t="shared" si="20"/>
        <v>0</v>
      </c>
      <c r="S13" s="167">
        <f t="shared" si="20"/>
        <v>0</v>
      </c>
      <c r="T13" s="167">
        <f t="shared" si="20"/>
        <v>8973.2129999999997</v>
      </c>
      <c r="U13" s="167">
        <f t="shared" si="20"/>
        <v>0</v>
      </c>
      <c r="V13" s="167">
        <f t="shared" si="20"/>
        <v>0</v>
      </c>
      <c r="W13" s="167">
        <f t="shared" si="20"/>
        <v>14389.433000000001</v>
      </c>
      <c r="X13" s="167">
        <f t="shared" si="20"/>
        <v>0</v>
      </c>
      <c r="Y13" s="167">
        <f t="shared" si="20"/>
        <v>0</v>
      </c>
      <c r="Z13" s="167">
        <f t="shared" si="20"/>
        <v>4045.0659999999998</v>
      </c>
      <c r="AA13" s="167">
        <f t="shared" si="20"/>
        <v>0</v>
      </c>
      <c r="AB13" s="167">
        <f t="shared" si="20"/>
        <v>0</v>
      </c>
      <c r="AC13" s="167">
        <f t="shared" si="20"/>
        <v>0</v>
      </c>
      <c r="AD13" s="167">
        <f t="shared" si="20"/>
        <v>0</v>
      </c>
      <c r="AE13" s="167">
        <f t="shared" si="20"/>
        <v>70279.335999999996</v>
      </c>
      <c r="AF13" s="167">
        <f t="shared" si="20"/>
        <v>0</v>
      </c>
      <c r="AG13" s="167">
        <f t="shared" si="20"/>
        <v>0</v>
      </c>
      <c r="AH13" s="167">
        <f t="shared" si="20"/>
        <v>0</v>
      </c>
      <c r="AI13" s="167">
        <f t="shared" si="20"/>
        <v>0</v>
      </c>
      <c r="AJ13" s="167">
        <f t="shared" si="20"/>
        <v>11577.276</v>
      </c>
      <c r="AK13" s="167">
        <f t="shared" si="20"/>
        <v>0</v>
      </c>
      <c r="AL13" s="167">
        <f t="shared" si="20"/>
        <v>0</v>
      </c>
      <c r="AM13" s="167">
        <f t="shared" si="20"/>
        <v>0</v>
      </c>
      <c r="AN13" s="167">
        <f t="shared" si="20"/>
        <v>0</v>
      </c>
      <c r="AO13" s="167">
        <f t="shared" si="20"/>
        <v>4108.1329999999998</v>
      </c>
      <c r="AP13" s="167">
        <f t="shared" si="20"/>
        <v>0</v>
      </c>
      <c r="AQ13" s="167">
        <f t="shared" si="20"/>
        <v>0</v>
      </c>
      <c r="AR13" s="167">
        <f t="shared" si="20"/>
        <v>0</v>
      </c>
      <c r="AS13" s="167">
        <f t="shared" si="20"/>
        <v>0</v>
      </c>
      <c r="AT13" s="167">
        <f t="shared" si="20"/>
        <v>4045.0659999999998</v>
      </c>
      <c r="AU13" s="167">
        <f t="shared" si="20"/>
        <v>0</v>
      </c>
      <c r="AV13" s="167">
        <f t="shared" si="20"/>
        <v>0</v>
      </c>
      <c r="AW13" s="167">
        <f t="shared" si="20"/>
        <v>0</v>
      </c>
      <c r="AX13" s="167">
        <f t="shared" si="20"/>
        <v>0</v>
      </c>
      <c r="AY13" s="167">
        <f t="shared" si="20"/>
        <v>100211.91737</v>
      </c>
      <c r="AZ13" s="167">
        <f t="shared" si="20"/>
        <v>0</v>
      </c>
      <c r="BA13" s="167">
        <f t="shared" si="20"/>
        <v>0</v>
      </c>
      <c r="BB13" s="167"/>
      <c r="BC13" s="178"/>
    </row>
    <row r="14" spans="1:55" ht="82.5" customHeight="1">
      <c r="A14" s="355"/>
      <c r="B14" s="356"/>
      <c r="C14" s="357"/>
      <c r="D14" s="162" t="s">
        <v>274</v>
      </c>
      <c r="E14" s="167">
        <f t="shared" si="12"/>
        <v>83735.444619999995</v>
      </c>
      <c r="F14" s="167">
        <f t="shared" si="13"/>
        <v>0</v>
      </c>
      <c r="G14" s="167">
        <f t="shared" si="16"/>
        <v>0</v>
      </c>
      <c r="H14" s="167">
        <f t="shared" si="14"/>
        <v>0</v>
      </c>
      <c r="I14" s="167">
        <f t="shared" si="14"/>
        <v>0</v>
      </c>
      <c r="J14" s="167">
        <f>J691+J728+J787+J809</f>
        <v>0</v>
      </c>
      <c r="K14" s="167">
        <f t="shared" si="17"/>
        <v>0</v>
      </c>
      <c r="L14" s="167">
        <f t="shared" si="17"/>
        <v>0</v>
      </c>
      <c r="M14" s="167">
        <f>M691+M728+M787+M809</f>
        <v>0</v>
      </c>
      <c r="N14" s="167">
        <f t="shared" ref="N14:BA14" si="21">N691+N728+N787+N809</f>
        <v>0</v>
      </c>
      <c r="O14" s="167">
        <f t="shared" si="21"/>
        <v>0</v>
      </c>
      <c r="P14" s="167">
        <f t="shared" si="21"/>
        <v>0</v>
      </c>
      <c r="Q14" s="167">
        <f t="shared" si="21"/>
        <v>0</v>
      </c>
      <c r="R14" s="167">
        <f t="shared" si="21"/>
        <v>0</v>
      </c>
      <c r="S14" s="167">
        <f t="shared" si="21"/>
        <v>0</v>
      </c>
      <c r="T14" s="167">
        <f t="shared" si="21"/>
        <v>4080</v>
      </c>
      <c r="U14" s="167">
        <f t="shared" si="21"/>
        <v>0</v>
      </c>
      <c r="V14" s="167">
        <f t="shared" si="21"/>
        <v>0</v>
      </c>
      <c r="W14" s="167">
        <f t="shared" si="21"/>
        <v>0</v>
      </c>
      <c r="X14" s="167">
        <f t="shared" si="21"/>
        <v>0</v>
      </c>
      <c r="Y14" s="167">
        <f t="shared" si="21"/>
        <v>0</v>
      </c>
      <c r="Z14" s="167">
        <f t="shared" si="21"/>
        <v>0</v>
      </c>
      <c r="AA14" s="167">
        <f t="shared" si="21"/>
        <v>0</v>
      </c>
      <c r="AB14" s="167">
        <f t="shared" si="21"/>
        <v>0</v>
      </c>
      <c r="AC14" s="167">
        <f t="shared" si="21"/>
        <v>0</v>
      </c>
      <c r="AD14" s="167">
        <f t="shared" si="21"/>
        <v>0</v>
      </c>
      <c r="AE14" s="167">
        <f t="shared" si="21"/>
        <v>0</v>
      </c>
      <c r="AF14" s="167">
        <f t="shared" si="21"/>
        <v>0</v>
      </c>
      <c r="AG14" s="167">
        <f t="shared" si="21"/>
        <v>0</v>
      </c>
      <c r="AH14" s="167">
        <f t="shared" si="21"/>
        <v>0</v>
      </c>
      <c r="AI14" s="167">
        <f t="shared" si="21"/>
        <v>0</v>
      </c>
      <c r="AJ14" s="167">
        <f t="shared" si="21"/>
        <v>0</v>
      </c>
      <c r="AK14" s="167">
        <f t="shared" si="21"/>
        <v>0</v>
      </c>
      <c r="AL14" s="167">
        <f t="shared" si="21"/>
        <v>0</v>
      </c>
      <c r="AM14" s="167">
        <f t="shared" si="21"/>
        <v>0</v>
      </c>
      <c r="AN14" s="167">
        <f t="shared" si="21"/>
        <v>0</v>
      </c>
      <c r="AO14" s="167">
        <f t="shared" si="21"/>
        <v>0</v>
      </c>
      <c r="AP14" s="167">
        <f t="shared" si="21"/>
        <v>0</v>
      </c>
      <c r="AQ14" s="167">
        <f t="shared" si="21"/>
        <v>0</v>
      </c>
      <c r="AR14" s="167">
        <f t="shared" si="21"/>
        <v>0</v>
      </c>
      <c r="AS14" s="167">
        <f t="shared" si="21"/>
        <v>0</v>
      </c>
      <c r="AT14" s="167">
        <f t="shared" si="21"/>
        <v>0</v>
      </c>
      <c r="AU14" s="167">
        <f t="shared" si="21"/>
        <v>0</v>
      </c>
      <c r="AV14" s="167">
        <f t="shared" si="21"/>
        <v>0</v>
      </c>
      <c r="AW14" s="167">
        <f t="shared" si="21"/>
        <v>0</v>
      </c>
      <c r="AX14" s="167">
        <f t="shared" si="21"/>
        <v>0</v>
      </c>
      <c r="AY14" s="167">
        <f t="shared" si="21"/>
        <v>79655.444619999995</v>
      </c>
      <c r="AZ14" s="167">
        <f t="shared" si="21"/>
        <v>0</v>
      </c>
      <c r="BA14" s="167">
        <f t="shared" si="21"/>
        <v>0</v>
      </c>
      <c r="BB14" s="167"/>
      <c r="BC14" s="178"/>
    </row>
    <row r="15" spans="1:55" ht="22.5" customHeight="1">
      <c r="A15" s="355"/>
      <c r="B15" s="356"/>
      <c r="C15" s="357"/>
      <c r="D15" s="162" t="s">
        <v>269</v>
      </c>
      <c r="E15" s="167">
        <f t="shared" ref="E15:E16" si="22">H15+K15+N15+Q15+T15+W15+Z15+AE15+AJ15+AO15+AT15+AY15</f>
        <v>0</v>
      </c>
      <c r="F15" s="167">
        <f t="shared" ref="F15:F16" si="23">I15+L15+O15+R15+U15+X15+AC15+AH15+AM15+AR15+AW15+AZ15</f>
        <v>0</v>
      </c>
      <c r="G15" s="167"/>
      <c r="H15" s="167">
        <f t="shared" si="14"/>
        <v>0</v>
      </c>
      <c r="I15" s="167">
        <f t="shared" si="14"/>
        <v>0</v>
      </c>
      <c r="J15" s="167">
        <f>J692+J729+J788+J810</f>
        <v>0</v>
      </c>
      <c r="K15" s="167">
        <f t="shared" si="17"/>
        <v>0</v>
      </c>
      <c r="L15" s="167">
        <f t="shared" si="17"/>
        <v>0</v>
      </c>
      <c r="M15" s="167">
        <f>M692+M729+M788+M810</f>
        <v>0</v>
      </c>
      <c r="N15" s="167">
        <f t="shared" ref="N15:BA15" si="24">N692+N729+N788+N810</f>
        <v>0</v>
      </c>
      <c r="O15" s="167">
        <f t="shared" si="24"/>
        <v>0</v>
      </c>
      <c r="P15" s="167">
        <f t="shared" si="24"/>
        <v>0</v>
      </c>
      <c r="Q15" s="167">
        <f t="shared" si="24"/>
        <v>0</v>
      </c>
      <c r="R15" s="167">
        <f t="shared" si="24"/>
        <v>0</v>
      </c>
      <c r="S15" s="167">
        <f t="shared" si="24"/>
        <v>0</v>
      </c>
      <c r="T15" s="167">
        <f t="shared" si="24"/>
        <v>0</v>
      </c>
      <c r="U15" s="167">
        <f t="shared" si="24"/>
        <v>0</v>
      </c>
      <c r="V15" s="167">
        <f t="shared" si="24"/>
        <v>0</v>
      </c>
      <c r="W15" s="167">
        <f t="shared" si="24"/>
        <v>0</v>
      </c>
      <c r="X15" s="167">
        <f t="shared" si="24"/>
        <v>0</v>
      </c>
      <c r="Y15" s="167">
        <f t="shared" si="24"/>
        <v>0</v>
      </c>
      <c r="Z15" s="167">
        <f t="shared" si="24"/>
        <v>0</v>
      </c>
      <c r="AA15" s="167">
        <f t="shared" si="24"/>
        <v>0</v>
      </c>
      <c r="AB15" s="167">
        <f t="shared" si="24"/>
        <v>0</v>
      </c>
      <c r="AC15" s="167">
        <f t="shared" si="24"/>
        <v>0</v>
      </c>
      <c r="AD15" s="167">
        <f t="shared" si="24"/>
        <v>0</v>
      </c>
      <c r="AE15" s="167">
        <f t="shared" si="24"/>
        <v>0</v>
      </c>
      <c r="AF15" s="167">
        <f t="shared" si="24"/>
        <v>0</v>
      </c>
      <c r="AG15" s="167">
        <f t="shared" si="24"/>
        <v>0</v>
      </c>
      <c r="AH15" s="167">
        <f t="shared" si="24"/>
        <v>0</v>
      </c>
      <c r="AI15" s="167">
        <f t="shared" si="24"/>
        <v>0</v>
      </c>
      <c r="AJ15" s="167">
        <f t="shared" si="24"/>
        <v>0</v>
      </c>
      <c r="AK15" s="167">
        <f t="shared" si="24"/>
        <v>0</v>
      </c>
      <c r="AL15" s="167">
        <f t="shared" si="24"/>
        <v>0</v>
      </c>
      <c r="AM15" s="167">
        <f t="shared" si="24"/>
        <v>0</v>
      </c>
      <c r="AN15" s="167">
        <f t="shared" si="24"/>
        <v>0</v>
      </c>
      <c r="AO15" s="167">
        <f t="shared" si="24"/>
        <v>0</v>
      </c>
      <c r="AP15" s="167">
        <f t="shared" si="24"/>
        <v>0</v>
      </c>
      <c r="AQ15" s="167">
        <f t="shared" si="24"/>
        <v>0</v>
      </c>
      <c r="AR15" s="167">
        <f t="shared" si="24"/>
        <v>0</v>
      </c>
      <c r="AS15" s="167">
        <f t="shared" si="24"/>
        <v>0</v>
      </c>
      <c r="AT15" s="167">
        <f t="shared" si="24"/>
        <v>0</v>
      </c>
      <c r="AU15" s="167">
        <f t="shared" si="24"/>
        <v>0</v>
      </c>
      <c r="AV15" s="167">
        <f t="shared" si="24"/>
        <v>0</v>
      </c>
      <c r="AW15" s="167">
        <f t="shared" si="24"/>
        <v>0</v>
      </c>
      <c r="AX15" s="167">
        <f t="shared" si="24"/>
        <v>0</v>
      </c>
      <c r="AY15" s="167">
        <f t="shared" si="24"/>
        <v>0</v>
      </c>
      <c r="AZ15" s="167">
        <f t="shared" si="24"/>
        <v>0</v>
      </c>
      <c r="BA15" s="167">
        <f t="shared" si="24"/>
        <v>0</v>
      </c>
      <c r="BB15" s="167"/>
      <c r="BC15" s="178"/>
    </row>
    <row r="16" spans="1:55" ht="31.2">
      <c r="A16" s="358"/>
      <c r="B16" s="359"/>
      <c r="C16" s="360"/>
      <c r="D16" s="225" t="s">
        <v>43</v>
      </c>
      <c r="E16" s="167">
        <f t="shared" si="22"/>
        <v>0</v>
      </c>
      <c r="F16" s="167">
        <f t="shared" si="23"/>
        <v>0</v>
      </c>
      <c r="G16" s="167"/>
      <c r="H16" s="167">
        <f t="shared" si="14"/>
        <v>0</v>
      </c>
      <c r="I16" s="167">
        <f t="shared" si="14"/>
        <v>0</v>
      </c>
      <c r="J16" s="167">
        <f>J693+J730+J789+J811</f>
        <v>0</v>
      </c>
      <c r="K16" s="167">
        <f t="shared" si="17"/>
        <v>0</v>
      </c>
      <c r="L16" s="167">
        <f t="shared" si="17"/>
        <v>0</v>
      </c>
      <c r="M16" s="167">
        <f>M693+M730+M789+M811</f>
        <v>0</v>
      </c>
      <c r="N16" s="167">
        <f t="shared" ref="N16:BA16" si="25">N693+N730+N789+N811</f>
        <v>0</v>
      </c>
      <c r="O16" s="167">
        <f t="shared" si="25"/>
        <v>0</v>
      </c>
      <c r="P16" s="167">
        <f t="shared" si="25"/>
        <v>0</v>
      </c>
      <c r="Q16" s="167">
        <f t="shared" si="25"/>
        <v>0</v>
      </c>
      <c r="R16" s="167">
        <f t="shared" si="25"/>
        <v>0</v>
      </c>
      <c r="S16" s="167">
        <f t="shared" si="25"/>
        <v>0</v>
      </c>
      <c r="T16" s="167">
        <f t="shared" si="25"/>
        <v>0</v>
      </c>
      <c r="U16" s="167">
        <f t="shared" si="25"/>
        <v>0</v>
      </c>
      <c r="V16" s="167">
        <f t="shared" si="25"/>
        <v>0</v>
      </c>
      <c r="W16" s="167">
        <f t="shared" si="25"/>
        <v>0</v>
      </c>
      <c r="X16" s="167">
        <f t="shared" si="25"/>
        <v>0</v>
      </c>
      <c r="Y16" s="167">
        <f t="shared" si="25"/>
        <v>0</v>
      </c>
      <c r="Z16" s="167">
        <f t="shared" si="25"/>
        <v>0</v>
      </c>
      <c r="AA16" s="167">
        <f t="shared" si="25"/>
        <v>0</v>
      </c>
      <c r="AB16" s="167">
        <f t="shared" si="25"/>
        <v>0</v>
      </c>
      <c r="AC16" s="167">
        <f t="shared" si="25"/>
        <v>0</v>
      </c>
      <c r="AD16" s="167">
        <f t="shared" si="25"/>
        <v>0</v>
      </c>
      <c r="AE16" s="167">
        <f t="shared" si="25"/>
        <v>0</v>
      </c>
      <c r="AF16" s="167">
        <f t="shared" si="25"/>
        <v>0</v>
      </c>
      <c r="AG16" s="167">
        <f t="shared" si="25"/>
        <v>0</v>
      </c>
      <c r="AH16" s="167">
        <f t="shared" si="25"/>
        <v>0</v>
      </c>
      <c r="AI16" s="167">
        <f t="shared" si="25"/>
        <v>0</v>
      </c>
      <c r="AJ16" s="167">
        <f t="shared" si="25"/>
        <v>0</v>
      </c>
      <c r="AK16" s="167">
        <f t="shared" si="25"/>
        <v>0</v>
      </c>
      <c r="AL16" s="167">
        <f t="shared" si="25"/>
        <v>0</v>
      </c>
      <c r="AM16" s="167">
        <f t="shared" si="25"/>
        <v>0</v>
      </c>
      <c r="AN16" s="167">
        <f t="shared" si="25"/>
        <v>0</v>
      </c>
      <c r="AO16" s="167">
        <f t="shared" si="25"/>
        <v>0</v>
      </c>
      <c r="AP16" s="167">
        <f t="shared" si="25"/>
        <v>0</v>
      </c>
      <c r="AQ16" s="167">
        <f t="shared" si="25"/>
        <v>0</v>
      </c>
      <c r="AR16" s="167">
        <f t="shared" si="25"/>
        <v>0</v>
      </c>
      <c r="AS16" s="167">
        <f t="shared" si="25"/>
        <v>0</v>
      </c>
      <c r="AT16" s="167">
        <f t="shared" si="25"/>
        <v>0</v>
      </c>
      <c r="AU16" s="167">
        <f t="shared" si="25"/>
        <v>0</v>
      </c>
      <c r="AV16" s="167">
        <f t="shared" si="25"/>
        <v>0</v>
      </c>
      <c r="AW16" s="167">
        <f t="shared" si="25"/>
        <v>0</v>
      </c>
      <c r="AX16" s="167">
        <f t="shared" si="25"/>
        <v>0</v>
      </c>
      <c r="AY16" s="167">
        <f t="shared" si="25"/>
        <v>0</v>
      </c>
      <c r="AZ16" s="167">
        <f t="shared" si="25"/>
        <v>0</v>
      </c>
      <c r="BA16" s="167">
        <f t="shared" si="25"/>
        <v>0</v>
      </c>
      <c r="BB16" s="167"/>
      <c r="BC16" s="178"/>
    </row>
    <row r="17" spans="1:55" ht="15.6">
      <c r="A17" s="361" t="s">
        <v>36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3"/>
      <c r="BC17" s="364"/>
    </row>
    <row r="18" spans="1:55" ht="18.75" customHeight="1">
      <c r="A18" s="339" t="s">
        <v>272</v>
      </c>
      <c r="B18" s="340"/>
      <c r="C18" s="341"/>
      <c r="D18" s="147" t="s">
        <v>41</v>
      </c>
      <c r="E18" s="148">
        <f>E42+E49+E56+E63+E77+E84+E91+E98</f>
        <v>83097.004149999993</v>
      </c>
      <c r="F18" s="148">
        <f>F42+F49+F56+F63+F77+F84+F91+F98</f>
        <v>0</v>
      </c>
      <c r="G18" s="167">
        <f t="shared" ref="G18:G22" si="26">F18*100/E18</f>
        <v>0</v>
      </c>
      <c r="H18" s="148">
        <f>H42+H49+H56+H63+H77+H84+H91+H98</f>
        <v>0</v>
      </c>
      <c r="I18" s="148">
        <f t="shared" ref="I18:BA18" si="27">I42+I49+I56+I63+I77+I84+I91+I98</f>
        <v>0</v>
      </c>
      <c r="J18" s="148">
        <f t="shared" si="27"/>
        <v>0</v>
      </c>
      <c r="K18" s="148">
        <f t="shared" si="27"/>
        <v>0</v>
      </c>
      <c r="L18" s="148">
        <f t="shared" si="27"/>
        <v>0</v>
      </c>
      <c r="M18" s="148">
        <f t="shared" si="27"/>
        <v>0</v>
      </c>
      <c r="N18" s="148">
        <f t="shared" si="27"/>
        <v>0</v>
      </c>
      <c r="O18" s="148">
        <f t="shared" si="27"/>
        <v>0</v>
      </c>
      <c r="P18" s="148">
        <f t="shared" si="27"/>
        <v>0</v>
      </c>
      <c r="Q18" s="148">
        <f t="shared" si="27"/>
        <v>0</v>
      </c>
      <c r="R18" s="148">
        <f t="shared" si="27"/>
        <v>0</v>
      </c>
      <c r="S18" s="148">
        <f t="shared" si="27"/>
        <v>0</v>
      </c>
      <c r="T18" s="148">
        <f t="shared" si="27"/>
        <v>0</v>
      </c>
      <c r="U18" s="148">
        <f t="shared" si="27"/>
        <v>0</v>
      </c>
      <c r="V18" s="148">
        <f t="shared" si="27"/>
        <v>0</v>
      </c>
      <c r="W18" s="148">
        <f t="shared" si="27"/>
        <v>0</v>
      </c>
      <c r="X18" s="148">
        <f t="shared" si="27"/>
        <v>0</v>
      </c>
      <c r="Y18" s="148">
        <f t="shared" si="27"/>
        <v>0</v>
      </c>
      <c r="Z18" s="148">
        <f t="shared" si="27"/>
        <v>0</v>
      </c>
      <c r="AA18" s="148">
        <f t="shared" si="27"/>
        <v>0</v>
      </c>
      <c r="AB18" s="148">
        <f t="shared" si="27"/>
        <v>0</v>
      </c>
      <c r="AC18" s="148">
        <f t="shared" si="27"/>
        <v>0</v>
      </c>
      <c r="AD18" s="148">
        <f t="shared" si="27"/>
        <v>0</v>
      </c>
      <c r="AE18" s="148">
        <f t="shared" si="27"/>
        <v>0</v>
      </c>
      <c r="AF18" s="148">
        <f t="shared" si="27"/>
        <v>0</v>
      </c>
      <c r="AG18" s="148">
        <f t="shared" si="27"/>
        <v>0</v>
      </c>
      <c r="AH18" s="148">
        <f t="shared" si="27"/>
        <v>0</v>
      </c>
      <c r="AI18" s="148">
        <f t="shared" si="27"/>
        <v>0</v>
      </c>
      <c r="AJ18" s="148">
        <f t="shared" si="27"/>
        <v>0</v>
      </c>
      <c r="AK18" s="148">
        <f t="shared" si="27"/>
        <v>0</v>
      </c>
      <c r="AL18" s="148">
        <f t="shared" si="27"/>
        <v>0</v>
      </c>
      <c r="AM18" s="148">
        <f t="shared" si="27"/>
        <v>0</v>
      </c>
      <c r="AN18" s="148">
        <f t="shared" si="27"/>
        <v>0</v>
      </c>
      <c r="AO18" s="148">
        <f t="shared" si="27"/>
        <v>0</v>
      </c>
      <c r="AP18" s="148">
        <f t="shared" si="27"/>
        <v>0</v>
      </c>
      <c r="AQ18" s="148">
        <f t="shared" si="27"/>
        <v>0</v>
      </c>
      <c r="AR18" s="148">
        <f t="shared" si="27"/>
        <v>0</v>
      </c>
      <c r="AS18" s="148">
        <f t="shared" si="27"/>
        <v>0</v>
      </c>
      <c r="AT18" s="148">
        <f t="shared" si="27"/>
        <v>0</v>
      </c>
      <c r="AU18" s="148">
        <f t="shared" si="27"/>
        <v>0</v>
      </c>
      <c r="AV18" s="148">
        <f t="shared" si="27"/>
        <v>0</v>
      </c>
      <c r="AW18" s="148">
        <f t="shared" si="27"/>
        <v>0</v>
      </c>
      <c r="AX18" s="148">
        <f t="shared" si="27"/>
        <v>0</v>
      </c>
      <c r="AY18" s="148">
        <f t="shared" si="27"/>
        <v>83097.004149999993</v>
      </c>
      <c r="AZ18" s="148">
        <f t="shared" si="27"/>
        <v>0</v>
      </c>
      <c r="BA18" s="148">
        <f t="shared" si="27"/>
        <v>0</v>
      </c>
      <c r="BB18" s="149"/>
      <c r="BC18" s="282"/>
    </row>
    <row r="19" spans="1:55" ht="31.2">
      <c r="A19" s="342"/>
      <c r="B19" s="343"/>
      <c r="C19" s="344"/>
      <c r="D19" s="225" t="s">
        <v>37</v>
      </c>
      <c r="E19" s="148">
        <f t="shared" ref="E19:F19" si="28">E43+E50+E57+E64+E78+E85+E92+E99</f>
        <v>0</v>
      </c>
      <c r="F19" s="148">
        <f t="shared" si="28"/>
        <v>0</v>
      </c>
      <c r="G19" s="167"/>
      <c r="H19" s="148">
        <f t="shared" ref="H19:BA19" si="29">H43+H50+H57+H64+H78+H85+H92+H99</f>
        <v>0</v>
      </c>
      <c r="I19" s="148">
        <f t="shared" si="29"/>
        <v>0</v>
      </c>
      <c r="J19" s="148">
        <f t="shared" si="29"/>
        <v>0</v>
      </c>
      <c r="K19" s="148">
        <f t="shared" si="29"/>
        <v>0</v>
      </c>
      <c r="L19" s="148">
        <f t="shared" si="29"/>
        <v>0</v>
      </c>
      <c r="M19" s="148">
        <f t="shared" si="29"/>
        <v>0</v>
      </c>
      <c r="N19" s="148">
        <f t="shared" si="29"/>
        <v>0</v>
      </c>
      <c r="O19" s="148">
        <f t="shared" si="29"/>
        <v>0</v>
      </c>
      <c r="P19" s="148">
        <f t="shared" si="29"/>
        <v>0</v>
      </c>
      <c r="Q19" s="148">
        <f t="shared" si="29"/>
        <v>0</v>
      </c>
      <c r="R19" s="148">
        <f t="shared" si="29"/>
        <v>0</v>
      </c>
      <c r="S19" s="148">
        <f t="shared" si="29"/>
        <v>0</v>
      </c>
      <c r="T19" s="148">
        <f t="shared" si="29"/>
        <v>0</v>
      </c>
      <c r="U19" s="148">
        <f t="shared" si="29"/>
        <v>0</v>
      </c>
      <c r="V19" s="148">
        <f t="shared" si="29"/>
        <v>0</v>
      </c>
      <c r="W19" s="148">
        <f t="shared" si="29"/>
        <v>0</v>
      </c>
      <c r="X19" s="148">
        <f t="shared" si="29"/>
        <v>0</v>
      </c>
      <c r="Y19" s="148">
        <f t="shared" si="29"/>
        <v>0</v>
      </c>
      <c r="Z19" s="148">
        <f t="shared" si="29"/>
        <v>0</v>
      </c>
      <c r="AA19" s="148">
        <f t="shared" si="29"/>
        <v>0</v>
      </c>
      <c r="AB19" s="148">
        <f t="shared" si="29"/>
        <v>0</v>
      </c>
      <c r="AC19" s="148">
        <f t="shared" si="29"/>
        <v>0</v>
      </c>
      <c r="AD19" s="148">
        <f t="shared" si="29"/>
        <v>0</v>
      </c>
      <c r="AE19" s="148">
        <f t="shared" si="29"/>
        <v>0</v>
      </c>
      <c r="AF19" s="148">
        <f t="shared" si="29"/>
        <v>0</v>
      </c>
      <c r="AG19" s="148">
        <f t="shared" si="29"/>
        <v>0</v>
      </c>
      <c r="AH19" s="148">
        <f t="shared" si="29"/>
        <v>0</v>
      </c>
      <c r="AI19" s="148">
        <f t="shared" si="29"/>
        <v>0</v>
      </c>
      <c r="AJ19" s="148">
        <f t="shared" si="29"/>
        <v>0</v>
      </c>
      <c r="AK19" s="148">
        <f t="shared" si="29"/>
        <v>0</v>
      </c>
      <c r="AL19" s="148">
        <f t="shared" si="29"/>
        <v>0</v>
      </c>
      <c r="AM19" s="148">
        <f t="shared" si="29"/>
        <v>0</v>
      </c>
      <c r="AN19" s="148">
        <f t="shared" si="29"/>
        <v>0</v>
      </c>
      <c r="AO19" s="148">
        <f t="shared" si="29"/>
        <v>0</v>
      </c>
      <c r="AP19" s="148">
        <f t="shared" si="29"/>
        <v>0</v>
      </c>
      <c r="AQ19" s="148">
        <f t="shared" si="29"/>
        <v>0</v>
      </c>
      <c r="AR19" s="148">
        <f t="shared" si="29"/>
        <v>0</v>
      </c>
      <c r="AS19" s="148">
        <f t="shared" si="29"/>
        <v>0</v>
      </c>
      <c r="AT19" s="148">
        <f t="shared" si="29"/>
        <v>0</v>
      </c>
      <c r="AU19" s="148">
        <f t="shared" si="29"/>
        <v>0</v>
      </c>
      <c r="AV19" s="148">
        <f t="shared" si="29"/>
        <v>0</v>
      </c>
      <c r="AW19" s="148">
        <f t="shared" si="29"/>
        <v>0</v>
      </c>
      <c r="AX19" s="148">
        <f t="shared" si="29"/>
        <v>0</v>
      </c>
      <c r="AY19" s="148">
        <f t="shared" si="29"/>
        <v>0</v>
      </c>
      <c r="AZ19" s="148">
        <f t="shared" si="29"/>
        <v>0</v>
      </c>
      <c r="BA19" s="148">
        <f t="shared" si="29"/>
        <v>0</v>
      </c>
      <c r="BB19" s="146"/>
      <c r="BC19" s="282"/>
    </row>
    <row r="20" spans="1:55" ht="52.5" customHeight="1">
      <c r="A20" s="342"/>
      <c r="B20" s="343"/>
      <c r="C20" s="344"/>
      <c r="D20" s="163" t="s">
        <v>2</v>
      </c>
      <c r="E20" s="148">
        <f t="shared" ref="E20:F20" si="30">E44+E51+E58+E65+E79+E86+E93+E100</f>
        <v>0</v>
      </c>
      <c r="F20" s="148">
        <f t="shared" si="30"/>
        <v>0</v>
      </c>
      <c r="G20" s="167"/>
      <c r="H20" s="148">
        <f t="shared" ref="H20:BA20" si="31">H44+H51+H58+H65+H79+H86+H93+H100</f>
        <v>0</v>
      </c>
      <c r="I20" s="148">
        <f t="shared" si="31"/>
        <v>0</v>
      </c>
      <c r="J20" s="148">
        <f t="shared" si="31"/>
        <v>0</v>
      </c>
      <c r="K20" s="148">
        <f t="shared" si="31"/>
        <v>0</v>
      </c>
      <c r="L20" s="148">
        <f t="shared" si="31"/>
        <v>0</v>
      </c>
      <c r="M20" s="148">
        <f t="shared" si="31"/>
        <v>0</v>
      </c>
      <c r="N20" s="148">
        <f t="shared" si="31"/>
        <v>0</v>
      </c>
      <c r="O20" s="148">
        <f t="shared" si="31"/>
        <v>0</v>
      </c>
      <c r="P20" s="148">
        <f t="shared" si="31"/>
        <v>0</v>
      </c>
      <c r="Q20" s="148">
        <f t="shared" si="31"/>
        <v>0</v>
      </c>
      <c r="R20" s="148">
        <f t="shared" si="31"/>
        <v>0</v>
      </c>
      <c r="S20" s="148">
        <f t="shared" si="31"/>
        <v>0</v>
      </c>
      <c r="T20" s="148">
        <f t="shared" si="31"/>
        <v>0</v>
      </c>
      <c r="U20" s="148">
        <f t="shared" si="31"/>
        <v>0</v>
      </c>
      <c r="V20" s="148">
        <f t="shared" si="31"/>
        <v>0</v>
      </c>
      <c r="W20" s="148">
        <f t="shared" si="31"/>
        <v>0</v>
      </c>
      <c r="X20" s="148">
        <f t="shared" si="31"/>
        <v>0</v>
      </c>
      <c r="Y20" s="148">
        <f t="shared" si="31"/>
        <v>0</v>
      </c>
      <c r="Z20" s="148">
        <f t="shared" si="31"/>
        <v>0</v>
      </c>
      <c r="AA20" s="148">
        <f t="shared" si="31"/>
        <v>0</v>
      </c>
      <c r="AB20" s="148">
        <f t="shared" si="31"/>
        <v>0</v>
      </c>
      <c r="AC20" s="148">
        <f t="shared" si="31"/>
        <v>0</v>
      </c>
      <c r="AD20" s="148">
        <f t="shared" si="31"/>
        <v>0</v>
      </c>
      <c r="AE20" s="148">
        <f t="shared" si="31"/>
        <v>0</v>
      </c>
      <c r="AF20" s="148">
        <f t="shared" si="31"/>
        <v>0</v>
      </c>
      <c r="AG20" s="148">
        <f t="shared" si="31"/>
        <v>0</v>
      </c>
      <c r="AH20" s="148">
        <f t="shared" si="31"/>
        <v>0</v>
      </c>
      <c r="AI20" s="148">
        <f t="shared" si="31"/>
        <v>0</v>
      </c>
      <c r="AJ20" s="148">
        <f t="shared" si="31"/>
        <v>0</v>
      </c>
      <c r="AK20" s="148">
        <f t="shared" si="31"/>
        <v>0</v>
      </c>
      <c r="AL20" s="148">
        <f t="shared" si="31"/>
        <v>0</v>
      </c>
      <c r="AM20" s="148">
        <f t="shared" si="31"/>
        <v>0</v>
      </c>
      <c r="AN20" s="148">
        <f t="shared" si="31"/>
        <v>0</v>
      </c>
      <c r="AO20" s="148">
        <f t="shared" si="31"/>
        <v>0</v>
      </c>
      <c r="AP20" s="148">
        <f t="shared" si="31"/>
        <v>0</v>
      </c>
      <c r="AQ20" s="148">
        <f t="shared" si="31"/>
        <v>0</v>
      </c>
      <c r="AR20" s="148">
        <f t="shared" si="31"/>
        <v>0</v>
      </c>
      <c r="AS20" s="148">
        <f t="shared" si="31"/>
        <v>0</v>
      </c>
      <c r="AT20" s="148">
        <f t="shared" si="31"/>
        <v>0</v>
      </c>
      <c r="AU20" s="148">
        <f t="shared" si="31"/>
        <v>0</v>
      </c>
      <c r="AV20" s="148">
        <f t="shared" si="31"/>
        <v>0</v>
      </c>
      <c r="AW20" s="148">
        <f t="shared" si="31"/>
        <v>0</v>
      </c>
      <c r="AX20" s="148">
        <f t="shared" si="31"/>
        <v>0</v>
      </c>
      <c r="AY20" s="148">
        <f t="shared" si="31"/>
        <v>0</v>
      </c>
      <c r="AZ20" s="148">
        <f t="shared" si="31"/>
        <v>0</v>
      </c>
      <c r="BA20" s="148">
        <f t="shared" si="31"/>
        <v>0</v>
      </c>
      <c r="BB20" s="150"/>
      <c r="BC20" s="282"/>
    </row>
    <row r="21" spans="1:55" ht="15.6">
      <c r="A21" s="342"/>
      <c r="B21" s="343"/>
      <c r="C21" s="344"/>
      <c r="D21" s="162" t="s">
        <v>268</v>
      </c>
      <c r="E21" s="148">
        <f t="shared" ref="E21:F21" si="32">E45+E52+E59+E66+E80+E87+E94+E101</f>
        <v>83097.004149999993</v>
      </c>
      <c r="F21" s="148">
        <f t="shared" si="32"/>
        <v>0</v>
      </c>
      <c r="G21" s="167">
        <f t="shared" si="26"/>
        <v>0</v>
      </c>
      <c r="H21" s="148">
        <f t="shared" ref="H21:BA21" si="33">H45+H52+H59+H66+H80+H87+H94+H101</f>
        <v>0</v>
      </c>
      <c r="I21" s="148">
        <f t="shared" si="33"/>
        <v>0</v>
      </c>
      <c r="J21" s="148">
        <f t="shared" si="33"/>
        <v>0</v>
      </c>
      <c r="K21" s="148">
        <f t="shared" si="33"/>
        <v>0</v>
      </c>
      <c r="L21" s="148">
        <f t="shared" si="33"/>
        <v>0</v>
      </c>
      <c r="M21" s="148">
        <f t="shared" si="33"/>
        <v>0</v>
      </c>
      <c r="N21" s="148">
        <f t="shared" si="33"/>
        <v>0</v>
      </c>
      <c r="O21" s="148">
        <f t="shared" si="33"/>
        <v>0</v>
      </c>
      <c r="P21" s="148">
        <f t="shared" si="33"/>
        <v>0</v>
      </c>
      <c r="Q21" s="148">
        <f t="shared" si="33"/>
        <v>0</v>
      </c>
      <c r="R21" s="148">
        <f t="shared" si="33"/>
        <v>0</v>
      </c>
      <c r="S21" s="148">
        <f t="shared" si="33"/>
        <v>0</v>
      </c>
      <c r="T21" s="148">
        <f t="shared" si="33"/>
        <v>0</v>
      </c>
      <c r="U21" s="148">
        <f t="shared" si="33"/>
        <v>0</v>
      </c>
      <c r="V21" s="148">
        <f t="shared" si="33"/>
        <v>0</v>
      </c>
      <c r="W21" s="148">
        <f t="shared" si="33"/>
        <v>0</v>
      </c>
      <c r="X21" s="148">
        <f t="shared" si="33"/>
        <v>0</v>
      </c>
      <c r="Y21" s="148">
        <f t="shared" si="33"/>
        <v>0</v>
      </c>
      <c r="Z21" s="148">
        <f t="shared" si="33"/>
        <v>0</v>
      </c>
      <c r="AA21" s="148">
        <f t="shared" si="33"/>
        <v>0</v>
      </c>
      <c r="AB21" s="148">
        <f t="shared" si="33"/>
        <v>0</v>
      </c>
      <c r="AC21" s="148">
        <f t="shared" si="33"/>
        <v>0</v>
      </c>
      <c r="AD21" s="148">
        <f t="shared" si="33"/>
        <v>0</v>
      </c>
      <c r="AE21" s="148">
        <f t="shared" si="33"/>
        <v>0</v>
      </c>
      <c r="AF21" s="148">
        <f t="shared" si="33"/>
        <v>0</v>
      </c>
      <c r="AG21" s="148">
        <f t="shared" si="33"/>
        <v>0</v>
      </c>
      <c r="AH21" s="148">
        <f t="shared" si="33"/>
        <v>0</v>
      </c>
      <c r="AI21" s="148">
        <f t="shared" si="33"/>
        <v>0</v>
      </c>
      <c r="AJ21" s="148">
        <f t="shared" si="33"/>
        <v>0</v>
      </c>
      <c r="AK21" s="148">
        <f t="shared" si="33"/>
        <v>0</v>
      </c>
      <c r="AL21" s="148">
        <f t="shared" si="33"/>
        <v>0</v>
      </c>
      <c r="AM21" s="148">
        <f t="shared" si="33"/>
        <v>0</v>
      </c>
      <c r="AN21" s="148">
        <f t="shared" si="33"/>
        <v>0</v>
      </c>
      <c r="AO21" s="148">
        <f t="shared" si="33"/>
        <v>0</v>
      </c>
      <c r="AP21" s="148">
        <f t="shared" si="33"/>
        <v>0</v>
      </c>
      <c r="AQ21" s="148">
        <f t="shared" si="33"/>
        <v>0</v>
      </c>
      <c r="AR21" s="148">
        <f t="shared" si="33"/>
        <v>0</v>
      </c>
      <c r="AS21" s="148">
        <f t="shared" si="33"/>
        <v>0</v>
      </c>
      <c r="AT21" s="148">
        <f t="shared" si="33"/>
        <v>0</v>
      </c>
      <c r="AU21" s="148">
        <f t="shared" si="33"/>
        <v>0</v>
      </c>
      <c r="AV21" s="148">
        <f t="shared" si="33"/>
        <v>0</v>
      </c>
      <c r="AW21" s="148">
        <f t="shared" si="33"/>
        <v>0</v>
      </c>
      <c r="AX21" s="148">
        <f t="shared" si="33"/>
        <v>0</v>
      </c>
      <c r="AY21" s="148">
        <f t="shared" si="33"/>
        <v>83097.004149999993</v>
      </c>
      <c r="AZ21" s="148">
        <f t="shared" si="33"/>
        <v>0</v>
      </c>
      <c r="BA21" s="148">
        <f t="shared" si="33"/>
        <v>0</v>
      </c>
      <c r="BB21" s="150"/>
      <c r="BC21" s="282"/>
    </row>
    <row r="22" spans="1:55" ht="84" customHeight="1">
      <c r="A22" s="342"/>
      <c r="B22" s="343"/>
      <c r="C22" s="344"/>
      <c r="D22" s="162" t="s">
        <v>274</v>
      </c>
      <c r="E22" s="148">
        <f t="shared" ref="E22:F22" si="34">E46+E53+E60+E67+E81+E88+E95+E102</f>
        <v>79655.444619999995</v>
      </c>
      <c r="F22" s="148">
        <f t="shared" si="34"/>
        <v>0</v>
      </c>
      <c r="G22" s="167">
        <f t="shared" si="26"/>
        <v>0</v>
      </c>
      <c r="H22" s="148">
        <f t="shared" ref="H22:BA22" si="35">H46+H53+H60+H67+H81+H88+H95+H102</f>
        <v>0</v>
      </c>
      <c r="I22" s="148">
        <f t="shared" si="35"/>
        <v>0</v>
      </c>
      <c r="J22" s="148">
        <f t="shared" si="35"/>
        <v>0</v>
      </c>
      <c r="K22" s="148">
        <f t="shared" si="35"/>
        <v>0</v>
      </c>
      <c r="L22" s="148">
        <f t="shared" si="35"/>
        <v>0</v>
      </c>
      <c r="M22" s="148">
        <f t="shared" si="35"/>
        <v>0</v>
      </c>
      <c r="N22" s="148">
        <f t="shared" si="35"/>
        <v>0</v>
      </c>
      <c r="O22" s="148">
        <f t="shared" si="35"/>
        <v>0</v>
      </c>
      <c r="P22" s="148">
        <f t="shared" si="35"/>
        <v>0</v>
      </c>
      <c r="Q22" s="148">
        <f t="shared" si="35"/>
        <v>0</v>
      </c>
      <c r="R22" s="148">
        <f t="shared" si="35"/>
        <v>0</v>
      </c>
      <c r="S22" s="148">
        <f t="shared" si="35"/>
        <v>0</v>
      </c>
      <c r="T22" s="148">
        <f t="shared" si="35"/>
        <v>0</v>
      </c>
      <c r="U22" s="148">
        <f t="shared" si="35"/>
        <v>0</v>
      </c>
      <c r="V22" s="148">
        <f t="shared" si="35"/>
        <v>0</v>
      </c>
      <c r="W22" s="148">
        <f t="shared" si="35"/>
        <v>0</v>
      </c>
      <c r="X22" s="148">
        <f t="shared" si="35"/>
        <v>0</v>
      </c>
      <c r="Y22" s="148">
        <f t="shared" si="35"/>
        <v>0</v>
      </c>
      <c r="Z22" s="148">
        <f t="shared" si="35"/>
        <v>0</v>
      </c>
      <c r="AA22" s="148">
        <f t="shared" si="35"/>
        <v>0</v>
      </c>
      <c r="AB22" s="148">
        <f t="shared" si="35"/>
        <v>0</v>
      </c>
      <c r="AC22" s="148">
        <f t="shared" si="35"/>
        <v>0</v>
      </c>
      <c r="AD22" s="148">
        <f t="shared" si="35"/>
        <v>0</v>
      </c>
      <c r="AE22" s="148">
        <f t="shared" si="35"/>
        <v>0</v>
      </c>
      <c r="AF22" s="148">
        <f t="shared" si="35"/>
        <v>0</v>
      </c>
      <c r="AG22" s="148">
        <f t="shared" si="35"/>
        <v>0</v>
      </c>
      <c r="AH22" s="148">
        <f t="shared" si="35"/>
        <v>0</v>
      </c>
      <c r="AI22" s="148">
        <f t="shared" si="35"/>
        <v>0</v>
      </c>
      <c r="AJ22" s="148">
        <f t="shared" si="35"/>
        <v>0</v>
      </c>
      <c r="AK22" s="148">
        <f t="shared" si="35"/>
        <v>0</v>
      </c>
      <c r="AL22" s="148">
        <f t="shared" si="35"/>
        <v>0</v>
      </c>
      <c r="AM22" s="148">
        <f t="shared" si="35"/>
        <v>0</v>
      </c>
      <c r="AN22" s="148">
        <f t="shared" si="35"/>
        <v>0</v>
      </c>
      <c r="AO22" s="148">
        <f t="shared" si="35"/>
        <v>0</v>
      </c>
      <c r="AP22" s="148">
        <f t="shared" si="35"/>
        <v>0</v>
      </c>
      <c r="AQ22" s="148">
        <f t="shared" si="35"/>
        <v>0</v>
      </c>
      <c r="AR22" s="148">
        <f t="shared" si="35"/>
        <v>0</v>
      </c>
      <c r="AS22" s="148">
        <f t="shared" si="35"/>
        <v>0</v>
      </c>
      <c r="AT22" s="148">
        <f t="shared" si="35"/>
        <v>0</v>
      </c>
      <c r="AU22" s="148">
        <f t="shared" si="35"/>
        <v>0</v>
      </c>
      <c r="AV22" s="148">
        <f t="shared" si="35"/>
        <v>0</v>
      </c>
      <c r="AW22" s="148">
        <f t="shared" si="35"/>
        <v>0</v>
      </c>
      <c r="AX22" s="148">
        <f t="shared" si="35"/>
        <v>0</v>
      </c>
      <c r="AY22" s="148">
        <f t="shared" si="35"/>
        <v>79655.444619999995</v>
      </c>
      <c r="AZ22" s="148">
        <f t="shared" si="35"/>
        <v>0</v>
      </c>
      <c r="BA22" s="148">
        <f t="shared" si="35"/>
        <v>0</v>
      </c>
      <c r="BB22" s="150"/>
      <c r="BC22" s="282"/>
    </row>
    <row r="23" spans="1:55" ht="15.6">
      <c r="A23" s="342"/>
      <c r="B23" s="343"/>
      <c r="C23" s="344"/>
      <c r="D23" s="162" t="s">
        <v>269</v>
      </c>
      <c r="E23" s="148">
        <f t="shared" ref="E23:BA23" si="36">E47+E54+E61+E68+E96+E110+E117+E124+E131</f>
        <v>0</v>
      </c>
      <c r="F23" s="148">
        <f t="shared" si="36"/>
        <v>0</v>
      </c>
      <c r="G23" s="148">
        <f t="shared" si="36"/>
        <v>0</v>
      </c>
      <c r="H23" s="148">
        <f t="shared" si="36"/>
        <v>0</v>
      </c>
      <c r="I23" s="148">
        <f t="shared" si="36"/>
        <v>0</v>
      </c>
      <c r="J23" s="148">
        <f t="shared" si="36"/>
        <v>0</v>
      </c>
      <c r="K23" s="148">
        <f t="shared" si="36"/>
        <v>0</v>
      </c>
      <c r="L23" s="148">
        <f t="shared" si="36"/>
        <v>0</v>
      </c>
      <c r="M23" s="148">
        <f t="shared" si="36"/>
        <v>0</v>
      </c>
      <c r="N23" s="148">
        <f t="shared" si="36"/>
        <v>0</v>
      </c>
      <c r="O23" s="148">
        <f t="shared" si="36"/>
        <v>0</v>
      </c>
      <c r="P23" s="148">
        <f t="shared" si="36"/>
        <v>0</v>
      </c>
      <c r="Q23" s="148">
        <f t="shared" si="36"/>
        <v>0</v>
      </c>
      <c r="R23" s="148">
        <f t="shared" si="36"/>
        <v>0</v>
      </c>
      <c r="S23" s="148">
        <f t="shared" si="36"/>
        <v>0</v>
      </c>
      <c r="T23" s="148">
        <f t="shared" si="36"/>
        <v>0</v>
      </c>
      <c r="U23" s="148">
        <f t="shared" si="36"/>
        <v>0</v>
      </c>
      <c r="V23" s="148">
        <f t="shared" si="36"/>
        <v>0</v>
      </c>
      <c r="W23" s="148">
        <f t="shared" si="36"/>
        <v>0</v>
      </c>
      <c r="X23" s="148">
        <f t="shared" si="36"/>
        <v>0</v>
      </c>
      <c r="Y23" s="148">
        <f t="shared" si="36"/>
        <v>0</v>
      </c>
      <c r="Z23" s="148">
        <f t="shared" si="36"/>
        <v>0</v>
      </c>
      <c r="AA23" s="148">
        <f t="shared" si="36"/>
        <v>0</v>
      </c>
      <c r="AB23" s="148">
        <f t="shared" si="36"/>
        <v>0</v>
      </c>
      <c r="AC23" s="148">
        <f t="shared" si="36"/>
        <v>0</v>
      </c>
      <c r="AD23" s="148">
        <f t="shared" si="36"/>
        <v>0</v>
      </c>
      <c r="AE23" s="148">
        <f t="shared" si="36"/>
        <v>0</v>
      </c>
      <c r="AF23" s="148">
        <f t="shared" si="36"/>
        <v>0</v>
      </c>
      <c r="AG23" s="148">
        <f t="shared" si="36"/>
        <v>0</v>
      </c>
      <c r="AH23" s="148">
        <f t="shared" si="36"/>
        <v>0</v>
      </c>
      <c r="AI23" s="148">
        <f t="shared" si="36"/>
        <v>0</v>
      </c>
      <c r="AJ23" s="148">
        <f t="shared" si="36"/>
        <v>0</v>
      </c>
      <c r="AK23" s="148">
        <f t="shared" si="36"/>
        <v>0</v>
      </c>
      <c r="AL23" s="148">
        <f t="shared" si="36"/>
        <v>0</v>
      </c>
      <c r="AM23" s="148">
        <f t="shared" si="36"/>
        <v>0</v>
      </c>
      <c r="AN23" s="148">
        <f t="shared" si="36"/>
        <v>0</v>
      </c>
      <c r="AO23" s="148">
        <f t="shared" si="36"/>
        <v>0</v>
      </c>
      <c r="AP23" s="148">
        <f t="shared" si="36"/>
        <v>0</v>
      </c>
      <c r="AQ23" s="148">
        <f t="shared" si="36"/>
        <v>0</v>
      </c>
      <c r="AR23" s="148">
        <f t="shared" si="36"/>
        <v>0</v>
      </c>
      <c r="AS23" s="148">
        <f t="shared" si="36"/>
        <v>0</v>
      </c>
      <c r="AT23" s="148">
        <f t="shared" si="36"/>
        <v>0</v>
      </c>
      <c r="AU23" s="148">
        <f t="shared" si="36"/>
        <v>0</v>
      </c>
      <c r="AV23" s="148">
        <f t="shared" si="36"/>
        <v>0</v>
      </c>
      <c r="AW23" s="148">
        <f t="shared" si="36"/>
        <v>0</v>
      </c>
      <c r="AX23" s="148">
        <f t="shared" si="36"/>
        <v>0</v>
      </c>
      <c r="AY23" s="148">
        <f t="shared" si="36"/>
        <v>0</v>
      </c>
      <c r="AZ23" s="148">
        <f t="shared" si="36"/>
        <v>0</v>
      </c>
      <c r="BA23" s="148">
        <f t="shared" si="36"/>
        <v>0</v>
      </c>
      <c r="BB23" s="150"/>
      <c r="BC23" s="282"/>
    </row>
    <row r="24" spans="1:55" ht="31.2">
      <c r="A24" s="345"/>
      <c r="B24" s="346"/>
      <c r="C24" s="347"/>
      <c r="D24" s="225" t="s">
        <v>43</v>
      </c>
      <c r="E24" s="148">
        <f t="shared" ref="E24:BA24" si="37">E48+E55+E62+E69+E97+E111+E118+E125+E132</f>
        <v>0</v>
      </c>
      <c r="F24" s="148">
        <f t="shared" si="37"/>
        <v>0</v>
      </c>
      <c r="G24" s="148">
        <f t="shared" si="37"/>
        <v>0</v>
      </c>
      <c r="H24" s="148">
        <f t="shared" si="37"/>
        <v>0</v>
      </c>
      <c r="I24" s="148">
        <f t="shared" si="37"/>
        <v>0</v>
      </c>
      <c r="J24" s="148">
        <f t="shared" si="37"/>
        <v>0</v>
      </c>
      <c r="K24" s="148">
        <f t="shared" si="37"/>
        <v>0</v>
      </c>
      <c r="L24" s="148">
        <f t="shared" si="37"/>
        <v>0</v>
      </c>
      <c r="M24" s="148">
        <f t="shared" si="37"/>
        <v>0</v>
      </c>
      <c r="N24" s="148">
        <f t="shared" si="37"/>
        <v>0</v>
      </c>
      <c r="O24" s="148">
        <f t="shared" si="37"/>
        <v>0</v>
      </c>
      <c r="P24" s="148">
        <f t="shared" si="37"/>
        <v>0</v>
      </c>
      <c r="Q24" s="148">
        <f t="shared" si="37"/>
        <v>0</v>
      </c>
      <c r="R24" s="148">
        <f t="shared" si="37"/>
        <v>0</v>
      </c>
      <c r="S24" s="148">
        <f t="shared" si="37"/>
        <v>0</v>
      </c>
      <c r="T24" s="148">
        <f t="shared" si="37"/>
        <v>0</v>
      </c>
      <c r="U24" s="148">
        <f t="shared" si="37"/>
        <v>0</v>
      </c>
      <c r="V24" s="148">
        <f t="shared" si="37"/>
        <v>0</v>
      </c>
      <c r="W24" s="148">
        <f t="shared" si="37"/>
        <v>0</v>
      </c>
      <c r="X24" s="148">
        <f t="shared" si="37"/>
        <v>0</v>
      </c>
      <c r="Y24" s="148">
        <f t="shared" si="37"/>
        <v>0</v>
      </c>
      <c r="Z24" s="148">
        <f t="shared" si="37"/>
        <v>0</v>
      </c>
      <c r="AA24" s="148">
        <f t="shared" si="37"/>
        <v>0</v>
      </c>
      <c r="AB24" s="148">
        <f t="shared" si="37"/>
        <v>0</v>
      </c>
      <c r="AC24" s="148">
        <f t="shared" si="37"/>
        <v>0</v>
      </c>
      <c r="AD24" s="148">
        <f t="shared" si="37"/>
        <v>0</v>
      </c>
      <c r="AE24" s="148">
        <f t="shared" si="37"/>
        <v>0</v>
      </c>
      <c r="AF24" s="148">
        <f t="shared" si="37"/>
        <v>0</v>
      </c>
      <c r="AG24" s="148">
        <f t="shared" si="37"/>
        <v>0</v>
      </c>
      <c r="AH24" s="148">
        <f t="shared" si="37"/>
        <v>0</v>
      </c>
      <c r="AI24" s="148">
        <f t="shared" si="37"/>
        <v>0</v>
      </c>
      <c r="AJ24" s="148">
        <f t="shared" si="37"/>
        <v>0</v>
      </c>
      <c r="AK24" s="148">
        <f t="shared" si="37"/>
        <v>0</v>
      </c>
      <c r="AL24" s="148">
        <f t="shared" si="37"/>
        <v>0</v>
      </c>
      <c r="AM24" s="148">
        <f t="shared" si="37"/>
        <v>0</v>
      </c>
      <c r="AN24" s="148">
        <f t="shared" si="37"/>
        <v>0</v>
      </c>
      <c r="AO24" s="148">
        <f t="shared" si="37"/>
        <v>0</v>
      </c>
      <c r="AP24" s="148">
        <f t="shared" si="37"/>
        <v>0</v>
      </c>
      <c r="AQ24" s="148">
        <f t="shared" si="37"/>
        <v>0</v>
      </c>
      <c r="AR24" s="148">
        <f t="shared" si="37"/>
        <v>0</v>
      </c>
      <c r="AS24" s="148">
        <f t="shared" si="37"/>
        <v>0</v>
      </c>
      <c r="AT24" s="148">
        <f t="shared" si="37"/>
        <v>0</v>
      </c>
      <c r="AU24" s="148">
        <f t="shared" si="37"/>
        <v>0</v>
      </c>
      <c r="AV24" s="148">
        <f t="shared" si="37"/>
        <v>0</v>
      </c>
      <c r="AW24" s="148">
        <f t="shared" si="37"/>
        <v>0</v>
      </c>
      <c r="AX24" s="148">
        <f t="shared" si="37"/>
        <v>0</v>
      </c>
      <c r="AY24" s="148">
        <f t="shared" si="37"/>
        <v>0</v>
      </c>
      <c r="AZ24" s="148">
        <f t="shared" si="37"/>
        <v>0</v>
      </c>
      <c r="BA24" s="148">
        <f t="shared" si="37"/>
        <v>0</v>
      </c>
      <c r="BB24" s="146"/>
      <c r="BC24" s="282"/>
    </row>
    <row r="25" spans="1:55" ht="17.25" customHeight="1">
      <c r="A25" s="339" t="s">
        <v>273</v>
      </c>
      <c r="B25" s="340"/>
      <c r="C25" s="341"/>
      <c r="D25" s="147" t="s">
        <v>41</v>
      </c>
      <c r="E25" s="169">
        <f>E10-E18</f>
        <v>328913.28796000005</v>
      </c>
      <c r="F25" s="169">
        <f t="shared" ref="F25:BA25" si="38">F10-F18</f>
        <v>96265.632409999991</v>
      </c>
      <c r="G25" s="167">
        <f t="shared" ref="G25" si="39">F25*100/E25</f>
        <v>29.267784529795914</v>
      </c>
      <c r="H25" s="169">
        <f t="shared" si="38"/>
        <v>34006.40827</v>
      </c>
      <c r="I25" s="169">
        <f t="shared" si="38"/>
        <v>34006.40827</v>
      </c>
      <c r="J25" s="169">
        <f t="shared" si="38"/>
        <v>100</v>
      </c>
      <c r="K25" s="169">
        <f t="shared" si="38"/>
        <v>62259.224139999998</v>
      </c>
      <c r="L25" s="169">
        <f t="shared" si="38"/>
        <v>62259.224139999998</v>
      </c>
      <c r="M25" s="169">
        <f t="shared" si="38"/>
        <v>100</v>
      </c>
      <c r="N25" s="169">
        <f t="shared" si="38"/>
        <v>15988.276329999997</v>
      </c>
      <c r="O25" s="169">
        <f t="shared" si="38"/>
        <v>0</v>
      </c>
      <c r="P25" s="169">
        <f t="shared" si="38"/>
        <v>0</v>
      </c>
      <c r="Q25" s="169">
        <f t="shared" si="38"/>
        <v>8491.4030000000002</v>
      </c>
      <c r="R25" s="169">
        <f t="shared" si="38"/>
        <v>0</v>
      </c>
      <c r="S25" s="169">
        <f t="shared" si="38"/>
        <v>0</v>
      </c>
      <c r="T25" s="169">
        <f t="shared" si="38"/>
        <v>13081.483</v>
      </c>
      <c r="U25" s="169">
        <f t="shared" si="38"/>
        <v>0</v>
      </c>
      <c r="V25" s="169">
        <f t="shared" si="38"/>
        <v>0</v>
      </c>
      <c r="W25" s="169">
        <f t="shared" si="38"/>
        <v>18157.703000000001</v>
      </c>
      <c r="X25" s="169">
        <f t="shared" si="38"/>
        <v>0</v>
      </c>
      <c r="Y25" s="169">
        <f t="shared" si="38"/>
        <v>0</v>
      </c>
      <c r="Z25" s="169">
        <f t="shared" si="38"/>
        <v>7793.3359999999993</v>
      </c>
      <c r="AA25" s="169">
        <f t="shared" si="38"/>
        <v>0</v>
      </c>
      <c r="AB25" s="169">
        <f t="shared" si="38"/>
        <v>0</v>
      </c>
      <c r="AC25" s="169">
        <f t="shared" si="38"/>
        <v>0</v>
      </c>
      <c r="AD25" s="169">
        <f t="shared" si="38"/>
        <v>0</v>
      </c>
      <c r="AE25" s="169">
        <f t="shared" si="38"/>
        <v>86135.805999999997</v>
      </c>
      <c r="AF25" s="169">
        <f t="shared" si="38"/>
        <v>0</v>
      </c>
      <c r="AG25" s="169">
        <f t="shared" si="38"/>
        <v>0</v>
      </c>
      <c r="AH25" s="169">
        <f t="shared" si="38"/>
        <v>0</v>
      </c>
      <c r="AI25" s="169">
        <f t="shared" si="38"/>
        <v>0</v>
      </c>
      <c r="AJ25" s="169">
        <f t="shared" si="38"/>
        <v>15325.546</v>
      </c>
      <c r="AK25" s="169">
        <f t="shared" si="38"/>
        <v>0</v>
      </c>
      <c r="AL25" s="169">
        <f t="shared" si="38"/>
        <v>0</v>
      </c>
      <c r="AM25" s="169">
        <f t="shared" si="38"/>
        <v>0</v>
      </c>
      <c r="AN25" s="169">
        <f t="shared" si="38"/>
        <v>0</v>
      </c>
      <c r="AO25" s="169">
        <f t="shared" si="38"/>
        <v>7856.4030000000002</v>
      </c>
      <c r="AP25" s="169">
        <f t="shared" si="38"/>
        <v>0</v>
      </c>
      <c r="AQ25" s="169">
        <f t="shared" si="38"/>
        <v>0</v>
      </c>
      <c r="AR25" s="169">
        <f t="shared" si="38"/>
        <v>0</v>
      </c>
      <c r="AS25" s="169">
        <f t="shared" si="38"/>
        <v>0</v>
      </c>
      <c r="AT25" s="169">
        <f t="shared" si="38"/>
        <v>7793.3359999999993</v>
      </c>
      <c r="AU25" s="169">
        <f t="shared" si="38"/>
        <v>0</v>
      </c>
      <c r="AV25" s="169">
        <f t="shared" si="38"/>
        <v>0</v>
      </c>
      <c r="AW25" s="169">
        <f t="shared" si="38"/>
        <v>0</v>
      </c>
      <c r="AX25" s="169">
        <f t="shared" si="38"/>
        <v>0</v>
      </c>
      <c r="AY25" s="169">
        <f>AY10-AY18</f>
        <v>52024.363219999999</v>
      </c>
      <c r="AZ25" s="169">
        <f t="shared" si="38"/>
        <v>0</v>
      </c>
      <c r="BA25" s="169">
        <f t="shared" si="38"/>
        <v>0</v>
      </c>
      <c r="BB25" s="169"/>
      <c r="BC25" s="365"/>
    </row>
    <row r="26" spans="1:55" ht="31.2">
      <c r="A26" s="342"/>
      <c r="B26" s="343"/>
      <c r="C26" s="344"/>
      <c r="D26" s="225" t="s">
        <v>37</v>
      </c>
      <c r="E26" s="169">
        <f t="shared" ref="E26:BA26" si="40">E11-E19</f>
        <v>0</v>
      </c>
      <c r="F26" s="169">
        <f t="shared" si="40"/>
        <v>0</v>
      </c>
      <c r="G26" s="169">
        <f t="shared" si="40"/>
        <v>0</v>
      </c>
      <c r="H26" s="169">
        <f t="shared" si="40"/>
        <v>0</v>
      </c>
      <c r="I26" s="169">
        <f t="shared" si="40"/>
        <v>0</v>
      </c>
      <c r="J26" s="169">
        <f t="shared" si="40"/>
        <v>0</v>
      </c>
      <c r="K26" s="169">
        <f t="shared" si="40"/>
        <v>0</v>
      </c>
      <c r="L26" s="169">
        <f t="shared" si="40"/>
        <v>0</v>
      </c>
      <c r="M26" s="169">
        <f t="shared" si="40"/>
        <v>0</v>
      </c>
      <c r="N26" s="169">
        <f t="shared" si="40"/>
        <v>0</v>
      </c>
      <c r="O26" s="169">
        <f t="shared" si="40"/>
        <v>0</v>
      </c>
      <c r="P26" s="169">
        <f t="shared" si="40"/>
        <v>0</v>
      </c>
      <c r="Q26" s="169">
        <f t="shared" si="40"/>
        <v>0</v>
      </c>
      <c r="R26" s="169">
        <f t="shared" si="40"/>
        <v>0</v>
      </c>
      <c r="S26" s="169">
        <f t="shared" si="40"/>
        <v>0</v>
      </c>
      <c r="T26" s="169">
        <f t="shared" si="40"/>
        <v>0</v>
      </c>
      <c r="U26" s="169">
        <f t="shared" si="40"/>
        <v>0</v>
      </c>
      <c r="V26" s="169">
        <f t="shared" si="40"/>
        <v>0</v>
      </c>
      <c r="W26" s="169">
        <f t="shared" si="40"/>
        <v>0</v>
      </c>
      <c r="X26" s="169">
        <f t="shared" si="40"/>
        <v>0</v>
      </c>
      <c r="Y26" s="169">
        <f t="shared" si="40"/>
        <v>0</v>
      </c>
      <c r="Z26" s="169">
        <f t="shared" si="40"/>
        <v>0</v>
      </c>
      <c r="AA26" s="169">
        <f t="shared" si="40"/>
        <v>0</v>
      </c>
      <c r="AB26" s="169">
        <f t="shared" si="40"/>
        <v>0</v>
      </c>
      <c r="AC26" s="169">
        <f t="shared" si="40"/>
        <v>0</v>
      </c>
      <c r="AD26" s="169">
        <f t="shared" si="40"/>
        <v>0</v>
      </c>
      <c r="AE26" s="169">
        <f t="shared" si="40"/>
        <v>0</v>
      </c>
      <c r="AF26" s="169">
        <f t="shared" si="40"/>
        <v>0</v>
      </c>
      <c r="AG26" s="169">
        <f t="shared" si="40"/>
        <v>0</v>
      </c>
      <c r="AH26" s="169">
        <f t="shared" si="40"/>
        <v>0</v>
      </c>
      <c r="AI26" s="169">
        <f t="shared" si="40"/>
        <v>0</v>
      </c>
      <c r="AJ26" s="169">
        <f t="shared" si="40"/>
        <v>0</v>
      </c>
      <c r="AK26" s="169">
        <f t="shared" si="40"/>
        <v>0</v>
      </c>
      <c r="AL26" s="169">
        <f t="shared" si="40"/>
        <v>0</v>
      </c>
      <c r="AM26" s="169">
        <f t="shared" si="40"/>
        <v>0</v>
      </c>
      <c r="AN26" s="169">
        <f t="shared" si="40"/>
        <v>0</v>
      </c>
      <c r="AO26" s="169">
        <f t="shared" si="40"/>
        <v>0</v>
      </c>
      <c r="AP26" s="169">
        <f t="shared" si="40"/>
        <v>0</v>
      </c>
      <c r="AQ26" s="169">
        <f t="shared" si="40"/>
        <v>0</v>
      </c>
      <c r="AR26" s="169">
        <f t="shared" si="40"/>
        <v>0</v>
      </c>
      <c r="AS26" s="169">
        <f t="shared" si="40"/>
        <v>0</v>
      </c>
      <c r="AT26" s="169">
        <f t="shared" si="40"/>
        <v>0</v>
      </c>
      <c r="AU26" s="169">
        <f t="shared" si="40"/>
        <v>0</v>
      </c>
      <c r="AV26" s="169">
        <f t="shared" si="40"/>
        <v>0</v>
      </c>
      <c r="AW26" s="169">
        <f t="shared" si="40"/>
        <v>0</v>
      </c>
      <c r="AX26" s="169">
        <f t="shared" si="40"/>
        <v>0</v>
      </c>
      <c r="AY26" s="169">
        <f t="shared" si="40"/>
        <v>0</v>
      </c>
      <c r="AZ26" s="169">
        <f t="shared" si="40"/>
        <v>0</v>
      </c>
      <c r="BA26" s="169">
        <f t="shared" si="40"/>
        <v>0</v>
      </c>
      <c r="BB26" s="169"/>
      <c r="BC26" s="365"/>
    </row>
    <row r="27" spans="1:55" ht="57.75" customHeight="1">
      <c r="A27" s="342"/>
      <c r="B27" s="343"/>
      <c r="C27" s="344"/>
      <c r="D27" s="163" t="s">
        <v>2</v>
      </c>
      <c r="E27" s="169">
        <f t="shared" ref="E27:BA27" si="41">E12-E20</f>
        <v>81220.699999999983</v>
      </c>
      <c r="F27" s="169">
        <f t="shared" si="41"/>
        <v>0</v>
      </c>
      <c r="G27" s="167">
        <f t="shared" ref="G27:G29" si="42">F27*100/E27</f>
        <v>0</v>
      </c>
      <c r="H27" s="169">
        <f t="shared" si="41"/>
        <v>0</v>
      </c>
      <c r="I27" s="169">
        <f t="shared" si="41"/>
        <v>0</v>
      </c>
      <c r="J27" s="169">
        <f t="shared" si="41"/>
        <v>0</v>
      </c>
      <c r="K27" s="169">
        <f t="shared" si="41"/>
        <v>0</v>
      </c>
      <c r="L27" s="169">
        <f t="shared" si="41"/>
        <v>0</v>
      </c>
      <c r="M27" s="169" t="e">
        <f t="shared" si="41"/>
        <v>#DIV/0!</v>
      </c>
      <c r="N27" s="169">
        <f t="shared" si="41"/>
        <v>3816.8900000000003</v>
      </c>
      <c r="O27" s="169">
        <f t="shared" si="41"/>
        <v>0</v>
      </c>
      <c r="P27" s="169">
        <f t="shared" si="41"/>
        <v>0</v>
      </c>
      <c r="Q27" s="169">
        <f t="shared" si="41"/>
        <v>3768.27</v>
      </c>
      <c r="R27" s="169">
        <f t="shared" si="41"/>
        <v>0</v>
      </c>
      <c r="S27" s="169">
        <f t="shared" si="41"/>
        <v>0</v>
      </c>
      <c r="T27" s="169">
        <f t="shared" si="41"/>
        <v>4108.2700000000004</v>
      </c>
      <c r="U27" s="169">
        <f t="shared" si="41"/>
        <v>0</v>
      </c>
      <c r="V27" s="169">
        <f t="shared" si="41"/>
        <v>0</v>
      </c>
      <c r="W27" s="169">
        <f t="shared" si="41"/>
        <v>3768.27</v>
      </c>
      <c r="X27" s="169">
        <f t="shared" si="41"/>
        <v>0</v>
      </c>
      <c r="Y27" s="169">
        <f t="shared" si="41"/>
        <v>0</v>
      </c>
      <c r="Z27" s="169">
        <f t="shared" si="41"/>
        <v>3748.27</v>
      </c>
      <c r="AA27" s="169">
        <f t="shared" si="41"/>
        <v>0</v>
      </c>
      <c r="AB27" s="169">
        <f t="shared" si="41"/>
        <v>0</v>
      </c>
      <c r="AC27" s="169">
        <f t="shared" si="41"/>
        <v>0</v>
      </c>
      <c r="AD27" s="169">
        <f t="shared" si="41"/>
        <v>0</v>
      </c>
      <c r="AE27" s="169">
        <f t="shared" si="41"/>
        <v>15856.47</v>
      </c>
      <c r="AF27" s="169">
        <f t="shared" si="41"/>
        <v>0</v>
      </c>
      <c r="AG27" s="169">
        <f t="shared" si="41"/>
        <v>0</v>
      </c>
      <c r="AH27" s="169">
        <f t="shared" si="41"/>
        <v>0</v>
      </c>
      <c r="AI27" s="169">
        <f t="shared" si="41"/>
        <v>0</v>
      </c>
      <c r="AJ27" s="169">
        <f t="shared" si="41"/>
        <v>3748.27</v>
      </c>
      <c r="AK27" s="169">
        <f t="shared" si="41"/>
        <v>0</v>
      </c>
      <c r="AL27" s="169">
        <f t="shared" si="41"/>
        <v>0</v>
      </c>
      <c r="AM27" s="169">
        <f t="shared" si="41"/>
        <v>0</v>
      </c>
      <c r="AN27" s="169">
        <f t="shared" si="41"/>
        <v>0</v>
      </c>
      <c r="AO27" s="169">
        <f t="shared" si="41"/>
        <v>3748.27</v>
      </c>
      <c r="AP27" s="169">
        <f t="shared" si="41"/>
        <v>0</v>
      </c>
      <c r="AQ27" s="169">
        <f t="shared" si="41"/>
        <v>0</v>
      </c>
      <c r="AR27" s="169">
        <f t="shared" si="41"/>
        <v>0</v>
      </c>
      <c r="AS27" s="169">
        <f t="shared" si="41"/>
        <v>0</v>
      </c>
      <c r="AT27" s="169">
        <f t="shared" si="41"/>
        <v>3748.27</v>
      </c>
      <c r="AU27" s="169">
        <f t="shared" si="41"/>
        <v>0</v>
      </c>
      <c r="AV27" s="169">
        <f t="shared" si="41"/>
        <v>0</v>
      </c>
      <c r="AW27" s="169">
        <f t="shared" si="41"/>
        <v>0</v>
      </c>
      <c r="AX27" s="169">
        <f t="shared" si="41"/>
        <v>0</v>
      </c>
      <c r="AY27" s="169">
        <f t="shared" si="41"/>
        <v>34909.449999999997</v>
      </c>
      <c r="AZ27" s="169">
        <f t="shared" si="41"/>
        <v>0</v>
      </c>
      <c r="BA27" s="169">
        <f t="shared" si="41"/>
        <v>0</v>
      </c>
      <c r="BB27" s="169"/>
      <c r="BC27" s="365"/>
    </row>
    <row r="28" spans="1:55" ht="15.6">
      <c r="A28" s="342"/>
      <c r="B28" s="343"/>
      <c r="C28" s="344"/>
      <c r="D28" s="162" t="s">
        <v>268</v>
      </c>
      <c r="E28" s="169">
        <f t="shared" ref="E28:BA28" si="43">E13-E21</f>
        <v>247692.58795999998</v>
      </c>
      <c r="F28" s="169">
        <f t="shared" si="43"/>
        <v>96265.632409999991</v>
      </c>
      <c r="G28" s="167">
        <f t="shared" si="42"/>
        <v>38.864962897293474</v>
      </c>
      <c r="H28" s="169">
        <f t="shared" si="43"/>
        <v>34006.40827</v>
      </c>
      <c r="I28" s="169">
        <f t="shared" si="43"/>
        <v>34006.40827</v>
      </c>
      <c r="J28" s="169">
        <f t="shared" si="43"/>
        <v>0</v>
      </c>
      <c r="K28" s="169">
        <f t="shared" si="43"/>
        <v>62259.224139999998</v>
      </c>
      <c r="L28" s="169">
        <f t="shared" si="43"/>
        <v>62259.224139999998</v>
      </c>
      <c r="M28" s="169">
        <f t="shared" si="43"/>
        <v>0</v>
      </c>
      <c r="N28" s="169">
        <f t="shared" si="43"/>
        <v>12171.386329999998</v>
      </c>
      <c r="O28" s="169">
        <f t="shared" si="43"/>
        <v>0</v>
      </c>
      <c r="P28" s="169">
        <f t="shared" si="43"/>
        <v>0</v>
      </c>
      <c r="Q28" s="169">
        <f t="shared" si="43"/>
        <v>4723.1329999999998</v>
      </c>
      <c r="R28" s="169">
        <f t="shared" si="43"/>
        <v>0</v>
      </c>
      <c r="S28" s="169">
        <f t="shared" si="43"/>
        <v>0</v>
      </c>
      <c r="T28" s="169">
        <f t="shared" si="43"/>
        <v>8973.2129999999997</v>
      </c>
      <c r="U28" s="169">
        <f t="shared" si="43"/>
        <v>0</v>
      </c>
      <c r="V28" s="169">
        <f t="shared" si="43"/>
        <v>0</v>
      </c>
      <c r="W28" s="169">
        <f t="shared" si="43"/>
        <v>14389.433000000001</v>
      </c>
      <c r="X28" s="169">
        <f t="shared" si="43"/>
        <v>0</v>
      </c>
      <c r="Y28" s="169">
        <f t="shared" si="43"/>
        <v>0</v>
      </c>
      <c r="Z28" s="169">
        <f t="shared" si="43"/>
        <v>4045.0659999999998</v>
      </c>
      <c r="AA28" s="169">
        <f t="shared" si="43"/>
        <v>0</v>
      </c>
      <c r="AB28" s="169">
        <f t="shared" si="43"/>
        <v>0</v>
      </c>
      <c r="AC28" s="169">
        <f t="shared" si="43"/>
        <v>0</v>
      </c>
      <c r="AD28" s="169">
        <f t="shared" si="43"/>
        <v>0</v>
      </c>
      <c r="AE28" s="169">
        <f t="shared" si="43"/>
        <v>70279.335999999996</v>
      </c>
      <c r="AF28" s="169">
        <f t="shared" si="43"/>
        <v>0</v>
      </c>
      <c r="AG28" s="169">
        <f t="shared" si="43"/>
        <v>0</v>
      </c>
      <c r="AH28" s="169">
        <f t="shared" si="43"/>
        <v>0</v>
      </c>
      <c r="AI28" s="169">
        <f t="shared" si="43"/>
        <v>0</v>
      </c>
      <c r="AJ28" s="169">
        <f t="shared" si="43"/>
        <v>11577.276</v>
      </c>
      <c r="AK28" s="169">
        <f t="shared" si="43"/>
        <v>0</v>
      </c>
      <c r="AL28" s="169">
        <f t="shared" si="43"/>
        <v>0</v>
      </c>
      <c r="AM28" s="169">
        <f t="shared" si="43"/>
        <v>0</v>
      </c>
      <c r="AN28" s="169">
        <f t="shared" si="43"/>
        <v>0</v>
      </c>
      <c r="AO28" s="169">
        <f t="shared" si="43"/>
        <v>4108.1329999999998</v>
      </c>
      <c r="AP28" s="169">
        <f t="shared" si="43"/>
        <v>0</v>
      </c>
      <c r="AQ28" s="169">
        <f t="shared" si="43"/>
        <v>0</v>
      </c>
      <c r="AR28" s="169">
        <f t="shared" si="43"/>
        <v>0</v>
      </c>
      <c r="AS28" s="169">
        <f t="shared" si="43"/>
        <v>0</v>
      </c>
      <c r="AT28" s="169">
        <f t="shared" si="43"/>
        <v>4045.0659999999998</v>
      </c>
      <c r="AU28" s="169">
        <f t="shared" si="43"/>
        <v>0</v>
      </c>
      <c r="AV28" s="169">
        <f t="shared" si="43"/>
        <v>0</v>
      </c>
      <c r="AW28" s="169">
        <f t="shared" si="43"/>
        <v>0</v>
      </c>
      <c r="AX28" s="169">
        <f t="shared" si="43"/>
        <v>0</v>
      </c>
      <c r="AY28" s="169">
        <f t="shared" si="43"/>
        <v>17114.913220000002</v>
      </c>
      <c r="AZ28" s="169">
        <f t="shared" si="43"/>
        <v>0</v>
      </c>
      <c r="BA28" s="169">
        <f t="shared" si="43"/>
        <v>0</v>
      </c>
      <c r="BB28" s="169"/>
      <c r="BC28" s="365"/>
    </row>
    <row r="29" spans="1:55" ht="84" customHeight="1">
      <c r="A29" s="342"/>
      <c r="B29" s="343"/>
      <c r="C29" s="344"/>
      <c r="D29" s="162" t="s">
        <v>274</v>
      </c>
      <c r="E29" s="169">
        <f t="shared" ref="E29:BA29" si="44">E14-E22</f>
        <v>4080</v>
      </c>
      <c r="F29" s="169">
        <f t="shared" si="44"/>
        <v>0</v>
      </c>
      <c r="G29" s="167">
        <f t="shared" si="42"/>
        <v>0</v>
      </c>
      <c r="H29" s="169">
        <f t="shared" si="44"/>
        <v>0</v>
      </c>
      <c r="I29" s="169">
        <f t="shared" si="44"/>
        <v>0</v>
      </c>
      <c r="J29" s="169">
        <f t="shared" si="44"/>
        <v>0</v>
      </c>
      <c r="K29" s="169">
        <f t="shared" si="44"/>
        <v>0</v>
      </c>
      <c r="L29" s="169">
        <f t="shared" si="44"/>
        <v>0</v>
      </c>
      <c r="M29" s="169">
        <f t="shared" si="44"/>
        <v>0</v>
      </c>
      <c r="N29" s="169">
        <f t="shared" si="44"/>
        <v>0</v>
      </c>
      <c r="O29" s="169">
        <f t="shared" si="44"/>
        <v>0</v>
      </c>
      <c r="P29" s="169">
        <f t="shared" si="44"/>
        <v>0</v>
      </c>
      <c r="Q29" s="169">
        <f t="shared" si="44"/>
        <v>0</v>
      </c>
      <c r="R29" s="169">
        <f t="shared" si="44"/>
        <v>0</v>
      </c>
      <c r="S29" s="169">
        <f t="shared" si="44"/>
        <v>0</v>
      </c>
      <c r="T29" s="169">
        <f t="shared" si="44"/>
        <v>4080</v>
      </c>
      <c r="U29" s="169">
        <f t="shared" si="44"/>
        <v>0</v>
      </c>
      <c r="V29" s="169">
        <f t="shared" si="44"/>
        <v>0</v>
      </c>
      <c r="W29" s="169">
        <f t="shared" si="44"/>
        <v>0</v>
      </c>
      <c r="X29" s="169">
        <f t="shared" si="44"/>
        <v>0</v>
      </c>
      <c r="Y29" s="169">
        <f t="shared" si="44"/>
        <v>0</v>
      </c>
      <c r="Z29" s="169">
        <f t="shared" si="44"/>
        <v>0</v>
      </c>
      <c r="AA29" s="169">
        <f t="shared" si="44"/>
        <v>0</v>
      </c>
      <c r="AB29" s="169">
        <f t="shared" si="44"/>
        <v>0</v>
      </c>
      <c r="AC29" s="169">
        <f t="shared" si="44"/>
        <v>0</v>
      </c>
      <c r="AD29" s="169">
        <f t="shared" si="44"/>
        <v>0</v>
      </c>
      <c r="AE29" s="169">
        <f t="shared" si="44"/>
        <v>0</v>
      </c>
      <c r="AF29" s="169">
        <f t="shared" si="44"/>
        <v>0</v>
      </c>
      <c r="AG29" s="169">
        <f t="shared" si="44"/>
        <v>0</v>
      </c>
      <c r="AH29" s="169">
        <f t="shared" si="44"/>
        <v>0</v>
      </c>
      <c r="AI29" s="169">
        <f t="shared" si="44"/>
        <v>0</v>
      </c>
      <c r="AJ29" s="169">
        <f t="shared" si="44"/>
        <v>0</v>
      </c>
      <c r="AK29" s="169">
        <f t="shared" si="44"/>
        <v>0</v>
      </c>
      <c r="AL29" s="169">
        <f t="shared" si="44"/>
        <v>0</v>
      </c>
      <c r="AM29" s="169">
        <f t="shared" si="44"/>
        <v>0</v>
      </c>
      <c r="AN29" s="169">
        <f t="shared" si="44"/>
        <v>0</v>
      </c>
      <c r="AO29" s="169">
        <f t="shared" si="44"/>
        <v>0</v>
      </c>
      <c r="AP29" s="169">
        <f t="shared" si="44"/>
        <v>0</v>
      </c>
      <c r="AQ29" s="169">
        <f t="shared" si="44"/>
        <v>0</v>
      </c>
      <c r="AR29" s="169">
        <f t="shared" si="44"/>
        <v>0</v>
      </c>
      <c r="AS29" s="169">
        <f t="shared" si="44"/>
        <v>0</v>
      </c>
      <c r="AT29" s="169">
        <f t="shared" si="44"/>
        <v>0</v>
      </c>
      <c r="AU29" s="169">
        <f t="shared" si="44"/>
        <v>0</v>
      </c>
      <c r="AV29" s="169">
        <f t="shared" si="44"/>
        <v>0</v>
      </c>
      <c r="AW29" s="169">
        <f t="shared" si="44"/>
        <v>0</v>
      </c>
      <c r="AX29" s="169">
        <f t="shared" si="44"/>
        <v>0</v>
      </c>
      <c r="AY29" s="169">
        <f t="shared" si="44"/>
        <v>0</v>
      </c>
      <c r="AZ29" s="169">
        <f t="shared" si="44"/>
        <v>0</v>
      </c>
      <c r="BA29" s="169">
        <f t="shared" si="44"/>
        <v>0</v>
      </c>
      <c r="BB29" s="169"/>
      <c r="BC29" s="365"/>
    </row>
    <row r="30" spans="1:55" ht="15.6">
      <c r="A30" s="342"/>
      <c r="B30" s="343"/>
      <c r="C30" s="344"/>
      <c r="D30" s="162" t="s">
        <v>269</v>
      </c>
      <c r="E30" s="169">
        <f t="shared" ref="E30:BA30" si="45">E15-E23</f>
        <v>0</v>
      </c>
      <c r="F30" s="169">
        <f t="shared" si="45"/>
        <v>0</v>
      </c>
      <c r="G30" s="169">
        <f t="shared" si="45"/>
        <v>0</v>
      </c>
      <c r="H30" s="169">
        <f t="shared" si="45"/>
        <v>0</v>
      </c>
      <c r="I30" s="169">
        <f t="shared" si="45"/>
        <v>0</v>
      </c>
      <c r="J30" s="169">
        <f t="shared" si="45"/>
        <v>0</v>
      </c>
      <c r="K30" s="169">
        <f t="shared" si="45"/>
        <v>0</v>
      </c>
      <c r="L30" s="169">
        <f t="shared" si="45"/>
        <v>0</v>
      </c>
      <c r="M30" s="169">
        <f t="shared" si="45"/>
        <v>0</v>
      </c>
      <c r="N30" s="169">
        <f t="shared" si="45"/>
        <v>0</v>
      </c>
      <c r="O30" s="169">
        <f t="shared" si="45"/>
        <v>0</v>
      </c>
      <c r="P30" s="169">
        <f t="shared" si="45"/>
        <v>0</v>
      </c>
      <c r="Q30" s="169">
        <f t="shared" si="45"/>
        <v>0</v>
      </c>
      <c r="R30" s="169">
        <f t="shared" si="45"/>
        <v>0</v>
      </c>
      <c r="S30" s="169">
        <f t="shared" si="45"/>
        <v>0</v>
      </c>
      <c r="T30" s="169">
        <f t="shared" si="45"/>
        <v>0</v>
      </c>
      <c r="U30" s="169">
        <f t="shared" si="45"/>
        <v>0</v>
      </c>
      <c r="V30" s="169">
        <f t="shared" si="45"/>
        <v>0</v>
      </c>
      <c r="W30" s="169">
        <f t="shared" si="45"/>
        <v>0</v>
      </c>
      <c r="X30" s="169">
        <f t="shared" si="45"/>
        <v>0</v>
      </c>
      <c r="Y30" s="169">
        <f t="shared" si="45"/>
        <v>0</v>
      </c>
      <c r="Z30" s="169">
        <f t="shared" si="45"/>
        <v>0</v>
      </c>
      <c r="AA30" s="169">
        <f t="shared" si="45"/>
        <v>0</v>
      </c>
      <c r="AB30" s="169">
        <f t="shared" si="45"/>
        <v>0</v>
      </c>
      <c r="AC30" s="169">
        <f t="shared" si="45"/>
        <v>0</v>
      </c>
      <c r="AD30" s="169">
        <f t="shared" si="45"/>
        <v>0</v>
      </c>
      <c r="AE30" s="169">
        <f t="shared" si="45"/>
        <v>0</v>
      </c>
      <c r="AF30" s="169">
        <f t="shared" si="45"/>
        <v>0</v>
      </c>
      <c r="AG30" s="169">
        <f t="shared" si="45"/>
        <v>0</v>
      </c>
      <c r="AH30" s="169">
        <f t="shared" si="45"/>
        <v>0</v>
      </c>
      <c r="AI30" s="169">
        <f t="shared" si="45"/>
        <v>0</v>
      </c>
      <c r="AJ30" s="169">
        <f t="shared" si="45"/>
        <v>0</v>
      </c>
      <c r="AK30" s="169">
        <f t="shared" si="45"/>
        <v>0</v>
      </c>
      <c r="AL30" s="169">
        <f t="shared" si="45"/>
        <v>0</v>
      </c>
      <c r="AM30" s="169">
        <f t="shared" si="45"/>
        <v>0</v>
      </c>
      <c r="AN30" s="169">
        <f t="shared" si="45"/>
        <v>0</v>
      </c>
      <c r="AO30" s="169">
        <f t="shared" si="45"/>
        <v>0</v>
      </c>
      <c r="AP30" s="169">
        <f t="shared" si="45"/>
        <v>0</v>
      </c>
      <c r="AQ30" s="169">
        <f t="shared" si="45"/>
        <v>0</v>
      </c>
      <c r="AR30" s="169">
        <f t="shared" si="45"/>
        <v>0</v>
      </c>
      <c r="AS30" s="169">
        <f t="shared" si="45"/>
        <v>0</v>
      </c>
      <c r="AT30" s="169">
        <f t="shared" si="45"/>
        <v>0</v>
      </c>
      <c r="AU30" s="169">
        <f t="shared" si="45"/>
        <v>0</v>
      </c>
      <c r="AV30" s="169">
        <f t="shared" si="45"/>
        <v>0</v>
      </c>
      <c r="AW30" s="169">
        <f t="shared" si="45"/>
        <v>0</v>
      </c>
      <c r="AX30" s="169">
        <f t="shared" si="45"/>
        <v>0</v>
      </c>
      <c r="AY30" s="169">
        <f t="shared" si="45"/>
        <v>0</v>
      </c>
      <c r="AZ30" s="169">
        <f t="shared" si="45"/>
        <v>0</v>
      </c>
      <c r="BA30" s="169">
        <f t="shared" si="45"/>
        <v>0</v>
      </c>
      <c r="BB30" s="169"/>
      <c r="BC30" s="365"/>
    </row>
    <row r="31" spans="1:55" ht="31.2">
      <c r="A31" s="345"/>
      <c r="B31" s="346"/>
      <c r="C31" s="347"/>
      <c r="D31" s="225" t="s">
        <v>43</v>
      </c>
      <c r="E31" s="169">
        <f t="shared" ref="E31:BA31" si="46">E16-E24</f>
        <v>0</v>
      </c>
      <c r="F31" s="169">
        <f t="shared" si="46"/>
        <v>0</v>
      </c>
      <c r="G31" s="169">
        <f t="shared" si="46"/>
        <v>0</v>
      </c>
      <c r="H31" s="169">
        <f t="shared" si="46"/>
        <v>0</v>
      </c>
      <c r="I31" s="169">
        <f t="shared" si="46"/>
        <v>0</v>
      </c>
      <c r="J31" s="169">
        <f t="shared" si="46"/>
        <v>0</v>
      </c>
      <c r="K31" s="169">
        <f t="shared" si="46"/>
        <v>0</v>
      </c>
      <c r="L31" s="169">
        <f t="shared" si="46"/>
        <v>0</v>
      </c>
      <c r="M31" s="169">
        <f t="shared" si="46"/>
        <v>0</v>
      </c>
      <c r="N31" s="169">
        <f t="shared" si="46"/>
        <v>0</v>
      </c>
      <c r="O31" s="169">
        <f t="shared" si="46"/>
        <v>0</v>
      </c>
      <c r="P31" s="169">
        <f t="shared" si="46"/>
        <v>0</v>
      </c>
      <c r="Q31" s="169">
        <f t="shared" si="46"/>
        <v>0</v>
      </c>
      <c r="R31" s="169">
        <f t="shared" si="46"/>
        <v>0</v>
      </c>
      <c r="S31" s="169">
        <f t="shared" si="46"/>
        <v>0</v>
      </c>
      <c r="T31" s="169">
        <f t="shared" si="46"/>
        <v>0</v>
      </c>
      <c r="U31" s="169">
        <f t="shared" si="46"/>
        <v>0</v>
      </c>
      <c r="V31" s="169">
        <f t="shared" si="46"/>
        <v>0</v>
      </c>
      <c r="W31" s="169">
        <f t="shared" si="46"/>
        <v>0</v>
      </c>
      <c r="X31" s="169">
        <f t="shared" si="46"/>
        <v>0</v>
      </c>
      <c r="Y31" s="169">
        <f t="shared" si="46"/>
        <v>0</v>
      </c>
      <c r="Z31" s="169">
        <f t="shared" si="46"/>
        <v>0</v>
      </c>
      <c r="AA31" s="169">
        <f t="shared" si="46"/>
        <v>0</v>
      </c>
      <c r="AB31" s="169">
        <f t="shared" si="46"/>
        <v>0</v>
      </c>
      <c r="AC31" s="169">
        <f t="shared" si="46"/>
        <v>0</v>
      </c>
      <c r="AD31" s="169">
        <f t="shared" si="46"/>
        <v>0</v>
      </c>
      <c r="AE31" s="169">
        <f t="shared" si="46"/>
        <v>0</v>
      </c>
      <c r="AF31" s="169">
        <f t="shared" si="46"/>
        <v>0</v>
      </c>
      <c r="AG31" s="169">
        <f t="shared" si="46"/>
        <v>0</v>
      </c>
      <c r="AH31" s="169">
        <f t="shared" si="46"/>
        <v>0</v>
      </c>
      <c r="AI31" s="169">
        <f t="shared" si="46"/>
        <v>0</v>
      </c>
      <c r="AJ31" s="169">
        <f t="shared" si="46"/>
        <v>0</v>
      </c>
      <c r="AK31" s="169">
        <f t="shared" si="46"/>
        <v>0</v>
      </c>
      <c r="AL31" s="169">
        <f t="shared" si="46"/>
        <v>0</v>
      </c>
      <c r="AM31" s="169">
        <f t="shared" si="46"/>
        <v>0</v>
      </c>
      <c r="AN31" s="169">
        <f t="shared" si="46"/>
        <v>0</v>
      </c>
      <c r="AO31" s="169">
        <f t="shared" si="46"/>
        <v>0</v>
      </c>
      <c r="AP31" s="169">
        <f t="shared" si="46"/>
        <v>0</v>
      </c>
      <c r="AQ31" s="169">
        <f t="shared" si="46"/>
        <v>0</v>
      </c>
      <c r="AR31" s="169">
        <f t="shared" si="46"/>
        <v>0</v>
      </c>
      <c r="AS31" s="169">
        <f t="shared" si="46"/>
        <v>0</v>
      </c>
      <c r="AT31" s="169">
        <f t="shared" si="46"/>
        <v>0</v>
      </c>
      <c r="AU31" s="169">
        <f t="shared" si="46"/>
        <v>0</v>
      </c>
      <c r="AV31" s="169">
        <f t="shared" si="46"/>
        <v>0</v>
      </c>
      <c r="AW31" s="169">
        <f t="shared" si="46"/>
        <v>0</v>
      </c>
      <c r="AX31" s="169">
        <f t="shared" si="46"/>
        <v>0</v>
      </c>
      <c r="AY31" s="169">
        <f t="shared" si="46"/>
        <v>0</v>
      </c>
      <c r="AZ31" s="169">
        <f t="shared" si="46"/>
        <v>0</v>
      </c>
      <c r="BA31" s="169">
        <f t="shared" si="46"/>
        <v>0</v>
      </c>
      <c r="BB31" s="169"/>
      <c r="BC31" s="365"/>
    </row>
    <row r="32" spans="1:55" s="120" customFormat="1" ht="20.25" customHeight="1">
      <c r="A32" s="348" t="s">
        <v>277</v>
      </c>
      <c r="B32" s="349"/>
      <c r="C32" s="349"/>
      <c r="D32" s="349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1"/>
    </row>
    <row r="33" spans="1:55" s="120" customFormat="1" ht="20.25" customHeight="1">
      <c r="A33" s="368" t="s">
        <v>278</v>
      </c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69"/>
    </row>
    <row r="34" spans="1:55" s="120" customFormat="1" ht="15.6">
      <c r="A34" s="370" t="s">
        <v>279</v>
      </c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1"/>
      <c r="BC34" s="372"/>
    </row>
    <row r="35" spans="1:55" ht="18.75" customHeight="1">
      <c r="A35" s="272" t="s">
        <v>1</v>
      </c>
      <c r="B35" s="273" t="s">
        <v>325</v>
      </c>
      <c r="C35" s="273"/>
      <c r="D35" s="153" t="s">
        <v>41</v>
      </c>
      <c r="E35" s="169">
        <f>H35+K35+N35+Q35+T35+W35+Z35+AE35+AJ35+AO35+AT35+AY35</f>
        <v>113192.49614999999</v>
      </c>
      <c r="F35" s="169">
        <f>I35+L35+O35+R35+U35+X35+AA35+AF35+AK35+AP35+AU35+AZ35</f>
        <v>0</v>
      </c>
      <c r="G35" s="167">
        <f t="shared" ref="G35" si="47">F35*100/E35</f>
        <v>0</v>
      </c>
      <c r="H35" s="169">
        <f>H36+H37+H38</f>
        <v>0</v>
      </c>
      <c r="I35" s="169">
        <f t="shared" ref="I35:AZ35" si="48">I36+I37+I38</f>
        <v>0</v>
      </c>
      <c r="J35" s="169"/>
      <c r="K35" s="169">
        <f t="shared" si="48"/>
        <v>0</v>
      </c>
      <c r="L35" s="169">
        <f t="shared" si="48"/>
        <v>0</v>
      </c>
      <c r="M35" s="169"/>
      <c r="N35" s="169">
        <f t="shared" si="48"/>
        <v>399.99200000000002</v>
      </c>
      <c r="O35" s="169">
        <f t="shared" si="48"/>
        <v>0</v>
      </c>
      <c r="P35" s="169"/>
      <c r="Q35" s="169">
        <f t="shared" si="48"/>
        <v>615</v>
      </c>
      <c r="R35" s="169">
        <f t="shared" si="48"/>
        <v>0</v>
      </c>
      <c r="S35" s="169"/>
      <c r="T35" s="169">
        <f t="shared" si="48"/>
        <v>4080</v>
      </c>
      <c r="U35" s="169">
        <f t="shared" si="48"/>
        <v>0</v>
      </c>
      <c r="V35" s="169"/>
      <c r="W35" s="169">
        <f t="shared" si="48"/>
        <v>0</v>
      </c>
      <c r="X35" s="169">
        <f t="shared" si="48"/>
        <v>0</v>
      </c>
      <c r="Y35" s="169"/>
      <c r="Z35" s="169">
        <f t="shared" si="48"/>
        <v>0</v>
      </c>
      <c r="AA35" s="169">
        <f t="shared" si="48"/>
        <v>0</v>
      </c>
      <c r="AB35" s="169">
        <f t="shared" si="48"/>
        <v>0</v>
      </c>
      <c r="AC35" s="169">
        <f t="shared" si="48"/>
        <v>0</v>
      </c>
      <c r="AD35" s="169"/>
      <c r="AE35" s="169">
        <f t="shared" si="48"/>
        <v>0</v>
      </c>
      <c r="AF35" s="169">
        <f t="shared" si="48"/>
        <v>0</v>
      </c>
      <c r="AG35" s="169">
        <f t="shared" si="48"/>
        <v>0</v>
      </c>
      <c r="AH35" s="169">
        <f t="shared" si="48"/>
        <v>0</v>
      </c>
      <c r="AI35" s="169"/>
      <c r="AJ35" s="169">
        <f t="shared" si="48"/>
        <v>0</v>
      </c>
      <c r="AK35" s="169">
        <f t="shared" si="48"/>
        <v>0</v>
      </c>
      <c r="AL35" s="169">
        <f t="shared" si="48"/>
        <v>0</v>
      </c>
      <c r="AM35" s="169">
        <f t="shared" si="48"/>
        <v>0</v>
      </c>
      <c r="AN35" s="169"/>
      <c r="AO35" s="169">
        <f t="shared" si="48"/>
        <v>0</v>
      </c>
      <c r="AP35" s="169">
        <f t="shared" si="48"/>
        <v>0</v>
      </c>
      <c r="AQ35" s="169">
        <f t="shared" si="48"/>
        <v>0</v>
      </c>
      <c r="AR35" s="169">
        <f t="shared" si="48"/>
        <v>0</v>
      </c>
      <c r="AS35" s="169"/>
      <c r="AT35" s="169">
        <f t="shared" si="48"/>
        <v>0</v>
      </c>
      <c r="AU35" s="169">
        <f t="shared" si="48"/>
        <v>0</v>
      </c>
      <c r="AV35" s="169">
        <f t="shared" si="48"/>
        <v>0</v>
      </c>
      <c r="AW35" s="169">
        <f t="shared" si="48"/>
        <v>0</v>
      </c>
      <c r="AX35" s="169"/>
      <c r="AY35" s="169">
        <f t="shared" si="48"/>
        <v>108097.50414999999</v>
      </c>
      <c r="AZ35" s="169">
        <f t="shared" si="48"/>
        <v>0</v>
      </c>
      <c r="BA35" s="169"/>
      <c r="BB35" s="374" t="s">
        <v>425</v>
      </c>
      <c r="BC35" s="373"/>
    </row>
    <row r="36" spans="1:55" ht="31.2">
      <c r="A36" s="272"/>
      <c r="B36" s="273"/>
      <c r="C36" s="273"/>
      <c r="D36" s="151" t="s">
        <v>37</v>
      </c>
      <c r="E36" s="169">
        <f t="shared" ref="E36:E37" si="49">H36+K36+N36+Q36+T36+W36+Z36+AE36+AJ36+AO36+AT36+AY36</f>
        <v>0</v>
      </c>
      <c r="F36" s="169">
        <f t="shared" ref="F36:F37" si="50">I36+L36+O36+R36+U36+X36+AA36+AF36+AK36+AP36+AU36+AZ36</f>
        <v>0</v>
      </c>
      <c r="G36" s="167"/>
      <c r="H36" s="167">
        <f>H43+H50+H57+H64+H71+H78+H85+H92+H99+H106+H113+H120+H127+H134+H141+H148+H155+H162+H169</f>
        <v>0</v>
      </c>
      <c r="I36" s="167">
        <f t="shared" ref="I36:BA36" si="51">I43+I50+I57+I64+I71+I78+I85+I92+I99+I106+I113+I120+I127+I134+I141+I148+I155+I162+I169</f>
        <v>0</v>
      </c>
      <c r="J36" s="167">
        <f t="shared" si="51"/>
        <v>0</v>
      </c>
      <c r="K36" s="167">
        <f t="shared" si="51"/>
        <v>0</v>
      </c>
      <c r="L36" s="167">
        <f t="shared" si="51"/>
        <v>0</v>
      </c>
      <c r="M36" s="167">
        <f t="shared" si="51"/>
        <v>0</v>
      </c>
      <c r="N36" s="167">
        <f t="shared" si="51"/>
        <v>0</v>
      </c>
      <c r="O36" s="167">
        <f t="shared" si="51"/>
        <v>0</v>
      </c>
      <c r="P36" s="167">
        <f t="shared" si="51"/>
        <v>0</v>
      </c>
      <c r="Q36" s="167">
        <f t="shared" si="51"/>
        <v>0</v>
      </c>
      <c r="R36" s="167">
        <f t="shared" si="51"/>
        <v>0</v>
      </c>
      <c r="S36" s="167">
        <f t="shared" si="51"/>
        <v>0</v>
      </c>
      <c r="T36" s="167">
        <f t="shared" si="51"/>
        <v>0</v>
      </c>
      <c r="U36" s="167">
        <f t="shared" si="51"/>
        <v>0</v>
      </c>
      <c r="V36" s="167">
        <f t="shared" si="51"/>
        <v>0</v>
      </c>
      <c r="W36" s="167">
        <f t="shared" si="51"/>
        <v>0</v>
      </c>
      <c r="X36" s="167">
        <f t="shared" si="51"/>
        <v>0</v>
      </c>
      <c r="Y36" s="167">
        <f t="shared" si="51"/>
        <v>0</v>
      </c>
      <c r="Z36" s="167">
        <f t="shared" si="51"/>
        <v>0</v>
      </c>
      <c r="AA36" s="167">
        <f t="shared" si="51"/>
        <v>0</v>
      </c>
      <c r="AB36" s="167">
        <f t="shared" si="51"/>
        <v>0</v>
      </c>
      <c r="AC36" s="167">
        <f t="shared" si="51"/>
        <v>0</v>
      </c>
      <c r="AD36" s="167">
        <f t="shared" si="51"/>
        <v>0</v>
      </c>
      <c r="AE36" s="167">
        <f t="shared" si="51"/>
        <v>0</v>
      </c>
      <c r="AF36" s="167">
        <f t="shared" si="51"/>
        <v>0</v>
      </c>
      <c r="AG36" s="167">
        <f t="shared" si="51"/>
        <v>0</v>
      </c>
      <c r="AH36" s="167">
        <f t="shared" si="51"/>
        <v>0</v>
      </c>
      <c r="AI36" s="167">
        <f t="shared" si="51"/>
        <v>0</v>
      </c>
      <c r="AJ36" s="167">
        <f t="shared" si="51"/>
        <v>0</v>
      </c>
      <c r="AK36" s="167">
        <f t="shared" si="51"/>
        <v>0</v>
      </c>
      <c r="AL36" s="167">
        <f t="shared" si="51"/>
        <v>0</v>
      </c>
      <c r="AM36" s="167">
        <f t="shared" si="51"/>
        <v>0</v>
      </c>
      <c r="AN36" s="167">
        <f t="shared" si="51"/>
        <v>0</v>
      </c>
      <c r="AO36" s="167">
        <f t="shared" si="51"/>
        <v>0</v>
      </c>
      <c r="AP36" s="167">
        <f t="shared" si="51"/>
        <v>0</v>
      </c>
      <c r="AQ36" s="167">
        <f t="shared" si="51"/>
        <v>0</v>
      </c>
      <c r="AR36" s="167">
        <f t="shared" si="51"/>
        <v>0</v>
      </c>
      <c r="AS36" s="167">
        <f t="shared" si="51"/>
        <v>0</v>
      </c>
      <c r="AT36" s="167">
        <f t="shared" si="51"/>
        <v>0</v>
      </c>
      <c r="AU36" s="167">
        <f t="shared" si="51"/>
        <v>0</v>
      </c>
      <c r="AV36" s="167">
        <f t="shared" si="51"/>
        <v>0</v>
      </c>
      <c r="AW36" s="167">
        <f t="shared" si="51"/>
        <v>0</v>
      </c>
      <c r="AX36" s="167">
        <f t="shared" si="51"/>
        <v>0</v>
      </c>
      <c r="AY36" s="167">
        <f t="shared" si="51"/>
        <v>0</v>
      </c>
      <c r="AZ36" s="167">
        <f t="shared" si="51"/>
        <v>0</v>
      </c>
      <c r="BA36" s="167">
        <f t="shared" si="51"/>
        <v>0</v>
      </c>
      <c r="BB36" s="375"/>
      <c r="BC36" s="373"/>
    </row>
    <row r="37" spans="1:55" ht="49.5" customHeight="1">
      <c r="A37" s="272"/>
      <c r="B37" s="273"/>
      <c r="C37" s="273"/>
      <c r="D37" s="176" t="s">
        <v>2</v>
      </c>
      <c r="E37" s="169">
        <f t="shared" si="49"/>
        <v>23750.5</v>
      </c>
      <c r="F37" s="169">
        <f t="shared" si="50"/>
        <v>0</v>
      </c>
      <c r="G37" s="167"/>
      <c r="H37" s="167">
        <f t="shared" ref="H37:BA37" si="52">H44+H51+H58+H65+H72+H79+H86+H93+H100+H107+H114+H121+H128+H135+H142+H149+H156+H163+H170</f>
        <v>0</v>
      </c>
      <c r="I37" s="167">
        <f t="shared" si="52"/>
        <v>0</v>
      </c>
      <c r="J37" s="167">
        <f t="shared" si="52"/>
        <v>0</v>
      </c>
      <c r="K37" s="167">
        <f t="shared" si="52"/>
        <v>0</v>
      </c>
      <c r="L37" s="167">
        <f t="shared" si="52"/>
        <v>0</v>
      </c>
      <c r="M37" s="167">
        <f t="shared" si="52"/>
        <v>0</v>
      </c>
      <c r="N37" s="167">
        <f t="shared" si="52"/>
        <v>0</v>
      </c>
      <c r="O37" s="167">
        <f t="shared" si="52"/>
        <v>0</v>
      </c>
      <c r="P37" s="167">
        <f t="shared" si="52"/>
        <v>0</v>
      </c>
      <c r="Q37" s="167">
        <f t="shared" si="52"/>
        <v>0</v>
      </c>
      <c r="R37" s="167">
        <f t="shared" si="52"/>
        <v>0</v>
      </c>
      <c r="S37" s="167">
        <f t="shared" si="52"/>
        <v>0</v>
      </c>
      <c r="T37" s="167">
        <f t="shared" si="52"/>
        <v>0</v>
      </c>
      <c r="U37" s="167">
        <f t="shared" si="52"/>
        <v>0</v>
      </c>
      <c r="V37" s="167">
        <f t="shared" si="52"/>
        <v>0</v>
      </c>
      <c r="W37" s="167">
        <f t="shared" si="52"/>
        <v>0</v>
      </c>
      <c r="X37" s="167">
        <f t="shared" si="52"/>
        <v>0</v>
      </c>
      <c r="Y37" s="167">
        <f t="shared" si="52"/>
        <v>0</v>
      </c>
      <c r="Z37" s="167">
        <f t="shared" si="52"/>
        <v>0</v>
      </c>
      <c r="AA37" s="167">
        <f t="shared" si="52"/>
        <v>0</v>
      </c>
      <c r="AB37" s="167">
        <f t="shared" si="52"/>
        <v>0</v>
      </c>
      <c r="AC37" s="167">
        <f t="shared" si="52"/>
        <v>0</v>
      </c>
      <c r="AD37" s="167">
        <f t="shared" si="52"/>
        <v>0</v>
      </c>
      <c r="AE37" s="167">
        <f t="shared" si="52"/>
        <v>0</v>
      </c>
      <c r="AF37" s="167">
        <f t="shared" si="52"/>
        <v>0</v>
      </c>
      <c r="AG37" s="167">
        <f t="shared" si="52"/>
        <v>0</v>
      </c>
      <c r="AH37" s="167">
        <f t="shared" si="52"/>
        <v>0</v>
      </c>
      <c r="AI37" s="167">
        <f t="shared" si="52"/>
        <v>0</v>
      </c>
      <c r="AJ37" s="167">
        <f t="shared" si="52"/>
        <v>0</v>
      </c>
      <c r="AK37" s="167">
        <f t="shared" si="52"/>
        <v>0</v>
      </c>
      <c r="AL37" s="167">
        <f t="shared" si="52"/>
        <v>0</v>
      </c>
      <c r="AM37" s="167">
        <f t="shared" si="52"/>
        <v>0</v>
      </c>
      <c r="AN37" s="167">
        <f t="shared" si="52"/>
        <v>0</v>
      </c>
      <c r="AO37" s="167">
        <f t="shared" si="52"/>
        <v>0</v>
      </c>
      <c r="AP37" s="167">
        <f t="shared" si="52"/>
        <v>0</v>
      </c>
      <c r="AQ37" s="167">
        <f t="shared" si="52"/>
        <v>0</v>
      </c>
      <c r="AR37" s="167">
        <f t="shared" si="52"/>
        <v>0</v>
      </c>
      <c r="AS37" s="167">
        <f t="shared" si="52"/>
        <v>0</v>
      </c>
      <c r="AT37" s="167">
        <f t="shared" si="52"/>
        <v>0</v>
      </c>
      <c r="AU37" s="167">
        <f t="shared" si="52"/>
        <v>0</v>
      </c>
      <c r="AV37" s="167">
        <f t="shared" si="52"/>
        <v>0</v>
      </c>
      <c r="AW37" s="167">
        <f t="shared" si="52"/>
        <v>0</v>
      </c>
      <c r="AX37" s="167">
        <f t="shared" si="52"/>
        <v>0</v>
      </c>
      <c r="AY37" s="167">
        <f t="shared" si="52"/>
        <v>23750.5</v>
      </c>
      <c r="AZ37" s="167">
        <f t="shared" si="52"/>
        <v>0</v>
      </c>
      <c r="BA37" s="167">
        <f t="shared" si="52"/>
        <v>0</v>
      </c>
      <c r="BB37" s="375"/>
      <c r="BC37" s="373"/>
    </row>
    <row r="38" spans="1:55" ht="21.75" customHeight="1">
      <c r="A38" s="272"/>
      <c r="B38" s="273"/>
      <c r="C38" s="273"/>
      <c r="D38" s="222" t="s">
        <v>268</v>
      </c>
      <c r="E38" s="169">
        <f t="shared" ref="E38:E41" si="53">H38+K38+N38+Q38+T38+W38+Z38+AE38+AJ38+AO38+AT38+AY38</f>
        <v>89441.996149999992</v>
      </c>
      <c r="F38" s="169">
        <f t="shared" ref="F38:F41" si="54">I38+L38+O38+R38+U38+X38+AA38+AF38+AK38+AP38+AU38+AZ38</f>
        <v>0</v>
      </c>
      <c r="G38" s="167">
        <f t="shared" ref="G38:G39" si="55">F38*100/E38</f>
        <v>0</v>
      </c>
      <c r="H38" s="167">
        <f t="shared" ref="H38:BA38" si="56">H45+H52+H59+H66+H73+H80+H87+H94+H101+H108+H115+H122+H129+H136+H143+H150+H157+H164+H171</f>
        <v>0</v>
      </c>
      <c r="I38" s="167">
        <f t="shared" si="56"/>
        <v>0</v>
      </c>
      <c r="J38" s="167">
        <f t="shared" si="56"/>
        <v>0</v>
      </c>
      <c r="K38" s="167">
        <f t="shared" si="56"/>
        <v>0</v>
      </c>
      <c r="L38" s="167">
        <f t="shared" si="56"/>
        <v>0</v>
      </c>
      <c r="M38" s="167">
        <f t="shared" si="56"/>
        <v>0</v>
      </c>
      <c r="N38" s="167">
        <f t="shared" si="56"/>
        <v>399.99200000000002</v>
      </c>
      <c r="O38" s="167">
        <f t="shared" si="56"/>
        <v>0</v>
      </c>
      <c r="P38" s="167">
        <f t="shared" si="56"/>
        <v>0</v>
      </c>
      <c r="Q38" s="167">
        <f t="shared" si="56"/>
        <v>615</v>
      </c>
      <c r="R38" s="167">
        <f t="shared" si="56"/>
        <v>0</v>
      </c>
      <c r="S38" s="167">
        <f t="shared" si="56"/>
        <v>0</v>
      </c>
      <c r="T38" s="167">
        <f t="shared" si="56"/>
        <v>4080</v>
      </c>
      <c r="U38" s="167">
        <f t="shared" si="56"/>
        <v>0</v>
      </c>
      <c r="V38" s="167">
        <f t="shared" si="56"/>
        <v>0</v>
      </c>
      <c r="W38" s="167">
        <f t="shared" si="56"/>
        <v>0</v>
      </c>
      <c r="X38" s="167">
        <f t="shared" si="56"/>
        <v>0</v>
      </c>
      <c r="Y38" s="167">
        <f t="shared" si="56"/>
        <v>0</v>
      </c>
      <c r="Z38" s="167">
        <f t="shared" si="56"/>
        <v>0</v>
      </c>
      <c r="AA38" s="167">
        <f t="shared" si="56"/>
        <v>0</v>
      </c>
      <c r="AB38" s="167">
        <f t="shared" si="56"/>
        <v>0</v>
      </c>
      <c r="AC38" s="167">
        <f t="shared" si="56"/>
        <v>0</v>
      </c>
      <c r="AD38" s="167">
        <f t="shared" si="56"/>
        <v>0</v>
      </c>
      <c r="AE38" s="167">
        <f t="shared" si="56"/>
        <v>0</v>
      </c>
      <c r="AF38" s="167">
        <f t="shared" si="56"/>
        <v>0</v>
      </c>
      <c r="AG38" s="167">
        <f t="shared" si="56"/>
        <v>0</v>
      </c>
      <c r="AH38" s="167">
        <f t="shared" si="56"/>
        <v>0</v>
      </c>
      <c r="AI38" s="167">
        <f t="shared" si="56"/>
        <v>0</v>
      </c>
      <c r="AJ38" s="167">
        <f t="shared" si="56"/>
        <v>0</v>
      </c>
      <c r="AK38" s="167">
        <f t="shared" si="56"/>
        <v>0</v>
      </c>
      <c r="AL38" s="167">
        <f t="shared" si="56"/>
        <v>0</v>
      </c>
      <c r="AM38" s="167">
        <f t="shared" si="56"/>
        <v>0</v>
      </c>
      <c r="AN38" s="167">
        <f t="shared" si="56"/>
        <v>0</v>
      </c>
      <c r="AO38" s="167">
        <f t="shared" si="56"/>
        <v>0</v>
      </c>
      <c r="AP38" s="167">
        <f t="shared" si="56"/>
        <v>0</v>
      </c>
      <c r="AQ38" s="167">
        <f t="shared" si="56"/>
        <v>0</v>
      </c>
      <c r="AR38" s="167">
        <f t="shared" si="56"/>
        <v>0</v>
      </c>
      <c r="AS38" s="167">
        <f t="shared" si="56"/>
        <v>0</v>
      </c>
      <c r="AT38" s="167">
        <f t="shared" si="56"/>
        <v>0</v>
      </c>
      <c r="AU38" s="167">
        <f t="shared" si="56"/>
        <v>0</v>
      </c>
      <c r="AV38" s="167">
        <f t="shared" si="56"/>
        <v>0</v>
      </c>
      <c r="AW38" s="167">
        <f t="shared" si="56"/>
        <v>0</v>
      </c>
      <c r="AX38" s="167">
        <f t="shared" si="56"/>
        <v>0</v>
      </c>
      <c r="AY38" s="167">
        <f t="shared" si="56"/>
        <v>84347.004149999993</v>
      </c>
      <c r="AZ38" s="167">
        <f t="shared" si="56"/>
        <v>0</v>
      </c>
      <c r="BA38" s="167">
        <f t="shared" si="56"/>
        <v>0</v>
      </c>
      <c r="BB38" s="375"/>
      <c r="BC38" s="373"/>
    </row>
    <row r="39" spans="1:55" ht="80.25" customHeight="1">
      <c r="A39" s="272"/>
      <c r="B39" s="273"/>
      <c r="C39" s="273"/>
      <c r="D39" s="222" t="s">
        <v>274</v>
      </c>
      <c r="E39" s="169">
        <f t="shared" si="53"/>
        <v>83735.444619999995</v>
      </c>
      <c r="F39" s="169">
        <f t="shared" si="54"/>
        <v>0</v>
      </c>
      <c r="G39" s="167">
        <f t="shared" si="55"/>
        <v>0</v>
      </c>
      <c r="H39" s="167">
        <f t="shared" ref="H39:BA39" si="57">H46+H53+H60+H67+H74+H81+H88+H95+H102+H109+H116+H123+H130+H137+H144+H151+H158+H165+H172</f>
        <v>0</v>
      </c>
      <c r="I39" s="167">
        <f t="shared" si="57"/>
        <v>0</v>
      </c>
      <c r="J39" s="167">
        <f t="shared" si="57"/>
        <v>0</v>
      </c>
      <c r="K39" s="167">
        <f t="shared" si="57"/>
        <v>0</v>
      </c>
      <c r="L39" s="167">
        <f t="shared" si="57"/>
        <v>0</v>
      </c>
      <c r="M39" s="167">
        <f t="shared" si="57"/>
        <v>0</v>
      </c>
      <c r="N39" s="167">
        <f t="shared" si="57"/>
        <v>0</v>
      </c>
      <c r="O39" s="167">
        <f t="shared" si="57"/>
        <v>0</v>
      </c>
      <c r="P39" s="167">
        <f t="shared" si="57"/>
        <v>0</v>
      </c>
      <c r="Q39" s="167">
        <f t="shared" si="57"/>
        <v>0</v>
      </c>
      <c r="R39" s="167">
        <f t="shared" si="57"/>
        <v>0</v>
      </c>
      <c r="S39" s="167">
        <f t="shared" si="57"/>
        <v>0</v>
      </c>
      <c r="T39" s="167">
        <f t="shared" si="57"/>
        <v>4080</v>
      </c>
      <c r="U39" s="167">
        <f t="shared" si="57"/>
        <v>0</v>
      </c>
      <c r="V39" s="167">
        <f t="shared" si="57"/>
        <v>0</v>
      </c>
      <c r="W39" s="167">
        <f t="shared" si="57"/>
        <v>0</v>
      </c>
      <c r="X39" s="167">
        <f t="shared" si="57"/>
        <v>0</v>
      </c>
      <c r="Y39" s="167">
        <f t="shared" si="57"/>
        <v>0</v>
      </c>
      <c r="Z39" s="167">
        <f t="shared" si="57"/>
        <v>0</v>
      </c>
      <c r="AA39" s="167">
        <f t="shared" si="57"/>
        <v>0</v>
      </c>
      <c r="AB39" s="167">
        <f t="shared" si="57"/>
        <v>0</v>
      </c>
      <c r="AC39" s="167">
        <f t="shared" si="57"/>
        <v>0</v>
      </c>
      <c r="AD39" s="167">
        <f t="shared" si="57"/>
        <v>0</v>
      </c>
      <c r="AE39" s="167">
        <f t="shared" si="57"/>
        <v>0</v>
      </c>
      <c r="AF39" s="167">
        <f t="shared" si="57"/>
        <v>0</v>
      </c>
      <c r="AG39" s="167">
        <f t="shared" si="57"/>
        <v>0</v>
      </c>
      <c r="AH39" s="167">
        <f t="shared" si="57"/>
        <v>0</v>
      </c>
      <c r="AI39" s="167">
        <f t="shared" si="57"/>
        <v>0</v>
      </c>
      <c r="AJ39" s="167">
        <f t="shared" si="57"/>
        <v>0</v>
      </c>
      <c r="AK39" s="167">
        <f t="shared" si="57"/>
        <v>0</v>
      </c>
      <c r="AL39" s="167">
        <f t="shared" si="57"/>
        <v>0</v>
      </c>
      <c r="AM39" s="167">
        <f t="shared" si="57"/>
        <v>0</v>
      </c>
      <c r="AN39" s="167">
        <f t="shared" si="57"/>
        <v>0</v>
      </c>
      <c r="AO39" s="167">
        <f t="shared" si="57"/>
        <v>0</v>
      </c>
      <c r="AP39" s="167">
        <f t="shared" si="57"/>
        <v>0</v>
      </c>
      <c r="AQ39" s="167">
        <f t="shared" si="57"/>
        <v>0</v>
      </c>
      <c r="AR39" s="167">
        <f t="shared" si="57"/>
        <v>0</v>
      </c>
      <c r="AS39" s="167">
        <f t="shared" si="57"/>
        <v>0</v>
      </c>
      <c r="AT39" s="167">
        <f t="shared" si="57"/>
        <v>0</v>
      </c>
      <c r="AU39" s="167">
        <f t="shared" si="57"/>
        <v>0</v>
      </c>
      <c r="AV39" s="167">
        <f t="shared" si="57"/>
        <v>0</v>
      </c>
      <c r="AW39" s="167">
        <f t="shared" si="57"/>
        <v>0</v>
      </c>
      <c r="AX39" s="167">
        <f t="shared" si="57"/>
        <v>0</v>
      </c>
      <c r="AY39" s="167">
        <f t="shared" si="57"/>
        <v>79655.444619999995</v>
      </c>
      <c r="AZ39" s="167">
        <f t="shared" si="57"/>
        <v>0</v>
      </c>
      <c r="BA39" s="167">
        <f t="shared" si="57"/>
        <v>0</v>
      </c>
      <c r="BB39" s="375"/>
      <c r="BC39" s="373"/>
    </row>
    <row r="40" spans="1:55" ht="21.75" customHeight="1">
      <c r="A40" s="272"/>
      <c r="B40" s="273"/>
      <c r="C40" s="273"/>
      <c r="D40" s="222" t="s">
        <v>269</v>
      </c>
      <c r="E40" s="169">
        <f t="shared" si="53"/>
        <v>0</v>
      </c>
      <c r="F40" s="169">
        <f>I40+L40+O40+R40+U40+X40+AA40+AF40+AK40+AP40+AU40+AZ40</f>
        <v>0</v>
      </c>
      <c r="G40" s="167"/>
      <c r="H40" s="167">
        <f t="shared" ref="H40:BA40" si="58">H47+H54+H61+H68+H75+H82+H89+H96+H103+H110+H117+H124+H131+H138+H145+H152</f>
        <v>0</v>
      </c>
      <c r="I40" s="167">
        <f t="shared" si="58"/>
        <v>0</v>
      </c>
      <c r="J40" s="167">
        <f t="shared" si="58"/>
        <v>0</v>
      </c>
      <c r="K40" s="167">
        <f t="shared" si="58"/>
        <v>0</v>
      </c>
      <c r="L40" s="167">
        <f t="shared" si="58"/>
        <v>0</v>
      </c>
      <c r="M40" s="167">
        <f t="shared" si="58"/>
        <v>0</v>
      </c>
      <c r="N40" s="167">
        <f t="shared" si="58"/>
        <v>0</v>
      </c>
      <c r="O40" s="167">
        <f t="shared" si="58"/>
        <v>0</v>
      </c>
      <c r="P40" s="167">
        <f t="shared" si="58"/>
        <v>0</v>
      </c>
      <c r="Q40" s="167">
        <f t="shared" si="58"/>
        <v>0</v>
      </c>
      <c r="R40" s="167">
        <f t="shared" si="58"/>
        <v>0</v>
      </c>
      <c r="S40" s="167">
        <f t="shared" si="58"/>
        <v>0</v>
      </c>
      <c r="T40" s="167">
        <f t="shared" si="58"/>
        <v>0</v>
      </c>
      <c r="U40" s="167">
        <f t="shared" si="58"/>
        <v>0</v>
      </c>
      <c r="V40" s="167">
        <f t="shared" si="58"/>
        <v>0</v>
      </c>
      <c r="W40" s="167">
        <f t="shared" si="58"/>
        <v>0</v>
      </c>
      <c r="X40" s="167">
        <f t="shared" si="58"/>
        <v>0</v>
      </c>
      <c r="Y40" s="167">
        <f t="shared" si="58"/>
        <v>0</v>
      </c>
      <c r="Z40" s="167">
        <f t="shared" si="58"/>
        <v>0</v>
      </c>
      <c r="AA40" s="167">
        <f t="shared" si="58"/>
        <v>0</v>
      </c>
      <c r="AB40" s="167">
        <f t="shared" si="58"/>
        <v>0</v>
      </c>
      <c r="AC40" s="167">
        <f t="shared" si="58"/>
        <v>0</v>
      </c>
      <c r="AD40" s="167">
        <f t="shared" si="58"/>
        <v>0</v>
      </c>
      <c r="AE40" s="167">
        <f t="shared" si="58"/>
        <v>0</v>
      </c>
      <c r="AF40" s="167">
        <f t="shared" si="58"/>
        <v>0</v>
      </c>
      <c r="AG40" s="167">
        <f t="shared" si="58"/>
        <v>0</v>
      </c>
      <c r="AH40" s="167">
        <f t="shared" si="58"/>
        <v>0</v>
      </c>
      <c r="AI40" s="167">
        <f t="shared" si="58"/>
        <v>0</v>
      </c>
      <c r="AJ40" s="167">
        <f t="shared" si="58"/>
        <v>0</v>
      </c>
      <c r="AK40" s="167">
        <f t="shared" si="58"/>
        <v>0</v>
      </c>
      <c r="AL40" s="167">
        <f t="shared" si="58"/>
        <v>0</v>
      </c>
      <c r="AM40" s="167">
        <f t="shared" si="58"/>
        <v>0</v>
      </c>
      <c r="AN40" s="167">
        <f t="shared" si="58"/>
        <v>0</v>
      </c>
      <c r="AO40" s="167">
        <f t="shared" si="58"/>
        <v>0</v>
      </c>
      <c r="AP40" s="167">
        <f t="shared" si="58"/>
        <v>0</v>
      </c>
      <c r="AQ40" s="167">
        <f t="shared" si="58"/>
        <v>0</v>
      </c>
      <c r="AR40" s="167">
        <f t="shared" si="58"/>
        <v>0</v>
      </c>
      <c r="AS40" s="167">
        <f t="shared" si="58"/>
        <v>0</v>
      </c>
      <c r="AT40" s="167">
        <f t="shared" si="58"/>
        <v>0</v>
      </c>
      <c r="AU40" s="167">
        <f t="shared" si="58"/>
        <v>0</v>
      </c>
      <c r="AV40" s="167">
        <f t="shared" si="58"/>
        <v>0</v>
      </c>
      <c r="AW40" s="167">
        <f t="shared" si="58"/>
        <v>0</v>
      </c>
      <c r="AX40" s="167">
        <f t="shared" si="58"/>
        <v>0</v>
      </c>
      <c r="AY40" s="167">
        <f t="shared" si="58"/>
        <v>0</v>
      </c>
      <c r="AZ40" s="167">
        <f t="shared" si="58"/>
        <v>0</v>
      </c>
      <c r="BA40" s="167">
        <f t="shared" si="58"/>
        <v>0</v>
      </c>
      <c r="BB40" s="375"/>
      <c r="BC40" s="373"/>
    </row>
    <row r="41" spans="1:55" ht="33.75" customHeight="1">
      <c r="A41" s="272"/>
      <c r="B41" s="273"/>
      <c r="C41" s="273"/>
      <c r="D41" s="225" t="s">
        <v>43</v>
      </c>
      <c r="E41" s="169">
        <f t="shared" si="53"/>
        <v>0</v>
      </c>
      <c r="F41" s="169">
        <f t="shared" si="54"/>
        <v>0</v>
      </c>
      <c r="G41" s="167"/>
      <c r="H41" s="167">
        <f t="shared" ref="H41:BA41" si="59">H48+H55+H62+H69+H76+H83+H90+H97+H104+H111+H118+H125+H132+H139+H146+H153</f>
        <v>0</v>
      </c>
      <c r="I41" s="167">
        <f t="shared" si="59"/>
        <v>0</v>
      </c>
      <c r="J41" s="167">
        <f t="shared" si="59"/>
        <v>0</v>
      </c>
      <c r="K41" s="167">
        <f t="shared" si="59"/>
        <v>0</v>
      </c>
      <c r="L41" s="167">
        <f t="shared" si="59"/>
        <v>0</v>
      </c>
      <c r="M41" s="167">
        <f t="shared" si="59"/>
        <v>0</v>
      </c>
      <c r="N41" s="167">
        <f t="shared" si="59"/>
        <v>0</v>
      </c>
      <c r="O41" s="167">
        <f t="shared" si="59"/>
        <v>0</v>
      </c>
      <c r="P41" s="167">
        <f t="shared" si="59"/>
        <v>0</v>
      </c>
      <c r="Q41" s="167">
        <f t="shared" si="59"/>
        <v>0</v>
      </c>
      <c r="R41" s="167">
        <f t="shared" si="59"/>
        <v>0</v>
      </c>
      <c r="S41" s="167">
        <f t="shared" si="59"/>
        <v>0</v>
      </c>
      <c r="T41" s="167">
        <f t="shared" si="59"/>
        <v>0</v>
      </c>
      <c r="U41" s="167">
        <f t="shared" si="59"/>
        <v>0</v>
      </c>
      <c r="V41" s="167">
        <f t="shared" si="59"/>
        <v>0</v>
      </c>
      <c r="W41" s="167">
        <f t="shared" si="59"/>
        <v>0</v>
      </c>
      <c r="X41" s="167">
        <f t="shared" si="59"/>
        <v>0</v>
      </c>
      <c r="Y41" s="167">
        <f t="shared" si="59"/>
        <v>0</v>
      </c>
      <c r="Z41" s="167">
        <f t="shared" si="59"/>
        <v>0</v>
      </c>
      <c r="AA41" s="167">
        <f t="shared" si="59"/>
        <v>0</v>
      </c>
      <c r="AB41" s="167">
        <f t="shared" si="59"/>
        <v>0</v>
      </c>
      <c r="AC41" s="167">
        <f t="shared" si="59"/>
        <v>0</v>
      </c>
      <c r="AD41" s="167">
        <f t="shared" si="59"/>
        <v>0</v>
      </c>
      <c r="AE41" s="167">
        <f t="shared" si="59"/>
        <v>0</v>
      </c>
      <c r="AF41" s="167">
        <f t="shared" si="59"/>
        <v>0</v>
      </c>
      <c r="AG41" s="167">
        <f t="shared" si="59"/>
        <v>0</v>
      </c>
      <c r="AH41" s="167">
        <f t="shared" si="59"/>
        <v>0</v>
      </c>
      <c r="AI41" s="167">
        <f t="shared" si="59"/>
        <v>0</v>
      </c>
      <c r="AJ41" s="167">
        <f t="shared" si="59"/>
        <v>0</v>
      </c>
      <c r="AK41" s="167">
        <f t="shared" si="59"/>
        <v>0</v>
      </c>
      <c r="AL41" s="167">
        <f t="shared" si="59"/>
        <v>0</v>
      </c>
      <c r="AM41" s="167">
        <f t="shared" si="59"/>
        <v>0</v>
      </c>
      <c r="AN41" s="167">
        <f t="shared" si="59"/>
        <v>0</v>
      </c>
      <c r="AO41" s="167">
        <f t="shared" si="59"/>
        <v>0</v>
      </c>
      <c r="AP41" s="167">
        <f t="shared" si="59"/>
        <v>0</v>
      </c>
      <c r="AQ41" s="167">
        <f t="shared" si="59"/>
        <v>0</v>
      </c>
      <c r="AR41" s="167">
        <f t="shared" si="59"/>
        <v>0</v>
      </c>
      <c r="AS41" s="167">
        <f t="shared" si="59"/>
        <v>0</v>
      </c>
      <c r="AT41" s="167">
        <f t="shared" si="59"/>
        <v>0</v>
      </c>
      <c r="AU41" s="167">
        <f t="shared" si="59"/>
        <v>0</v>
      </c>
      <c r="AV41" s="167">
        <f t="shared" si="59"/>
        <v>0</v>
      </c>
      <c r="AW41" s="167">
        <f t="shared" si="59"/>
        <v>0</v>
      </c>
      <c r="AX41" s="167">
        <f t="shared" si="59"/>
        <v>0</v>
      </c>
      <c r="AY41" s="167">
        <f t="shared" si="59"/>
        <v>0</v>
      </c>
      <c r="AZ41" s="167">
        <f t="shared" si="59"/>
        <v>0</v>
      </c>
      <c r="BA41" s="167">
        <f t="shared" si="59"/>
        <v>0</v>
      </c>
      <c r="BB41" s="376"/>
      <c r="BC41" s="373"/>
    </row>
    <row r="42" spans="1:55" ht="18.75" customHeight="1">
      <c r="A42" s="272" t="s">
        <v>329</v>
      </c>
      <c r="B42" s="273" t="s">
        <v>280</v>
      </c>
      <c r="C42" s="273"/>
      <c r="D42" s="153" t="s">
        <v>41</v>
      </c>
      <c r="E42" s="169">
        <f t="shared" ref="E42:E97" si="60">H42+K42+N42+Q42+T42+W42+Z42+AE42+AJ42+AO42+AT42+AY42</f>
        <v>15932.00668</v>
      </c>
      <c r="F42" s="169">
        <f t="shared" ref="F42:F97" si="61">I42+L42+O42+R42+U42+X42+AA42+AF42+AK42+AP42+AU42+AZ42</f>
        <v>0</v>
      </c>
      <c r="G42" s="167">
        <f t="shared" ref="G42" si="62">F42*100/E42</f>
        <v>0</v>
      </c>
      <c r="H42" s="169">
        <f>H43+H44+H45</f>
        <v>0</v>
      </c>
      <c r="I42" s="169">
        <f t="shared" ref="I42:BA42" si="63">I43+I44+I45</f>
        <v>0</v>
      </c>
      <c r="J42" s="169">
        <f t="shared" si="63"/>
        <v>0</v>
      </c>
      <c r="K42" s="169">
        <f t="shared" si="63"/>
        <v>0</v>
      </c>
      <c r="L42" s="169">
        <f t="shared" si="63"/>
        <v>0</v>
      </c>
      <c r="M42" s="169">
        <f t="shared" si="63"/>
        <v>0</v>
      </c>
      <c r="N42" s="169">
        <f t="shared" si="63"/>
        <v>0</v>
      </c>
      <c r="O42" s="169">
        <f t="shared" si="63"/>
        <v>0</v>
      </c>
      <c r="P42" s="169">
        <f t="shared" si="63"/>
        <v>0</v>
      </c>
      <c r="Q42" s="169">
        <f t="shared" si="63"/>
        <v>0</v>
      </c>
      <c r="R42" s="169">
        <f t="shared" si="63"/>
        <v>0</v>
      </c>
      <c r="S42" s="169">
        <f t="shared" si="63"/>
        <v>0</v>
      </c>
      <c r="T42" s="169">
        <f t="shared" si="63"/>
        <v>0</v>
      </c>
      <c r="U42" s="169">
        <f t="shared" si="63"/>
        <v>0</v>
      </c>
      <c r="V42" s="169">
        <f t="shared" si="63"/>
        <v>0</v>
      </c>
      <c r="W42" s="169">
        <f t="shared" si="63"/>
        <v>0</v>
      </c>
      <c r="X42" s="169">
        <f t="shared" si="63"/>
        <v>0</v>
      </c>
      <c r="Y42" s="169">
        <f t="shared" si="63"/>
        <v>0</v>
      </c>
      <c r="Z42" s="169">
        <f t="shared" si="63"/>
        <v>0</v>
      </c>
      <c r="AA42" s="169">
        <f t="shared" si="63"/>
        <v>0</v>
      </c>
      <c r="AB42" s="169">
        <f t="shared" si="63"/>
        <v>0</v>
      </c>
      <c r="AC42" s="169">
        <f t="shared" si="63"/>
        <v>0</v>
      </c>
      <c r="AD42" s="169">
        <f t="shared" si="63"/>
        <v>0</v>
      </c>
      <c r="AE42" s="169">
        <f t="shared" si="63"/>
        <v>0</v>
      </c>
      <c r="AF42" s="169">
        <f t="shared" si="63"/>
        <v>0</v>
      </c>
      <c r="AG42" s="169">
        <f t="shared" si="63"/>
        <v>0</v>
      </c>
      <c r="AH42" s="169">
        <f t="shared" si="63"/>
        <v>0</v>
      </c>
      <c r="AI42" s="169">
        <f t="shared" si="63"/>
        <v>0</v>
      </c>
      <c r="AJ42" s="169">
        <f t="shared" si="63"/>
        <v>0</v>
      </c>
      <c r="AK42" s="169">
        <f t="shared" si="63"/>
        <v>0</v>
      </c>
      <c r="AL42" s="169">
        <f t="shared" si="63"/>
        <v>0</v>
      </c>
      <c r="AM42" s="169">
        <f t="shared" si="63"/>
        <v>0</v>
      </c>
      <c r="AN42" s="169">
        <f t="shared" si="63"/>
        <v>0</v>
      </c>
      <c r="AO42" s="169">
        <f t="shared" si="63"/>
        <v>0</v>
      </c>
      <c r="AP42" s="169">
        <f t="shared" si="63"/>
        <v>0</v>
      </c>
      <c r="AQ42" s="169">
        <f t="shared" si="63"/>
        <v>0</v>
      </c>
      <c r="AR42" s="169">
        <f t="shared" si="63"/>
        <v>0</v>
      </c>
      <c r="AS42" s="169">
        <f t="shared" si="63"/>
        <v>0</v>
      </c>
      <c r="AT42" s="169">
        <f t="shared" si="63"/>
        <v>0</v>
      </c>
      <c r="AU42" s="169">
        <f t="shared" si="63"/>
        <v>0</v>
      </c>
      <c r="AV42" s="169">
        <f t="shared" si="63"/>
        <v>0</v>
      </c>
      <c r="AW42" s="169">
        <f t="shared" si="63"/>
        <v>0</v>
      </c>
      <c r="AX42" s="169">
        <f t="shared" si="63"/>
        <v>0</v>
      </c>
      <c r="AY42" s="169">
        <f t="shared" si="63"/>
        <v>15932.00668</v>
      </c>
      <c r="AZ42" s="169">
        <f t="shared" si="63"/>
        <v>0</v>
      </c>
      <c r="BA42" s="169">
        <f t="shared" si="63"/>
        <v>0</v>
      </c>
      <c r="BB42" s="169"/>
      <c r="BC42" s="373"/>
    </row>
    <row r="43" spans="1:55" ht="31.2">
      <c r="A43" s="272"/>
      <c r="B43" s="273"/>
      <c r="C43" s="273"/>
      <c r="D43" s="151" t="s">
        <v>37</v>
      </c>
      <c r="E43" s="169">
        <f t="shared" si="60"/>
        <v>0</v>
      </c>
      <c r="F43" s="169">
        <f t="shared" si="61"/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373"/>
    </row>
    <row r="44" spans="1:55" ht="49.5" customHeight="1">
      <c r="A44" s="272"/>
      <c r="B44" s="273"/>
      <c r="C44" s="273"/>
      <c r="D44" s="176" t="s">
        <v>2</v>
      </c>
      <c r="E44" s="169">
        <f t="shared" si="60"/>
        <v>0</v>
      </c>
      <c r="F44" s="169">
        <f t="shared" si="61"/>
        <v>0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373"/>
    </row>
    <row r="45" spans="1:55" ht="21.75" customHeight="1">
      <c r="A45" s="272"/>
      <c r="B45" s="273"/>
      <c r="C45" s="273"/>
      <c r="D45" s="222" t="s">
        <v>268</v>
      </c>
      <c r="E45" s="169">
        <f t="shared" si="60"/>
        <v>15932.00668</v>
      </c>
      <c r="F45" s="169">
        <f t="shared" si="61"/>
        <v>0</v>
      </c>
      <c r="G45" s="167">
        <f t="shared" ref="G45:G46" si="64">F45*100/E45</f>
        <v>0</v>
      </c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>
        <v>15932.00668</v>
      </c>
      <c r="AZ45" s="167"/>
      <c r="BA45" s="167"/>
      <c r="BB45" s="167"/>
      <c r="BC45" s="373"/>
    </row>
    <row r="46" spans="1:55" ht="80.25" customHeight="1">
      <c r="A46" s="272"/>
      <c r="B46" s="273"/>
      <c r="C46" s="273"/>
      <c r="D46" s="222" t="s">
        <v>274</v>
      </c>
      <c r="E46" s="169">
        <f t="shared" si="60"/>
        <v>15932.00668</v>
      </c>
      <c r="F46" s="169">
        <f t="shared" si="61"/>
        <v>0</v>
      </c>
      <c r="G46" s="167">
        <f t="shared" si="64"/>
        <v>0</v>
      </c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>
        <v>15932.00668</v>
      </c>
      <c r="AZ46" s="167"/>
      <c r="BA46" s="167"/>
      <c r="BB46" s="167"/>
      <c r="BC46" s="373"/>
    </row>
    <row r="47" spans="1:55" ht="21.75" customHeight="1">
      <c r="A47" s="272"/>
      <c r="B47" s="273"/>
      <c r="C47" s="273"/>
      <c r="D47" s="222" t="s">
        <v>269</v>
      </c>
      <c r="E47" s="169">
        <f t="shared" si="60"/>
        <v>0</v>
      </c>
      <c r="F47" s="169">
        <f t="shared" si="61"/>
        <v>0</v>
      </c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373"/>
    </row>
    <row r="48" spans="1:55" ht="33.75" customHeight="1">
      <c r="A48" s="272"/>
      <c r="B48" s="273"/>
      <c r="C48" s="273"/>
      <c r="D48" s="225" t="s">
        <v>43</v>
      </c>
      <c r="E48" s="169">
        <f t="shared" si="60"/>
        <v>0</v>
      </c>
      <c r="F48" s="169">
        <f t="shared" si="61"/>
        <v>0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373"/>
    </row>
    <row r="49" spans="1:55" ht="26.25" customHeight="1">
      <c r="A49" s="272" t="s">
        <v>330</v>
      </c>
      <c r="B49" s="273" t="s">
        <v>436</v>
      </c>
      <c r="C49" s="273"/>
      <c r="D49" s="153" t="s">
        <v>41</v>
      </c>
      <c r="E49" s="169">
        <f>H49+K49+N49+Q49+T49+W49+Z49+AE49+AJ49+AO49+AT49+AY49</f>
        <v>63723.437939999996</v>
      </c>
      <c r="F49" s="169">
        <f t="shared" si="61"/>
        <v>0</v>
      </c>
      <c r="G49" s="167">
        <f t="shared" ref="G49" si="65">F49*100/E49</f>
        <v>0</v>
      </c>
      <c r="H49" s="167">
        <f>H50+H51+H52+H54+H55</f>
        <v>0</v>
      </c>
      <c r="I49" s="167">
        <f t="shared" ref="I49:BA49" si="66">I50+I51+I52+I54+I55</f>
        <v>0</v>
      </c>
      <c r="J49" s="167">
        <f t="shared" si="66"/>
        <v>0</v>
      </c>
      <c r="K49" s="167">
        <f t="shared" si="66"/>
        <v>0</v>
      </c>
      <c r="L49" s="167">
        <f t="shared" si="66"/>
        <v>0</v>
      </c>
      <c r="M49" s="167">
        <f t="shared" si="66"/>
        <v>0</v>
      </c>
      <c r="N49" s="167">
        <f t="shared" si="66"/>
        <v>0</v>
      </c>
      <c r="O49" s="167">
        <f t="shared" si="66"/>
        <v>0</v>
      </c>
      <c r="P49" s="167">
        <f t="shared" si="66"/>
        <v>0</v>
      </c>
      <c r="Q49" s="167">
        <f t="shared" si="66"/>
        <v>0</v>
      </c>
      <c r="R49" s="167">
        <f t="shared" si="66"/>
        <v>0</v>
      </c>
      <c r="S49" s="167">
        <f t="shared" si="66"/>
        <v>0</v>
      </c>
      <c r="T49" s="167">
        <f t="shared" si="66"/>
        <v>0</v>
      </c>
      <c r="U49" s="167">
        <f t="shared" si="66"/>
        <v>0</v>
      </c>
      <c r="V49" s="167">
        <f t="shared" si="66"/>
        <v>0</v>
      </c>
      <c r="W49" s="167">
        <f t="shared" si="66"/>
        <v>0</v>
      </c>
      <c r="X49" s="167">
        <f t="shared" si="66"/>
        <v>0</v>
      </c>
      <c r="Y49" s="167">
        <f t="shared" si="66"/>
        <v>0</v>
      </c>
      <c r="Z49" s="167">
        <f t="shared" si="66"/>
        <v>0</v>
      </c>
      <c r="AA49" s="167">
        <f t="shared" si="66"/>
        <v>0</v>
      </c>
      <c r="AB49" s="167">
        <f t="shared" si="66"/>
        <v>0</v>
      </c>
      <c r="AC49" s="167">
        <f t="shared" si="66"/>
        <v>0</v>
      </c>
      <c r="AD49" s="167">
        <f t="shared" si="66"/>
        <v>0</v>
      </c>
      <c r="AE49" s="167">
        <f t="shared" si="66"/>
        <v>0</v>
      </c>
      <c r="AF49" s="167">
        <f t="shared" si="66"/>
        <v>0</v>
      </c>
      <c r="AG49" s="167">
        <f t="shared" si="66"/>
        <v>0</v>
      </c>
      <c r="AH49" s="167">
        <f t="shared" si="66"/>
        <v>0</v>
      </c>
      <c r="AI49" s="167">
        <f t="shared" si="66"/>
        <v>0</v>
      </c>
      <c r="AJ49" s="167">
        <f t="shared" si="66"/>
        <v>0</v>
      </c>
      <c r="AK49" s="167">
        <f t="shared" si="66"/>
        <v>0</v>
      </c>
      <c r="AL49" s="167">
        <f t="shared" si="66"/>
        <v>0</v>
      </c>
      <c r="AM49" s="167">
        <f t="shared" si="66"/>
        <v>0</v>
      </c>
      <c r="AN49" s="167">
        <f t="shared" si="66"/>
        <v>0</v>
      </c>
      <c r="AO49" s="167">
        <f t="shared" si="66"/>
        <v>0</v>
      </c>
      <c r="AP49" s="167">
        <f t="shared" si="66"/>
        <v>0</v>
      </c>
      <c r="AQ49" s="167">
        <f t="shared" si="66"/>
        <v>0</v>
      </c>
      <c r="AR49" s="167">
        <f t="shared" si="66"/>
        <v>0</v>
      </c>
      <c r="AS49" s="167">
        <f t="shared" si="66"/>
        <v>0</v>
      </c>
      <c r="AT49" s="167">
        <f t="shared" si="66"/>
        <v>0</v>
      </c>
      <c r="AU49" s="167">
        <f t="shared" si="66"/>
        <v>0</v>
      </c>
      <c r="AV49" s="167">
        <f t="shared" si="66"/>
        <v>0</v>
      </c>
      <c r="AW49" s="167">
        <f t="shared" si="66"/>
        <v>0</v>
      </c>
      <c r="AX49" s="167">
        <f t="shared" si="66"/>
        <v>0</v>
      </c>
      <c r="AY49" s="167">
        <f t="shared" si="66"/>
        <v>63723.437939999996</v>
      </c>
      <c r="AZ49" s="167">
        <f t="shared" si="66"/>
        <v>0</v>
      </c>
      <c r="BA49" s="167">
        <f t="shared" si="66"/>
        <v>0</v>
      </c>
      <c r="BB49" s="167"/>
      <c r="BC49" s="178"/>
    </row>
    <row r="50" spans="1:55" ht="33.75" customHeight="1">
      <c r="A50" s="272"/>
      <c r="B50" s="273"/>
      <c r="C50" s="273"/>
      <c r="D50" s="151" t="s">
        <v>37</v>
      </c>
      <c r="E50" s="169">
        <f t="shared" si="60"/>
        <v>0</v>
      </c>
      <c r="F50" s="169">
        <f t="shared" si="61"/>
        <v>0</v>
      </c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78"/>
    </row>
    <row r="51" spans="1:55" ht="33.75" customHeight="1">
      <c r="A51" s="272"/>
      <c r="B51" s="273"/>
      <c r="C51" s="273"/>
      <c r="D51" s="176" t="s">
        <v>2</v>
      </c>
      <c r="E51" s="169">
        <f t="shared" si="60"/>
        <v>0</v>
      </c>
      <c r="F51" s="169">
        <f t="shared" si="61"/>
        <v>0</v>
      </c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78"/>
    </row>
    <row r="52" spans="1:55" ht="24" customHeight="1">
      <c r="A52" s="272"/>
      <c r="B52" s="273"/>
      <c r="C52" s="273"/>
      <c r="D52" s="222" t="s">
        <v>268</v>
      </c>
      <c r="E52" s="169">
        <f t="shared" si="60"/>
        <v>63723.437939999996</v>
      </c>
      <c r="F52" s="169">
        <f t="shared" si="61"/>
        <v>0</v>
      </c>
      <c r="G52" s="167">
        <f t="shared" ref="G52:G53" si="67">F52*100/E52</f>
        <v>0</v>
      </c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218"/>
      <c r="AF52" s="167"/>
      <c r="AG52" s="167"/>
      <c r="AH52" s="167"/>
      <c r="AI52" s="167"/>
      <c r="AJ52" s="218"/>
      <c r="AK52" s="218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>
        <f>63717.09796+6.33998</f>
        <v>63723.437939999996</v>
      </c>
      <c r="AZ52" s="167"/>
      <c r="BA52" s="167"/>
      <c r="BB52" s="167"/>
      <c r="BC52" s="178"/>
    </row>
    <row r="53" spans="1:55" ht="33.75" customHeight="1">
      <c r="A53" s="272"/>
      <c r="B53" s="273"/>
      <c r="C53" s="273"/>
      <c r="D53" s="222" t="s">
        <v>274</v>
      </c>
      <c r="E53" s="169">
        <f t="shared" si="60"/>
        <v>63723.437939999996</v>
      </c>
      <c r="F53" s="169">
        <f t="shared" si="61"/>
        <v>0</v>
      </c>
      <c r="G53" s="167">
        <f t="shared" si="67"/>
        <v>0</v>
      </c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218"/>
      <c r="AK53" s="218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>
        <f>63717.09796+6.33998</f>
        <v>63723.437939999996</v>
      </c>
      <c r="AZ53" s="167"/>
      <c r="BA53" s="167"/>
      <c r="BB53" s="167"/>
      <c r="BC53" s="178"/>
    </row>
    <row r="54" spans="1:55" ht="24" customHeight="1">
      <c r="A54" s="272"/>
      <c r="B54" s="273"/>
      <c r="C54" s="273"/>
      <c r="D54" s="222" t="s">
        <v>269</v>
      </c>
      <c r="E54" s="169">
        <f t="shared" si="60"/>
        <v>0</v>
      </c>
      <c r="F54" s="169">
        <f t="shared" si="61"/>
        <v>0</v>
      </c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78"/>
    </row>
    <row r="55" spans="1:55" ht="33.75" customHeight="1">
      <c r="A55" s="272"/>
      <c r="B55" s="273"/>
      <c r="C55" s="273"/>
      <c r="D55" s="225" t="s">
        <v>43</v>
      </c>
      <c r="E55" s="169">
        <f t="shared" si="60"/>
        <v>0</v>
      </c>
      <c r="F55" s="169">
        <f t="shared" si="61"/>
        <v>0</v>
      </c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78"/>
    </row>
    <row r="56" spans="1:55" ht="20.25" customHeight="1">
      <c r="A56" s="272" t="s">
        <v>331</v>
      </c>
      <c r="B56" s="373" t="s">
        <v>281</v>
      </c>
      <c r="C56" s="273"/>
      <c r="D56" s="153" t="s">
        <v>41</v>
      </c>
      <c r="E56" s="169">
        <f t="shared" si="60"/>
        <v>1.2</v>
      </c>
      <c r="F56" s="169">
        <f t="shared" si="61"/>
        <v>0</v>
      </c>
      <c r="G56" s="167">
        <f t="shared" ref="G56" si="68">F56*100/E56</f>
        <v>0</v>
      </c>
      <c r="H56" s="169">
        <f>SUM(H57:H59)</f>
        <v>0</v>
      </c>
      <c r="I56" s="169">
        <f t="shared" ref="I56:BA56" si="69">SUM(I57:I59)</f>
        <v>0</v>
      </c>
      <c r="J56" s="169">
        <f t="shared" si="69"/>
        <v>0</v>
      </c>
      <c r="K56" s="169">
        <f t="shared" si="69"/>
        <v>0</v>
      </c>
      <c r="L56" s="169">
        <f t="shared" si="69"/>
        <v>0</v>
      </c>
      <c r="M56" s="169">
        <f t="shared" si="69"/>
        <v>0</v>
      </c>
      <c r="N56" s="169">
        <f t="shared" si="69"/>
        <v>0</v>
      </c>
      <c r="O56" s="169">
        <f t="shared" si="69"/>
        <v>0</v>
      </c>
      <c r="P56" s="169">
        <f t="shared" si="69"/>
        <v>0</v>
      </c>
      <c r="Q56" s="169">
        <f t="shared" si="69"/>
        <v>0</v>
      </c>
      <c r="R56" s="169">
        <f t="shared" si="69"/>
        <v>0</v>
      </c>
      <c r="S56" s="169">
        <f t="shared" si="69"/>
        <v>0</v>
      </c>
      <c r="T56" s="169">
        <f t="shared" si="69"/>
        <v>0</v>
      </c>
      <c r="U56" s="169">
        <f t="shared" si="69"/>
        <v>0</v>
      </c>
      <c r="V56" s="169">
        <f t="shared" si="69"/>
        <v>0</v>
      </c>
      <c r="W56" s="169">
        <f t="shared" si="69"/>
        <v>0</v>
      </c>
      <c r="X56" s="169">
        <f t="shared" si="69"/>
        <v>0</v>
      </c>
      <c r="Y56" s="169">
        <f t="shared" si="69"/>
        <v>0</v>
      </c>
      <c r="Z56" s="169">
        <f t="shared" si="69"/>
        <v>0</v>
      </c>
      <c r="AA56" s="169">
        <f t="shared" si="69"/>
        <v>0</v>
      </c>
      <c r="AB56" s="169">
        <f t="shared" si="69"/>
        <v>0</v>
      </c>
      <c r="AC56" s="169">
        <f t="shared" si="69"/>
        <v>0</v>
      </c>
      <c r="AD56" s="169">
        <f t="shared" si="69"/>
        <v>0</v>
      </c>
      <c r="AE56" s="169">
        <f>SUM(AE57:AE59)</f>
        <v>0</v>
      </c>
      <c r="AF56" s="169">
        <f t="shared" si="69"/>
        <v>0</v>
      </c>
      <c r="AG56" s="169">
        <f t="shared" si="69"/>
        <v>0</v>
      </c>
      <c r="AH56" s="169">
        <f t="shared" si="69"/>
        <v>0</v>
      </c>
      <c r="AI56" s="169">
        <f t="shared" si="69"/>
        <v>0</v>
      </c>
      <c r="AJ56" s="169">
        <f t="shared" si="69"/>
        <v>0</v>
      </c>
      <c r="AK56" s="169">
        <f t="shared" si="69"/>
        <v>0</v>
      </c>
      <c r="AL56" s="169">
        <f t="shared" si="69"/>
        <v>0</v>
      </c>
      <c r="AM56" s="169">
        <f t="shared" si="69"/>
        <v>0</v>
      </c>
      <c r="AN56" s="169">
        <f t="shared" si="69"/>
        <v>0</v>
      </c>
      <c r="AO56" s="169">
        <f t="shared" si="69"/>
        <v>0</v>
      </c>
      <c r="AP56" s="169">
        <f t="shared" si="69"/>
        <v>0</v>
      </c>
      <c r="AQ56" s="169">
        <f t="shared" si="69"/>
        <v>0</v>
      </c>
      <c r="AR56" s="169">
        <f t="shared" si="69"/>
        <v>0</v>
      </c>
      <c r="AS56" s="169">
        <f t="shared" si="69"/>
        <v>0</v>
      </c>
      <c r="AT56" s="169">
        <f t="shared" si="69"/>
        <v>0</v>
      </c>
      <c r="AU56" s="169">
        <f t="shared" si="69"/>
        <v>0</v>
      </c>
      <c r="AV56" s="169">
        <f t="shared" si="69"/>
        <v>0</v>
      </c>
      <c r="AW56" s="169">
        <f t="shared" si="69"/>
        <v>0</v>
      </c>
      <c r="AX56" s="169">
        <f t="shared" si="69"/>
        <v>0</v>
      </c>
      <c r="AY56" s="169">
        <f t="shared" si="69"/>
        <v>1.2</v>
      </c>
      <c r="AZ56" s="169">
        <f t="shared" si="69"/>
        <v>0</v>
      </c>
      <c r="BA56" s="169">
        <f t="shared" si="69"/>
        <v>0</v>
      </c>
      <c r="BB56" s="169"/>
      <c r="BC56" s="282"/>
    </row>
    <row r="57" spans="1:55" ht="35.25" customHeight="1">
      <c r="A57" s="272"/>
      <c r="B57" s="373"/>
      <c r="C57" s="273"/>
      <c r="D57" s="151" t="s">
        <v>37</v>
      </c>
      <c r="E57" s="169">
        <f t="shared" si="60"/>
        <v>0</v>
      </c>
      <c r="F57" s="169">
        <f t="shared" si="61"/>
        <v>0</v>
      </c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282"/>
    </row>
    <row r="58" spans="1:55" ht="56.25" customHeight="1">
      <c r="A58" s="272"/>
      <c r="B58" s="373"/>
      <c r="C58" s="273"/>
      <c r="D58" s="176" t="s">
        <v>2</v>
      </c>
      <c r="E58" s="169">
        <f t="shared" si="60"/>
        <v>0</v>
      </c>
      <c r="F58" s="169">
        <f t="shared" si="61"/>
        <v>0</v>
      </c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282"/>
    </row>
    <row r="59" spans="1:55" ht="19.5" customHeight="1">
      <c r="A59" s="272"/>
      <c r="B59" s="373"/>
      <c r="C59" s="273"/>
      <c r="D59" s="222" t="s">
        <v>268</v>
      </c>
      <c r="E59" s="169">
        <f t="shared" si="60"/>
        <v>1.2</v>
      </c>
      <c r="F59" s="169">
        <f t="shared" si="61"/>
        <v>0</v>
      </c>
      <c r="G59" s="167">
        <f t="shared" ref="G59" si="70">F59*100/E59</f>
        <v>0</v>
      </c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>
        <v>1.2</v>
      </c>
      <c r="AZ59" s="167"/>
      <c r="BA59" s="167"/>
      <c r="BB59" s="167"/>
      <c r="BC59" s="282"/>
    </row>
    <row r="60" spans="1:55" ht="84.75" customHeight="1">
      <c r="A60" s="272"/>
      <c r="B60" s="373"/>
      <c r="C60" s="273"/>
      <c r="D60" s="222" t="s">
        <v>274</v>
      </c>
      <c r="E60" s="169">
        <f t="shared" si="60"/>
        <v>0</v>
      </c>
      <c r="F60" s="169">
        <f t="shared" si="61"/>
        <v>0</v>
      </c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282"/>
    </row>
    <row r="61" spans="1:55" ht="19.5" customHeight="1">
      <c r="A61" s="272"/>
      <c r="B61" s="373"/>
      <c r="C61" s="273"/>
      <c r="D61" s="222" t="s">
        <v>269</v>
      </c>
      <c r="E61" s="169">
        <f t="shared" si="60"/>
        <v>0</v>
      </c>
      <c r="F61" s="169">
        <f t="shared" si="61"/>
        <v>0</v>
      </c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282"/>
    </row>
    <row r="62" spans="1:55" ht="31.2">
      <c r="A62" s="272"/>
      <c r="B62" s="373"/>
      <c r="C62" s="273"/>
      <c r="D62" s="225" t="s">
        <v>43</v>
      </c>
      <c r="E62" s="169">
        <f t="shared" si="60"/>
        <v>0</v>
      </c>
      <c r="F62" s="169">
        <f t="shared" si="61"/>
        <v>0</v>
      </c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282"/>
    </row>
    <row r="63" spans="1:55" ht="22.5" customHeight="1">
      <c r="A63" s="272" t="s">
        <v>332</v>
      </c>
      <c r="B63" s="273" t="s">
        <v>282</v>
      </c>
      <c r="C63" s="273"/>
      <c r="D63" s="153" t="s">
        <v>41</v>
      </c>
      <c r="E63" s="169">
        <f t="shared" si="60"/>
        <v>129.32810000000001</v>
      </c>
      <c r="F63" s="169">
        <f t="shared" si="61"/>
        <v>0</v>
      </c>
      <c r="G63" s="167">
        <f t="shared" ref="G63" si="71">F63*100/E63</f>
        <v>0</v>
      </c>
      <c r="H63" s="169">
        <f>SUM(H64:H66)</f>
        <v>0</v>
      </c>
      <c r="I63" s="169">
        <f t="shared" ref="I63:BA63" si="72">SUM(I64:I66)</f>
        <v>0</v>
      </c>
      <c r="J63" s="169">
        <f t="shared" si="72"/>
        <v>0</v>
      </c>
      <c r="K63" s="169">
        <f t="shared" si="72"/>
        <v>0</v>
      </c>
      <c r="L63" s="169">
        <f t="shared" si="72"/>
        <v>0</v>
      </c>
      <c r="M63" s="169">
        <f t="shared" si="72"/>
        <v>0</v>
      </c>
      <c r="N63" s="169">
        <f t="shared" si="72"/>
        <v>0</v>
      </c>
      <c r="O63" s="169">
        <f t="shared" si="72"/>
        <v>0</v>
      </c>
      <c r="P63" s="169">
        <f t="shared" si="72"/>
        <v>0</v>
      </c>
      <c r="Q63" s="169">
        <f t="shared" si="72"/>
        <v>0</v>
      </c>
      <c r="R63" s="169">
        <f t="shared" si="72"/>
        <v>0</v>
      </c>
      <c r="S63" s="169">
        <f t="shared" si="72"/>
        <v>0</v>
      </c>
      <c r="T63" s="169">
        <f t="shared" si="72"/>
        <v>0</v>
      </c>
      <c r="U63" s="169">
        <f t="shared" si="72"/>
        <v>0</v>
      </c>
      <c r="V63" s="169">
        <f t="shared" si="72"/>
        <v>0</v>
      </c>
      <c r="W63" s="169">
        <f t="shared" si="72"/>
        <v>0</v>
      </c>
      <c r="X63" s="169">
        <f t="shared" si="72"/>
        <v>0</v>
      </c>
      <c r="Y63" s="169">
        <f t="shared" si="72"/>
        <v>0</v>
      </c>
      <c r="Z63" s="169">
        <f t="shared" si="72"/>
        <v>0</v>
      </c>
      <c r="AA63" s="169">
        <f t="shared" si="72"/>
        <v>0</v>
      </c>
      <c r="AB63" s="169">
        <f t="shared" si="72"/>
        <v>0</v>
      </c>
      <c r="AC63" s="169">
        <f t="shared" si="72"/>
        <v>0</v>
      </c>
      <c r="AD63" s="169">
        <f t="shared" si="72"/>
        <v>0</v>
      </c>
      <c r="AE63" s="169">
        <f t="shared" si="72"/>
        <v>0</v>
      </c>
      <c r="AF63" s="169">
        <f t="shared" si="72"/>
        <v>0</v>
      </c>
      <c r="AG63" s="169">
        <f t="shared" si="72"/>
        <v>0</v>
      </c>
      <c r="AH63" s="169">
        <f t="shared" si="72"/>
        <v>0</v>
      </c>
      <c r="AI63" s="169">
        <f t="shared" si="72"/>
        <v>0</v>
      </c>
      <c r="AJ63" s="169">
        <f t="shared" si="72"/>
        <v>0</v>
      </c>
      <c r="AK63" s="169">
        <f t="shared" si="72"/>
        <v>0</v>
      </c>
      <c r="AL63" s="169">
        <f t="shared" si="72"/>
        <v>0</v>
      </c>
      <c r="AM63" s="169">
        <f t="shared" si="72"/>
        <v>0</v>
      </c>
      <c r="AN63" s="169">
        <f t="shared" si="72"/>
        <v>0</v>
      </c>
      <c r="AO63" s="169">
        <f t="shared" si="72"/>
        <v>0</v>
      </c>
      <c r="AP63" s="169">
        <f t="shared" si="72"/>
        <v>0</v>
      </c>
      <c r="AQ63" s="169">
        <f t="shared" si="72"/>
        <v>0</v>
      </c>
      <c r="AR63" s="169">
        <f t="shared" si="72"/>
        <v>0</v>
      </c>
      <c r="AS63" s="169">
        <f t="shared" si="72"/>
        <v>0</v>
      </c>
      <c r="AT63" s="169">
        <f t="shared" si="72"/>
        <v>0</v>
      </c>
      <c r="AU63" s="169">
        <f t="shared" si="72"/>
        <v>0</v>
      </c>
      <c r="AV63" s="169">
        <f t="shared" si="72"/>
        <v>0</v>
      </c>
      <c r="AW63" s="169">
        <f t="shared" si="72"/>
        <v>0</v>
      </c>
      <c r="AX63" s="169">
        <f t="shared" si="72"/>
        <v>0</v>
      </c>
      <c r="AY63" s="169">
        <f t="shared" si="72"/>
        <v>129.32810000000001</v>
      </c>
      <c r="AZ63" s="169">
        <f t="shared" si="72"/>
        <v>0</v>
      </c>
      <c r="BA63" s="169">
        <f t="shared" si="72"/>
        <v>0</v>
      </c>
      <c r="BB63" s="169"/>
      <c r="BC63" s="373"/>
    </row>
    <row r="64" spans="1:55" ht="36.75" customHeight="1">
      <c r="A64" s="272"/>
      <c r="B64" s="273"/>
      <c r="C64" s="273"/>
      <c r="D64" s="151" t="s">
        <v>37</v>
      </c>
      <c r="E64" s="169">
        <f t="shared" si="60"/>
        <v>0</v>
      </c>
      <c r="F64" s="169">
        <f t="shared" si="61"/>
        <v>0</v>
      </c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373"/>
    </row>
    <row r="65" spans="1:55" ht="52.5" customHeight="1">
      <c r="A65" s="272"/>
      <c r="B65" s="273"/>
      <c r="C65" s="273"/>
      <c r="D65" s="176" t="s">
        <v>2</v>
      </c>
      <c r="E65" s="169">
        <f t="shared" si="60"/>
        <v>0</v>
      </c>
      <c r="F65" s="169">
        <f t="shared" si="61"/>
        <v>0</v>
      </c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373"/>
    </row>
    <row r="66" spans="1:55" ht="22.5" customHeight="1">
      <c r="A66" s="272"/>
      <c r="B66" s="273"/>
      <c r="C66" s="273"/>
      <c r="D66" s="222" t="s">
        <v>268</v>
      </c>
      <c r="E66" s="169">
        <f t="shared" si="60"/>
        <v>129.32810000000001</v>
      </c>
      <c r="F66" s="169">
        <f t="shared" si="61"/>
        <v>0</v>
      </c>
      <c r="G66" s="167">
        <f t="shared" ref="G66" si="73">F66*100/E66</f>
        <v>0</v>
      </c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>
        <v>129.32810000000001</v>
      </c>
      <c r="AZ66" s="167"/>
      <c r="BA66" s="167"/>
      <c r="BB66" s="167"/>
      <c r="BC66" s="373"/>
    </row>
    <row r="67" spans="1:55" ht="81.75" customHeight="1">
      <c r="A67" s="272"/>
      <c r="B67" s="273"/>
      <c r="C67" s="273"/>
      <c r="D67" s="222" t="s">
        <v>274</v>
      </c>
      <c r="E67" s="169">
        <f t="shared" si="60"/>
        <v>0</v>
      </c>
      <c r="F67" s="169">
        <f t="shared" si="61"/>
        <v>0</v>
      </c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373"/>
    </row>
    <row r="68" spans="1:55" ht="22.5" customHeight="1">
      <c r="A68" s="272"/>
      <c r="B68" s="273"/>
      <c r="C68" s="273"/>
      <c r="D68" s="222" t="s">
        <v>269</v>
      </c>
      <c r="E68" s="169">
        <f t="shared" si="60"/>
        <v>0</v>
      </c>
      <c r="F68" s="169">
        <f t="shared" si="61"/>
        <v>0</v>
      </c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373"/>
    </row>
    <row r="69" spans="1:55" ht="33.75" customHeight="1">
      <c r="A69" s="272"/>
      <c r="B69" s="273"/>
      <c r="C69" s="273"/>
      <c r="D69" s="225" t="s">
        <v>43</v>
      </c>
      <c r="E69" s="169">
        <f t="shared" si="60"/>
        <v>0</v>
      </c>
      <c r="F69" s="169">
        <f t="shared" si="61"/>
        <v>0</v>
      </c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373"/>
    </row>
    <row r="70" spans="1:55" ht="22.5" customHeight="1">
      <c r="A70" s="272" t="s">
        <v>333</v>
      </c>
      <c r="B70" s="273" t="s">
        <v>433</v>
      </c>
      <c r="C70" s="273"/>
      <c r="D70" s="153" t="s">
        <v>41</v>
      </c>
      <c r="E70" s="169">
        <f t="shared" si="60"/>
        <v>615</v>
      </c>
      <c r="F70" s="169">
        <f t="shared" si="61"/>
        <v>0</v>
      </c>
      <c r="G70" s="167">
        <f t="shared" ref="G70" si="74">F70*100/E70</f>
        <v>0</v>
      </c>
      <c r="H70" s="167">
        <f>SUM(H71:H73)</f>
        <v>0</v>
      </c>
      <c r="I70" s="167">
        <f t="shared" ref="I70:BA70" si="75">SUM(I71:I73)</f>
        <v>0</v>
      </c>
      <c r="J70" s="167">
        <f t="shared" si="75"/>
        <v>0</v>
      </c>
      <c r="K70" s="167">
        <f t="shared" si="75"/>
        <v>0</v>
      </c>
      <c r="L70" s="167">
        <f t="shared" si="75"/>
        <v>0</v>
      </c>
      <c r="M70" s="167">
        <f t="shared" si="75"/>
        <v>0</v>
      </c>
      <c r="N70" s="167">
        <f t="shared" si="75"/>
        <v>0</v>
      </c>
      <c r="O70" s="167">
        <f t="shared" si="75"/>
        <v>0</v>
      </c>
      <c r="P70" s="167">
        <f t="shared" si="75"/>
        <v>0</v>
      </c>
      <c r="Q70" s="167">
        <f t="shared" si="75"/>
        <v>615</v>
      </c>
      <c r="R70" s="167">
        <f t="shared" si="75"/>
        <v>0</v>
      </c>
      <c r="S70" s="167">
        <f t="shared" si="75"/>
        <v>0</v>
      </c>
      <c r="T70" s="167">
        <f t="shared" si="75"/>
        <v>0</v>
      </c>
      <c r="U70" s="167">
        <f t="shared" si="75"/>
        <v>0</v>
      </c>
      <c r="V70" s="167">
        <f t="shared" si="75"/>
        <v>0</v>
      </c>
      <c r="W70" s="167">
        <f t="shared" si="75"/>
        <v>0</v>
      </c>
      <c r="X70" s="167">
        <f t="shared" si="75"/>
        <v>0</v>
      </c>
      <c r="Y70" s="167">
        <f t="shared" si="75"/>
        <v>0</v>
      </c>
      <c r="Z70" s="167">
        <f t="shared" si="75"/>
        <v>0</v>
      </c>
      <c r="AA70" s="167">
        <f t="shared" si="75"/>
        <v>0</v>
      </c>
      <c r="AB70" s="167">
        <f t="shared" si="75"/>
        <v>0</v>
      </c>
      <c r="AC70" s="167">
        <f t="shared" si="75"/>
        <v>0</v>
      </c>
      <c r="AD70" s="167">
        <f t="shared" si="75"/>
        <v>0</v>
      </c>
      <c r="AE70" s="167">
        <f t="shared" si="75"/>
        <v>0</v>
      </c>
      <c r="AF70" s="167">
        <f t="shared" si="75"/>
        <v>0</v>
      </c>
      <c r="AG70" s="167">
        <f t="shared" si="75"/>
        <v>0</v>
      </c>
      <c r="AH70" s="167">
        <f t="shared" si="75"/>
        <v>0</v>
      </c>
      <c r="AI70" s="167">
        <f t="shared" si="75"/>
        <v>0</v>
      </c>
      <c r="AJ70" s="167">
        <f t="shared" si="75"/>
        <v>0</v>
      </c>
      <c r="AK70" s="167">
        <f t="shared" si="75"/>
        <v>0</v>
      </c>
      <c r="AL70" s="167">
        <f t="shared" si="75"/>
        <v>0</v>
      </c>
      <c r="AM70" s="167">
        <f t="shared" si="75"/>
        <v>0</v>
      </c>
      <c r="AN70" s="167">
        <f t="shared" si="75"/>
        <v>0</v>
      </c>
      <c r="AO70" s="167">
        <f t="shared" si="75"/>
        <v>0</v>
      </c>
      <c r="AP70" s="167">
        <f t="shared" si="75"/>
        <v>0</v>
      </c>
      <c r="AQ70" s="167">
        <f t="shared" si="75"/>
        <v>0</v>
      </c>
      <c r="AR70" s="167">
        <f t="shared" si="75"/>
        <v>0</v>
      </c>
      <c r="AS70" s="167">
        <f t="shared" si="75"/>
        <v>0</v>
      </c>
      <c r="AT70" s="167">
        <f t="shared" si="75"/>
        <v>0</v>
      </c>
      <c r="AU70" s="167">
        <f t="shared" si="75"/>
        <v>0</v>
      </c>
      <c r="AV70" s="167">
        <f t="shared" si="75"/>
        <v>0</v>
      </c>
      <c r="AW70" s="167">
        <f t="shared" si="75"/>
        <v>0</v>
      </c>
      <c r="AX70" s="167">
        <f t="shared" si="75"/>
        <v>0</v>
      </c>
      <c r="AY70" s="167">
        <f t="shared" si="75"/>
        <v>0</v>
      </c>
      <c r="AZ70" s="167">
        <f t="shared" si="75"/>
        <v>0</v>
      </c>
      <c r="BA70" s="167">
        <f t="shared" si="75"/>
        <v>0</v>
      </c>
      <c r="BB70" s="167"/>
      <c r="BC70" s="178"/>
    </row>
    <row r="71" spans="1:55" ht="22.5" customHeight="1">
      <c r="A71" s="272"/>
      <c r="B71" s="273"/>
      <c r="C71" s="273"/>
      <c r="D71" s="151" t="s">
        <v>37</v>
      </c>
      <c r="E71" s="169">
        <f t="shared" si="60"/>
        <v>0</v>
      </c>
      <c r="F71" s="169">
        <f t="shared" si="61"/>
        <v>0</v>
      </c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78"/>
    </row>
    <row r="72" spans="1:55" ht="22.5" customHeight="1">
      <c r="A72" s="272"/>
      <c r="B72" s="273"/>
      <c r="C72" s="273"/>
      <c r="D72" s="176" t="s">
        <v>2</v>
      </c>
      <c r="E72" s="169">
        <f t="shared" si="60"/>
        <v>0</v>
      </c>
      <c r="F72" s="169">
        <f t="shared" si="61"/>
        <v>0</v>
      </c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78"/>
    </row>
    <row r="73" spans="1:55" ht="22.5" customHeight="1">
      <c r="A73" s="272"/>
      <c r="B73" s="273"/>
      <c r="C73" s="273"/>
      <c r="D73" s="222" t="s">
        <v>268</v>
      </c>
      <c r="E73" s="169">
        <f t="shared" si="60"/>
        <v>615</v>
      </c>
      <c r="F73" s="169">
        <f t="shared" si="61"/>
        <v>0</v>
      </c>
      <c r="G73" s="167">
        <f t="shared" ref="G73" si="76">F73*100/E73</f>
        <v>0</v>
      </c>
      <c r="H73" s="167"/>
      <c r="I73" s="167"/>
      <c r="J73" s="167"/>
      <c r="K73" s="167"/>
      <c r="L73" s="167"/>
      <c r="M73" s="167"/>
      <c r="N73" s="167"/>
      <c r="O73" s="167"/>
      <c r="P73" s="167"/>
      <c r="Q73" s="167">
        <v>615</v>
      </c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78"/>
    </row>
    <row r="74" spans="1:55" ht="22.5" customHeight="1">
      <c r="A74" s="272"/>
      <c r="B74" s="273"/>
      <c r="C74" s="273"/>
      <c r="D74" s="222" t="s">
        <v>274</v>
      </c>
      <c r="E74" s="169">
        <f t="shared" si="60"/>
        <v>0</v>
      </c>
      <c r="F74" s="169">
        <f t="shared" si="61"/>
        <v>0</v>
      </c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78"/>
    </row>
    <row r="75" spans="1:55" ht="22.5" customHeight="1">
      <c r="A75" s="272"/>
      <c r="B75" s="273"/>
      <c r="C75" s="273"/>
      <c r="D75" s="222" t="s">
        <v>269</v>
      </c>
      <c r="E75" s="169">
        <f t="shared" si="60"/>
        <v>0</v>
      </c>
      <c r="F75" s="169">
        <f t="shared" si="61"/>
        <v>0</v>
      </c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78"/>
    </row>
    <row r="76" spans="1:55" ht="22.5" customHeight="1">
      <c r="A76" s="272"/>
      <c r="B76" s="273"/>
      <c r="C76" s="273"/>
      <c r="D76" s="225" t="s">
        <v>43</v>
      </c>
      <c r="E76" s="169">
        <f t="shared" si="60"/>
        <v>0</v>
      </c>
      <c r="F76" s="169">
        <f t="shared" si="61"/>
        <v>0</v>
      </c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78"/>
    </row>
    <row r="77" spans="1:55" ht="22.5" customHeight="1">
      <c r="A77" s="272" t="s">
        <v>334</v>
      </c>
      <c r="B77" s="273" t="s">
        <v>285</v>
      </c>
      <c r="C77" s="273"/>
      <c r="D77" s="153" t="s">
        <v>41</v>
      </c>
      <c r="E77" s="169">
        <f t="shared" si="60"/>
        <v>1655</v>
      </c>
      <c r="F77" s="169">
        <f t="shared" si="61"/>
        <v>0</v>
      </c>
      <c r="G77" s="167">
        <f t="shared" ref="G77" si="77">F77*100/E77</f>
        <v>0</v>
      </c>
      <c r="H77" s="167">
        <f>SUM(H78:H80)</f>
        <v>0</v>
      </c>
      <c r="I77" s="167">
        <f t="shared" ref="I77:BA77" si="78">SUM(I78:I80)</f>
        <v>0</v>
      </c>
      <c r="J77" s="167">
        <f t="shared" si="78"/>
        <v>0</v>
      </c>
      <c r="K77" s="167">
        <f t="shared" si="78"/>
        <v>0</v>
      </c>
      <c r="L77" s="167">
        <f t="shared" si="78"/>
        <v>0</v>
      </c>
      <c r="M77" s="167">
        <f t="shared" si="78"/>
        <v>0</v>
      </c>
      <c r="N77" s="167">
        <f t="shared" si="78"/>
        <v>0</v>
      </c>
      <c r="O77" s="167">
        <f t="shared" si="78"/>
        <v>0</v>
      </c>
      <c r="P77" s="167">
        <f t="shared" si="78"/>
        <v>0</v>
      </c>
      <c r="Q77" s="167">
        <f t="shared" si="78"/>
        <v>0</v>
      </c>
      <c r="R77" s="167">
        <f t="shared" si="78"/>
        <v>0</v>
      </c>
      <c r="S77" s="167">
        <f t="shared" si="78"/>
        <v>0</v>
      </c>
      <c r="T77" s="167">
        <f t="shared" si="78"/>
        <v>0</v>
      </c>
      <c r="U77" s="167">
        <f t="shared" si="78"/>
        <v>0</v>
      </c>
      <c r="V77" s="167">
        <f t="shared" si="78"/>
        <v>0</v>
      </c>
      <c r="W77" s="167">
        <f t="shared" si="78"/>
        <v>0</v>
      </c>
      <c r="X77" s="167">
        <f t="shared" si="78"/>
        <v>0</v>
      </c>
      <c r="Y77" s="167">
        <f t="shared" si="78"/>
        <v>0</v>
      </c>
      <c r="Z77" s="167">
        <f t="shared" si="78"/>
        <v>0</v>
      </c>
      <c r="AA77" s="167">
        <f t="shared" si="78"/>
        <v>0</v>
      </c>
      <c r="AB77" s="167">
        <f t="shared" si="78"/>
        <v>0</v>
      </c>
      <c r="AC77" s="167">
        <f t="shared" si="78"/>
        <v>0</v>
      </c>
      <c r="AD77" s="167">
        <f t="shared" si="78"/>
        <v>0</v>
      </c>
      <c r="AE77" s="167">
        <f t="shared" si="78"/>
        <v>0</v>
      </c>
      <c r="AF77" s="167">
        <f t="shared" si="78"/>
        <v>0</v>
      </c>
      <c r="AG77" s="167">
        <f t="shared" si="78"/>
        <v>0</v>
      </c>
      <c r="AH77" s="167">
        <f t="shared" si="78"/>
        <v>0</v>
      </c>
      <c r="AI77" s="167">
        <f t="shared" si="78"/>
        <v>0</v>
      </c>
      <c r="AJ77" s="167">
        <f t="shared" si="78"/>
        <v>0</v>
      </c>
      <c r="AK77" s="167">
        <f t="shared" si="78"/>
        <v>0</v>
      </c>
      <c r="AL77" s="167">
        <f t="shared" si="78"/>
        <v>0</v>
      </c>
      <c r="AM77" s="167">
        <f t="shared" si="78"/>
        <v>0</v>
      </c>
      <c r="AN77" s="167">
        <f t="shared" si="78"/>
        <v>0</v>
      </c>
      <c r="AO77" s="167">
        <f t="shared" si="78"/>
        <v>0</v>
      </c>
      <c r="AP77" s="167">
        <f t="shared" si="78"/>
        <v>0</v>
      </c>
      <c r="AQ77" s="167">
        <f t="shared" si="78"/>
        <v>0</v>
      </c>
      <c r="AR77" s="167">
        <f t="shared" si="78"/>
        <v>0</v>
      </c>
      <c r="AS77" s="167">
        <f t="shared" si="78"/>
        <v>0</v>
      </c>
      <c r="AT77" s="167">
        <f t="shared" si="78"/>
        <v>0</v>
      </c>
      <c r="AU77" s="167">
        <f t="shared" si="78"/>
        <v>0</v>
      </c>
      <c r="AV77" s="167">
        <f t="shared" si="78"/>
        <v>0</v>
      </c>
      <c r="AW77" s="167">
        <f t="shared" si="78"/>
        <v>0</v>
      </c>
      <c r="AX77" s="167">
        <f t="shared" si="78"/>
        <v>0</v>
      </c>
      <c r="AY77" s="167">
        <f t="shared" si="78"/>
        <v>1655</v>
      </c>
      <c r="AZ77" s="167">
        <f t="shared" si="78"/>
        <v>0</v>
      </c>
      <c r="BA77" s="167">
        <f t="shared" si="78"/>
        <v>0</v>
      </c>
      <c r="BB77" s="167"/>
      <c r="BC77" s="178"/>
    </row>
    <row r="78" spans="1:55" ht="35.25" customHeight="1">
      <c r="A78" s="272"/>
      <c r="B78" s="273"/>
      <c r="C78" s="273"/>
      <c r="D78" s="151" t="s">
        <v>37</v>
      </c>
      <c r="E78" s="169">
        <f t="shared" si="60"/>
        <v>0</v>
      </c>
      <c r="F78" s="169">
        <f>I78+L78+O78+R78+U78+X78+AA78+AF78+AK78+AP78+AU78+AZ78</f>
        <v>0</v>
      </c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78"/>
    </row>
    <row r="79" spans="1:55" ht="52.5" customHeight="1">
      <c r="A79" s="272"/>
      <c r="B79" s="273"/>
      <c r="C79" s="273"/>
      <c r="D79" s="176" t="s">
        <v>2</v>
      </c>
      <c r="E79" s="169">
        <f t="shared" si="60"/>
        <v>0</v>
      </c>
      <c r="F79" s="169">
        <f t="shared" si="61"/>
        <v>0</v>
      </c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78"/>
    </row>
    <row r="80" spans="1:55" ht="22.5" customHeight="1">
      <c r="A80" s="272"/>
      <c r="B80" s="273"/>
      <c r="C80" s="273"/>
      <c r="D80" s="222" t="s">
        <v>268</v>
      </c>
      <c r="E80" s="169">
        <f t="shared" si="60"/>
        <v>1655</v>
      </c>
      <c r="F80" s="169">
        <f t="shared" si="61"/>
        <v>0</v>
      </c>
      <c r="G80" s="167">
        <f t="shared" ref="G80" si="79">F80*100/E80</f>
        <v>0</v>
      </c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>
        <v>1655</v>
      </c>
      <c r="AZ80" s="167"/>
      <c r="BA80" s="167"/>
      <c r="BB80" s="167"/>
      <c r="BC80" s="178"/>
    </row>
    <row r="81" spans="1:55" ht="81" customHeight="1">
      <c r="A81" s="272"/>
      <c r="B81" s="273"/>
      <c r="C81" s="273"/>
      <c r="D81" s="222" t="s">
        <v>274</v>
      </c>
      <c r="E81" s="169">
        <f t="shared" si="60"/>
        <v>0</v>
      </c>
      <c r="F81" s="169">
        <f t="shared" si="61"/>
        <v>0</v>
      </c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78"/>
    </row>
    <row r="82" spans="1:55" ht="22.5" customHeight="1">
      <c r="A82" s="272"/>
      <c r="B82" s="273"/>
      <c r="C82" s="273"/>
      <c r="D82" s="222" t="s">
        <v>269</v>
      </c>
      <c r="E82" s="169">
        <f t="shared" si="60"/>
        <v>0</v>
      </c>
      <c r="F82" s="169">
        <f t="shared" si="61"/>
        <v>0</v>
      </c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78"/>
    </row>
    <row r="83" spans="1:55" ht="33.75" customHeight="1">
      <c r="A83" s="272"/>
      <c r="B83" s="273"/>
      <c r="C83" s="273"/>
      <c r="D83" s="225" t="s">
        <v>43</v>
      </c>
      <c r="E83" s="169">
        <f t="shared" si="60"/>
        <v>0</v>
      </c>
      <c r="F83" s="169">
        <f t="shared" si="61"/>
        <v>0</v>
      </c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78"/>
    </row>
    <row r="84" spans="1:55" ht="22.5" customHeight="1">
      <c r="A84" s="272" t="s">
        <v>335</v>
      </c>
      <c r="B84" s="273" t="s">
        <v>434</v>
      </c>
      <c r="C84" s="273"/>
      <c r="D84" s="153" t="s">
        <v>41</v>
      </c>
      <c r="E84" s="169">
        <f t="shared" si="60"/>
        <v>158.07728</v>
      </c>
      <c r="F84" s="169">
        <f t="shared" si="61"/>
        <v>0</v>
      </c>
      <c r="G84" s="167">
        <f t="shared" ref="G84" si="80">F84*100/E84</f>
        <v>0</v>
      </c>
      <c r="H84" s="167">
        <f>SUM(H85:H87)</f>
        <v>0</v>
      </c>
      <c r="I84" s="167">
        <f t="shared" ref="I84:BA84" si="81">SUM(I85:I87)</f>
        <v>0</v>
      </c>
      <c r="J84" s="167">
        <f t="shared" si="81"/>
        <v>0</v>
      </c>
      <c r="K84" s="167">
        <f t="shared" si="81"/>
        <v>0</v>
      </c>
      <c r="L84" s="167">
        <f t="shared" si="81"/>
        <v>0</v>
      </c>
      <c r="M84" s="167">
        <f t="shared" si="81"/>
        <v>0</v>
      </c>
      <c r="N84" s="167">
        <f t="shared" si="81"/>
        <v>0</v>
      </c>
      <c r="O84" s="167">
        <f t="shared" si="81"/>
        <v>0</v>
      </c>
      <c r="P84" s="167">
        <f t="shared" si="81"/>
        <v>0</v>
      </c>
      <c r="Q84" s="167">
        <f t="shared" si="81"/>
        <v>0</v>
      </c>
      <c r="R84" s="167">
        <f t="shared" si="81"/>
        <v>0</v>
      </c>
      <c r="S84" s="167">
        <f t="shared" si="81"/>
        <v>0</v>
      </c>
      <c r="T84" s="167">
        <f t="shared" si="81"/>
        <v>0</v>
      </c>
      <c r="U84" s="167">
        <f t="shared" si="81"/>
        <v>0</v>
      </c>
      <c r="V84" s="167">
        <f t="shared" si="81"/>
        <v>0</v>
      </c>
      <c r="W84" s="167">
        <f t="shared" si="81"/>
        <v>0</v>
      </c>
      <c r="X84" s="167">
        <f t="shared" si="81"/>
        <v>0</v>
      </c>
      <c r="Y84" s="167">
        <f t="shared" si="81"/>
        <v>0</v>
      </c>
      <c r="Z84" s="167">
        <f t="shared" si="81"/>
        <v>0</v>
      </c>
      <c r="AA84" s="167">
        <f t="shared" si="81"/>
        <v>0</v>
      </c>
      <c r="AB84" s="167">
        <f t="shared" si="81"/>
        <v>0</v>
      </c>
      <c r="AC84" s="167">
        <f t="shared" si="81"/>
        <v>0</v>
      </c>
      <c r="AD84" s="167">
        <f t="shared" si="81"/>
        <v>0</v>
      </c>
      <c r="AE84" s="167">
        <f t="shared" si="81"/>
        <v>0</v>
      </c>
      <c r="AF84" s="167">
        <f t="shared" si="81"/>
        <v>0</v>
      </c>
      <c r="AG84" s="167">
        <f t="shared" si="81"/>
        <v>0</v>
      </c>
      <c r="AH84" s="167">
        <f t="shared" si="81"/>
        <v>0</v>
      </c>
      <c r="AI84" s="167">
        <f t="shared" si="81"/>
        <v>0</v>
      </c>
      <c r="AJ84" s="167">
        <f t="shared" si="81"/>
        <v>0</v>
      </c>
      <c r="AK84" s="167">
        <f t="shared" si="81"/>
        <v>0</v>
      </c>
      <c r="AL84" s="167">
        <f t="shared" si="81"/>
        <v>0</v>
      </c>
      <c r="AM84" s="167">
        <f t="shared" si="81"/>
        <v>0</v>
      </c>
      <c r="AN84" s="167">
        <f t="shared" si="81"/>
        <v>0</v>
      </c>
      <c r="AO84" s="167">
        <f t="shared" si="81"/>
        <v>0</v>
      </c>
      <c r="AP84" s="167">
        <f t="shared" si="81"/>
        <v>0</v>
      </c>
      <c r="AQ84" s="167">
        <f t="shared" si="81"/>
        <v>0</v>
      </c>
      <c r="AR84" s="167">
        <f t="shared" si="81"/>
        <v>0</v>
      </c>
      <c r="AS84" s="167">
        <f t="shared" si="81"/>
        <v>0</v>
      </c>
      <c r="AT84" s="167">
        <f t="shared" si="81"/>
        <v>0</v>
      </c>
      <c r="AU84" s="167">
        <f t="shared" si="81"/>
        <v>0</v>
      </c>
      <c r="AV84" s="167">
        <f t="shared" si="81"/>
        <v>0</v>
      </c>
      <c r="AW84" s="167">
        <f t="shared" si="81"/>
        <v>0</v>
      </c>
      <c r="AX84" s="167">
        <f t="shared" si="81"/>
        <v>0</v>
      </c>
      <c r="AY84" s="167">
        <f t="shared" si="81"/>
        <v>158.07728</v>
      </c>
      <c r="AZ84" s="167">
        <f t="shared" si="81"/>
        <v>0</v>
      </c>
      <c r="BA84" s="167">
        <f t="shared" si="81"/>
        <v>0</v>
      </c>
      <c r="BB84" s="167"/>
      <c r="BC84" s="178"/>
    </row>
    <row r="85" spans="1:55" ht="35.25" customHeight="1">
      <c r="A85" s="272"/>
      <c r="B85" s="273"/>
      <c r="C85" s="273"/>
      <c r="D85" s="151" t="s">
        <v>37</v>
      </c>
      <c r="E85" s="169">
        <f t="shared" si="60"/>
        <v>0</v>
      </c>
      <c r="F85" s="169">
        <f t="shared" si="61"/>
        <v>0</v>
      </c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78"/>
    </row>
    <row r="86" spans="1:55" ht="48.75" customHeight="1">
      <c r="A86" s="272"/>
      <c r="B86" s="273"/>
      <c r="C86" s="273"/>
      <c r="D86" s="176" t="s">
        <v>2</v>
      </c>
      <c r="E86" s="169">
        <f t="shared" si="60"/>
        <v>0</v>
      </c>
      <c r="F86" s="169">
        <f t="shared" si="61"/>
        <v>0</v>
      </c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78"/>
    </row>
    <row r="87" spans="1:55" ht="22.5" customHeight="1">
      <c r="A87" s="272"/>
      <c r="B87" s="273"/>
      <c r="C87" s="273"/>
      <c r="D87" s="222" t="s">
        <v>268</v>
      </c>
      <c r="E87" s="169">
        <f t="shared" si="60"/>
        <v>158.07728</v>
      </c>
      <c r="F87" s="169">
        <f t="shared" si="61"/>
        <v>0</v>
      </c>
      <c r="G87" s="167">
        <f t="shared" ref="G87" si="82">F87*100/E87</f>
        <v>0</v>
      </c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>
        <v>158.07728</v>
      </c>
      <c r="AZ87" s="167"/>
      <c r="BA87" s="167"/>
      <c r="BB87" s="167"/>
      <c r="BC87" s="178"/>
    </row>
    <row r="88" spans="1:55" ht="83.25" customHeight="1">
      <c r="A88" s="272"/>
      <c r="B88" s="273"/>
      <c r="C88" s="273"/>
      <c r="D88" s="222" t="s">
        <v>274</v>
      </c>
      <c r="E88" s="169">
        <f t="shared" si="60"/>
        <v>0</v>
      </c>
      <c r="F88" s="169">
        <f t="shared" si="61"/>
        <v>0</v>
      </c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78"/>
    </row>
    <row r="89" spans="1:55" ht="22.5" customHeight="1">
      <c r="A89" s="272"/>
      <c r="B89" s="273"/>
      <c r="C89" s="273"/>
      <c r="D89" s="222" t="s">
        <v>269</v>
      </c>
      <c r="E89" s="169">
        <f t="shared" si="60"/>
        <v>0</v>
      </c>
      <c r="F89" s="169">
        <f t="shared" si="61"/>
        <v>0</v>
      </c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78"/>
    </row>
    <row r="90" spans="1:55" ht="32.25" customHeight="1">
      <c r="A90" s="272"/>
      <c r="B90" s="273"/>
      <c r="C90" s="273"/>
      <c r="D90" s="225" t="s">
        <v>43</v>
      </c>
      <c r="E90" s="169">
        <f t="shared" si="60"/>
        <v>0</v>
      </c>
      <c r="F90" s="169">
        <f t="shared" si="61"/>
        <v>0</v>
      </c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78"/>
    </row>
    <row r="91" spans="1:55" ht="22.5" customHeight="1">
      <c r="A91" s="272" t="s">
        <v>336</v>
      </c>
      <c r="B91" s="273" t="s">
        <v>438</v>
      </c>
      <c r="C91" s="273"/>
      <c r="D91" s="153" t="s">
        <v>41</v>
      </c>
      <c r="E91" s="169">
        <f t="shared" si="60"/>
        <v>6.8559999999999999</v>
      </c>
      <c r="F91" s="169">
        <f t="shared" si="61"/>
        <v>0</v>
      </c>
      <c r="G91" s="167">
        <f t="shared" ref="G91" si="83">F91*100/E91</f>
        <v>0</v>
      </c>
      <c r="H91" s="167">
        <f>SUM(H92:H94)</f>
        <v>0</v>
      </c>
      <c r="I91" s="167">
        <f t="shared" ref="I91:BA91" si="84">SUM(I92:I94)</f>
        <v>0</v>
      </c>
      <c r="J91" s="167">
        <f t="shared" si="84"/>
        <v>0</v>
      </c>
      <c r="K91" s="167">
        <f t="shared" si="84"/>
        <v>0</v>
      </c>
      <c r="L91" s="167">
        <f t="shared" si="84"/>
        <v>0</v>
      </c>
      <c r="M91" s="167">
        <f t="shared" si="84"/>
        <v>0</v>
      </c>
      <c r="N91" s="167">
        <f t="shared" si="84"/>
        <v>0</v>
      </c>
      <c r="O91" s="167">
        <f t="shared" si="84"/>
        <v>0</v>
      </c>
      <c r="P91" s="167">
        <f t="shared" si="84"/>
        <v>0</v>
      </c>
      <c r="Q91" s="167">
        <f t="shared" si="84"/>
        <v>0</v>
      </c>
      <c r="R91" s="167">
        <f t="shared" si="84"/>
        <v>0</v>
      </c>
      <c r="S91" s="167">
        <f t="shared" si="84"/>
        <v>0</v>
      </c>
      <c r="T91" s="167">
        <f t="shared" si="84"/>
        <v>0</v>
      </c>
      <c r="U91" s="167">
        <f t="shared" si="84"/>
        <v>0</v>
      </c>
      <c r="V91" s="167">
        <f t="shared" si="84"/>
        <v>0</v>
      </c>
      <c r="W91" s="167">
        <f t="shared" si="84"/>
        <v>0</v>
      </c>
      <c r="X91" s="167">
        <f t="shared" si="84"/>
        <v>0</v>
      </c>
      <c r="Y91" s="167">
        <f t="shared" si="84"/>
        <v>0</v>
      </c>
      <c r="Z91" s="167">
        <f t="shared" si="84"/>
        <v>0</v>
      </c>
      <c r="AA91" s="167">
        <f t="shared" si="84"/>
        <v>0</v>
      </c>
      <c r="AB91" s="167">
        <f t="shared" si="84"/>
        <v>0</v>
      </c>
      <c r="AC91" s="167">
        <f t="shared" si="84"/>
        <v>0</v>
      </c>
      <c r="AD91" s="167">
        <f t="shared" si="84"/>
        <v>0</v>
      </c>
      <c r="AE91" s="167">
        <f t="shared" si="84"/>
        <v>0</v>
      </c>
      <c r="AF91" s="167">
        <f t="shared" si="84"/>
        <v>0</v>
      </c>
      <c r="AG91" s="167">
        <f t="shared" si="84"/>
        <v>0</v>
      </c>
      <c r="AH91" s="167">
        <f t="shared" si="84"/>
        <v>0</v>
      </c>
      <c r="AI91" s="167">
        <f t="shared" si="84"/>
        <v>0</v>
      </c>
      <c r="AJ91" s="167">
        <f t="shared" si="84"/>
        <v>0</v>
      </c>
      <c r="AK91" s="167">
        <f t="shared" si="84"/>
        <v>0</v>
      </c>
      <c r="AL91" s="167">
        <f t="shared" si="84"/>
        <v>0</v>
      </c>
      <c r="AM91" s="167">
        <f t="shared" si="84"/>
        <v>0</v>
      </c>
      <c r="AN91" s="167">
        <f t="shared" si="84"/>
        <v>0</v>
      </c>
      <c r="AO91" s="167">
        <f t="shared" si="84"/>
        <v>0</v>
      </c>
      <c r="AP91" s="167">
        <f t="shared" si="84"/>
        <v>0</v>
      </c>
      <c r="AQ91" s="167">
        <f t="shared" si="84"/>
        <v>0</v>
      </c>
      <c r="AR91" s="167">
        <f t="shared" si="84"/>
        <v>0</v>
      </c>
      <c r="AS91" s="167">
        <f t="shared" si="84"/>
        <v>0</v>
      </c>
      <c r="AT91" s="167">
        <f t="shared" si="84"/>
        <v>0</v>
      </c>
      <c r="AU91" s="167">
        <f t="shared" si="84"/>
        <v>0</v>
      </c>
      <c r="AV91" s="167">
        <f t="shared" si="84"/>
        <v>0</v>
      </c>
      <c r="AW91" s="167">
        <f t="shared" si="84"/>
        <v>0</v>
      </c>
      <c r="AX91" s="167">
        <f t="shared" si="84"/>
        <v>0</v>
      </c>
      <c r="AY91" s="167">
        <f t="shared" si="84"/>
        <v>6.8559999999999999</v>
      </c>
      <c r="AZ91" s="167">
        <f t="shared" si="84"/>
        <v>0</v>
      </c>
      <c r="BA91" s="167">
        <f t="shared" si="84"/>
        <v>0</v>
      </c>
      <c r="BB91" s="167"/>
      <c r="BC91" s="178"/>
    </row>
    <row r="92" spans="1:55" ht="32.25" customHeight="1">
      <c r="A92" s="272"/>
      <c r="B92" s="273"/>
      <c r="C92" s="273"/>
      <c r="D92" s="151" t="s">
        <v>37</v>
      </c>
      <c r="E92" s="169">
        <f t="shared" si="60"/>
        <v>0</v>
      </c>
      <c r="F92" s="169">
        <f t="shared" si="61"/>
        <v>0</v>
      </c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78"/>
    </row>
    <row r="93" spans="1:55" ht="51.75" customHeight="1">
      <c r="A93" s="272"/>
      <c r="B93" s="273"/>
      <c r="C93" s="273"/>
      <c r="D93" s="176" t="s">
        <v>2</v>
      </c>
      <c r="E93" s="169">
        <f t="shared" si="60"/>
        <v>0</v>
      </c>
      <c r="F93" s="169">
        <f t="shared" si="61"/>
        <v>0</v>
      </c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78"/>
    </row>
    <row r="94" spans="1:55" ht="22.5" customHeight="1">
      <c r="A94" s="272"/>
      <c r="B94" s="273"/>
      <c r="C94" s="273"/>
      <c r="D94" s="222" t="s">
        <v>268</v>
      </c>
      <c r="E94" s="169">
        <f t="shared" si="60"/>
        <v>6.8559999999999999</v>
      </c>
      <c r="F94" s="169">
        <f t="shared" si="61"/>
        <v>0</v>
      </c>
      <c r="G94" s="167">
        <f t="shared" ref="G94" si="85">F94*100/E94</f>
        <v>0</v>
      </c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>
        <v>6.8559999999999999</v>
      </c>
      <c r="AZ94" s="167"/>
      <c r="BA94" s="167"/>
      <c r="BB94" s="167"/>
      <c r="BC94" s="178"/>
    </row>
    <row r="95" spans="1:55" ht="81.75" customHeight="1">
      <c r="A95" s="272"/>
      <c r="B95" s="273"/>
      <c r="C95" s="273"/>
      <c r="D95" s="222" t="s">
        <v>274</v>
      </c>
      <c r="E95" s="169">
        <f t="shared" si="60"/>
        <v>0</v>
      </c>
      <c r="F95" s="169">
        <f t="shared" si="61"/>
        <v>0</v>
      </c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78"/>
    </row>
    <row r="96" spans="1:55" ht="22.5" customHeight="1">
      <c r="A96" s="272"/>
      <c r="B96" s="273"/>
      <c r="C96" s="273"/>
      <c r="D96" s="222" t="s">
        <v>269</v>
      </c>
      <c r="E96" s="169">
        <f t="shared" si="60"/>
        <v>0</v>
      </c>
      <c r="F96" s="169">
        <f t="shared" si="61"/>
        <v>0</v>
      </c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78"/>
    </row>
    <row r="97" spans="1:55" ht="31.5" customHeight="1">
      <c r="A97" s="272"/>
      <c r="B97" s="273"/>
      <c r="C97" s="273"/>
      <c r="D97" s="225" t="s">
        <v>43</v>
      </c>
      <c r="E97" s="169">
        <f t="shared" si="60"/>
        <v>0</v>
      </c>
      <c r="F97" s="169">
        <f t="shared" si="61"/>
        <v>0</v>
      </c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78"/>
    </row>
    <row r="98" spans="1:55" ht="22.5" customHeight="1">
      <c r="A98" s="272" t="s">
        <v>337</v>
      </c>
      <c r="B98" s="273" t="s">
        <v>443</v>
      </c>
      <c r="C98" s="273"/>
      <c r="D98" s="153" t="s">
        <v>41</v>
      </c>
      <c r="E98" s="169">
        <f t="shared" ref="E98:E148" si="86">H98+K98+N98+Q98+T98+W98+Z98+AE98+AJ98+AO98+AT98+AY98</f>
        <v>1491.09815</v>
      </c>
      <c r="F98" s="169">
        <f t="shared" ref="F98:F148" si="87">I98+L98+O98+R98+U98+X98+AA98+AF98+AK98+AP98+AU98+AZ98</f>
        <v>0</v>
      </c>
      <c r="G98" s="167">
        <f t="shared" ref="G98" si="88">F98*100/E98</f>
        <v>0</v>
      </c>
      <c r="H98" s="167">
        <f>SUM(H99:H101)</f>
        <v>0</v>
      </c>
      <c r="I98" s="167">
        <f t="shared" ref="I98:BA98" si="89">SUM(I99:I101)</f>
        <v>0</v>
      </c>
      <c r="J98" s="167">
        <f t="shared" si="89"/>
        <v>0</v>
      </c>
      <c r="K98" s="167">
        <f t="shared" si="89"/>
        <v>0</v>
      </c>
      <c r="L98" s="167">
        <f t="shared" si="89"/>
        <v>0</v>
      </c>
      <c r="M98" s="167">
        <f t="shared" si="89"/>
        <v>0</v>
      </c>
      <c r="N98" s="167">
        <f t="shared" si="89"/>
        <v>0</v>
      </c>
      <c r="O98" s="167">
        <f t="shared" si="89"/>
        <v>0</v>
      </c>
      <c r="P98" s="167">
        <f t="shared" si="89"/>
        <v>0</v>
      </c>
      <c r="Q98" s="167">
        <f t="shared" si="89"/>
        <v>0</v>
      </c>
      <c r="R98" s="167">
        <f t="shared" si="89"/>
        <v>0</v>
      </c>
      <c r="S98" s="167">
        <f t="shared" si="89"/>
        <v>0</v>
      </c>
      <c r="T98" s="167">
        <f t="shared" si="89"/>
        <v>0</v>
      </c>
      <c r="U98" s="167">
        <f t="shared" si="89"/>
        <v>0</v>
      </c>
      <c r="V98" s="167">
        <f t="shared" si="89"/>
        <v>0</v>
      </c>
      <c r="W98" s="167">
        <f t="shared" si="89"/>
        <v>0</v>
      </c>
      <c r="X98" s="167">
        <f t="shared" si="89"/>
        <v>0</v>
      </c>
      <c r="Y98" s="167">
        <f t="shared" si="89"/>
        <v>0</v>
      </c>
      <c r="Z98" s="167">
        <f t="shared" si="89"/>
        <v>0</v>
      </c>
      <c r="AA98" s="167">
        <f t="shared" si="89"/>
        <v>0</v>
      </c>
      <c r="AB98" s="167">
        <f t="shared" si="89"/>
        <v>0</v>
      </c>
      <c r="AC98" s="167">
        <f t="shared" si="89"/>
        <v>0</v>
      </c>
      <c r="AD98" s="167">
        <f t="shared" si="89"/>
        <v>0</v>
      </c>
      <c r="AE98" s="167">
        <f t="shared" si="89"/>
        <v>0</v>
      </c>
      <c r="AF98" s="167">
        <f t="shared" si="89"/>
        <v>0</v>
      </c>
      <c r="AG98" s="167">
        <f t="shared" si="89"/>
        <v>0</v>
      </c>
      <c r="AH98" s="167">
        <f t="shared" si="89"/>
        <v>0</v>
      </c>
      <c r="AI98" s="167">
        <f t="shared" si="89"/>
        <v>0</v>
      </c>
      <c r="AJ98" s="167">
        <f t="shared" si="89"/>
        <v>0</v>
      </c>
      <c r="AK98" s="167">
        <f t="shared" si="89"/>
        <v>0</v>
      </c>
      <c r="AL98" s="167">
        <f t="shared" si="89"/>
        <v>0</v>
      </c>
      <c r="AM98" s="167">
        <f t="shared" si="89"/>
        <v>0</v>
      </c>
      <c r="AN98" s="167">
        <f t="shared" si="89"/>
        <v>0</v>
      </c>
      <c r="AO98" s="167">
        <f t="shared" si="89"/>
        <v>0</v>
      </c>
      <c r="AP98" s="167">
        <f t="shared" si="89"/>
        <v>0</v>
      </c>
      <c r="AQ98" s="167">
        <f t="shared" si="89"/>
        <v>0</v>
      </c>
      <c r="AR98" s="167">
        <f t="shared" si="89"/>
        <v>0</v>
      </c>
      <c r="AS98" s="167">
        <f t="shared" si="89"/>
        <v>0</v>
      </c>
      <c r="AT98" s="167">
        <f t="shared" si="89"/>
        <v>0</v>
      </c>
      <c r="AU98" s="167">
        <f t="shared" si="89"/>
        <v>0</v>
      </c>
      <c r="AV98" s="167">
        <f t="shared" si="89"/>
        <v>0</v>
      </c>
      <c r="AW98" s="167">
        <f t="shared" si="89"/>
        <v>0</v>
      </c>
      <c r="AX98" s="167">
        <f t="shared" si="89"/>
        <v>0</v>
      </c>
      <c r="AY98" s="167">
        <f t="shared" si="89"/>
        <v>1491.09815</v>
      </c>
      <c r="AZ98" s="167">
        <f t="shared" si="89"/>
        <v>0</v>
      </c>
      <c r="BA98" s="167">
        <f t="shared" si="89"/>
        <v>0</v>
      </c>
      <c r="BB98" s="167"/>
      <c r="BC98" s="178"/>
    </row>
    <row r="99" spans="1:55" ht="32.25" customHeight="1">
      <c r="A99" s="272"/>
      <c r="B99" s="273"/>
      <c r="C99" s="273"/>
      <c r="D99" s="151" t="s">
        <v>37</v>
      </c>
      <c r="E99" s="169">
        <f t="shared" si="86"/>
        <v>0</v>
      </c>
      <c r="F99" s="169">
        <f t="shared" si="87"/>
        <v>0</v>
      </c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78"/>
    </row>
    <row r="100" spans="1:55" ht="51.75" customHeight="1">
      <c r="A100" s="272"/>
      <c r="B100" s="273"/>
      <c r="C100" s="273"/>
      <c r="D100" s="176" t="s">
        <v>2</v>
      </c>
      <c r="E100" s="169">
        <f t="shared" si="86"/>
        <v>0</v>
      </c>
      <c r="F100" s="169">
        <f t="shared" si="87"/>
        <v>0</v>
      </c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78"/>
    </row>
    <row r="101" spans="1:55" ht="22.5" customHeight="1">
      <c r="A101" s="272"/>
      <c r="B101" s="273"/>
      <c r="C101" s="273"/>
      <c r="D101" s="222" t="s">
        <v>268</v>
      </c>
      <c r="E101" s="169">
        <f t="shared" si="86"/>
        <v>1491.09815</v>
      </c>
      <c r="F101" s="169">
        <f t="shared" si="87"/>
        <v>0</v>
      </c>
      <c r="G101" s="167">
        <f t="shared" ref="G101:G102" si="90">F101*100/E101</f>
        <v>0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>
        <v>1491.09815</v>
      </c>
      <c r="AZ101" s="167"/>
      <c r="BA101" s="167"/>
      <c r="BB101" s="167"/>
      <c r="BC101" s="178"/>
    </row>
    <row r="102" spans="1:55" ht="81.75" customHeight="1">
      <c r="A102" s="272"/>
      <c r="B102" s="273"/>
      <c r="C102" s="273"/>
      <c r="D102" s="222" t="s">
        <v>274</v>
      </c>
      <c r="E102" s="169">
        <f t="shared" si="86"/>
        <v>0</v>
      </c>
      <c r="F102" s="169">
        <f t="shared" si="87"/>
        <v>0</v>
      </c>
      <c r="G102" s="167" t="e">
        <f t="shared" si="90"/>
        <v>#DIV/0!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78"/>
    </row>
    <row r="103" spans="1:55" ht="22.5" customHeight="1">
      <c r="A103" s="272"/>
      <c r="B103" s="273"/>
      <c r="C103" s="273"/>
      <c r="D103" s="222" t="s">
        <v>269</v>
      </c>
      <c r="E103" s="169">
        <f t="shared" si="86"/>
        <v>0</v>
      </c>
      <c r="F103" s="169">
        <f t="shared" si="87"/>
        <v>0</v>
      </c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78"/>
    </row>
    <row r="104" spans="1:55" ht="31.5" customHeight="1">
      <c r="A104" s="272"/>
      <c r="B104" s="273"/>
      <c r="C104" s="273"/>
      <c r="D104" s="225" t="s">
        <v>43</v>
      </c>
      <c r="E104" s="169">
        <f t="shared" si="86"/>
        <v>0</v>
      </c>
      <c r="F104" s="169">
        <f t="shared" si="87"/>
        <v>0</v>
      </c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78"/>
    </row>
    <row r="105" spans="1:55" ht="22.5" customHeight="1">
      <c r="A105" s="272" t="s">
        <v>432</v>
      </c>
      <c r="B105" s="273" t="s">
        <v>444</v>
      </c>
      <c r="C105" s="273"/>
      <c r="D105" s="153" t="s">
        <v>41</v>
      </c>
      <c r="E105" s="169">
        <f t="shared" si="86"/>
        <v>399.99200000000002</v>
      </c>
      <c r="F105" s="169">
        <f t="shared" si="87"/>
        <v>0</v>
      </c>
      <c r="G105" s="167">
        <f t="shared" ref="G105" si="91">F105*100/E105</f>
        <v>0</v>
      </c>
      <c r="H105" s="167">
        <f>SUM(H106:H108)</f>
        <v>0</v>
      </c>
      <c r="I105" s="167">
        <f t="shared" ref="I105:BA105" si="92">SUM(I106:I108)</f>
        <v>0</v>
      </c>
      <c r="J105" s="167">
        <f t="shared" si="92"/>
        <v>0</v>
      </c>
      <c r="K105" s="167">
        <f t="shared" si="92"/>
        <v>0</v>
      </c>
      <c r="L105" s="167">
        <f t="shared" si="92"/>
        <v>0</v>
      </c>
      <c r="M105" s="167">
        <f t="shared" si="92"/>
        <v>0</v>
      </c>
      <c r="N105" s="167">
        <f t="shared" si="92"/>
        <v>399.99200000000002</v>
      </c>
      <c r="O105" s="167">
        <f t="shared" si="92"/>
        <v>0</v>
      </c>
      <c r="P105" s="167">
        <f t="shared" si="92"/>
        <v>0</v>
      </c>
      <c r="Q105" s="167">
        <f t="shared" si="92"/>
        <v>0</v>
      </c>
      <c r="R105" s="167">
        <f t="shared" si="92"/>
        <v>0</v>
      </c>
      <c r="S105" s="167">
        <f t="shared" si="92"/>
        <v>0</v>
      </c>
      <c r="T105" s="167">
        <f t="shared" si="92"/>
        <v>0</v>
      </c>
      <c r="U105" s="167">
        <f t="shared" si="92"/>
        <v>0</v>
      </c>
      <c r="V105" s="167">
        <f t="shared" si="92"/>
        <v>0</v>
      </c>
      <c r="W105" s="167">
        <f t="shared" si="92"/>
        <v>0</v>
      </c>
      <c r="X105" s="167">
        <f t="shared" si="92"/>
        <v>0</v>
      </c>
      <c r="Y105" s="167">
        <f t="shared" si="92"/>
        <v>0</v>
      </c>
      <c r="Z105" s="167">
        <f t="shared" si="92"/>
        <v>0</v>
      </c>
      <c r="AA105" s="167">
        <f t="shared" si="92"/>
        <v>0</v>
      </c>
      <c r="AB105" s="167">
        <f t="shared" si="92"/>
        <v>0</v>
      </c>
      <c r="AC105" s="167">
        <f t="shared" si="92"/>
        <v>0</v>
      </c>
      <c r="AD105" s="167">
        <f t="shared" si="92"/>
        <v>0</v>
      </c>
      <c r="AE105" s="167">
        <f t="shared" si="92"/>
        <v>0</v>
      </c>
      <c r="AF105" s="167">
        <f t="shared" si="92"/>
        <v>0</v>
      </c>
      <c r="AG105" s="167">
        <f t="shared" si="92"/>
        <v>0</v>
      </c>
      <c r="AH105" s="167">
        <f t="shared" si="92"/>
        <v>0</v>
      </c>
      <c r="AI105" s="167">
        <f t="shared" si="92"/>
        <v>0</v>
      </c>
      <c r="AJ105" s="167">
        <f t="shared" si="92"/>
        <v>0</v>
      </c>
      <c r="AK105" s="167">
        <f t="shared" si="92"/>
        <v>0</v>
      </c>
      <c r="AL105" s="167">
        <f t="shared" si="92"/>
        <v>0</v>
      </c>
      <c r="AM105" s="167">
        <f t="shared" si="92"/>
        <v>0</v>
      </c>
      <c r="AN105" s="167">
        <f t="shared" si="92"/>
        <v>0</v>
      </c>
      <c r="AO105" s="167">
        <f t="shared" si="92"/>
        <v>0</v>
      </c>
      <c r="AP105" s="167">
        <f t="shared" si="92"/>
        <v>0</v>
      </c>
      <c r="AQ105" s="167">
        <f t="shared" si="92"/>
        <v>0</v>
      </c>
      <c r="AR105" s="167">
        <f t="shared" si="92"/>
        <v>0</v>
      </c>
      <c r="AS105" s="167">
        <f t="shared" si="92"/>
        <v>0</v>
      </c>
      <c r="AT105" s="167">
        <f t="shared" si="92"/>
        <v>0</v>
      </c>
      <c r="AU105" s="167">
        <f t="shared" si="92"/>
        <v>0</v>
      </c>
      <c r="AV105" s="167">
        <f t="shared" si="92"/>
        <v>0</v>
      </c>
      <c r="AW105" s="167">
        <f t="shared" si="92"/>
        <v>0</v>
      </c>
      <c r="AX105" s="167">
        <f t="shared" si="92"/>
        <v>0</v>
      </c>
      <c r="AY105" s="167">
        <f t="shared" si="92"/>
        <v>0</v>
      </c>
      <c r="AZ105" s="167">
        <f t="shared" si="92"/>
        <v>0</v>
      </c>
      <c r="BA105" s="167">
        <f t="shared" si="92"/>
        <v>0</v>
      </c>
      <c r="BB105" s="167"/>
      <c r="BC105" s="178"/>
    </row>
    <row r="106" spans="1:55" ht="32.25" customHeight="1">
      <c r="A106" s="272"/>
      <c r="B106" s="273"/>
      <c r="C106" s="273"/>
      <c r="D106" s="151" t="s">
        <v>37</v>
      </c>
      <c r="E106" s="169">
        <f t="shared" si="86"/>
        <v>0</v>
      </c>
      <c r="F106" s="169">
        <f t="shared" si="87"/>
        <v>0</v>
      </c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78"/>
    </row>
    <row r="107" spans="1:55" ht="51.75" customHeight="1">
      <c r="A107" s="272"/>
      <c r="B107" s="273"/>
      <c r="C107" s="273"/>
      <c r="D107" s="176" t="s">
        <v>2</v>
      </c>
      <c r="E107" s="169">
        <f t="shared" si="86"/>
        <v>0</v>
      </c>
      <c r="F107" s="169">
        <f t="shared" si="87"/>
        <v>0</v>
      </c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78"/>
    </row>
    <row r="108" spans="1:55" ht="22.5" customHeight="1">
      <c r="A108" s="272"/>
      <c r="B108" s="273"/>
      <c r="C108" s="273"/>
      <c r="D108" s="222" t="s">
        <v>268</v>
      </c>
      <c r="E108" s="169">
        <f t="shared" si="86"/>
        <v>399.99200000000002</v>
      </c>
      <c r="F108" s="169">
        <f t="shared" si="87"/>
        <v>0</v>
      </c>
      <c r="G108" s="167">
        <f t="shared" ref="G108" si="93">F108*100/E108</f>
        <v>0</v>
      </c>
      <c r="H108" s="167"/>
      <c r="I108" s="167"/>
      <c r="J108" s="167"/>
      <c r="K108" s="167"/>
      <c r="L108" s="167"/>
      <c r="M108" s="167"/>
      <c r="N108" s="167">
        <v>399.99200000000002</v>
      </c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78"/>
    </row>
    <row r="109" spans="1:55" ht="81.75" customHeight="1">
      <c r="A109" s="272"/>
      <c r="B109" s="273"/>
      <c r="C109" s="273"/>
      <c r="D109" s="222" t="s">
        <v>274</v>
      </c>
      <c r="E109" s="169">
        <f t="shared" si="86"/>
        <v>0</v>
      </c>
      <c r="F109" s="169">
        <f t="shared" si="87"/>
        <v>0</v>
      </c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78"/>
    </row>
    <row r="110" spans="1:55" ht="22.5" customHeight="1">
      <c r="A110" s="272"/>
      <c r="B110" s="273"/>
      <c r="C110" s="273"/>
      <c r="D110" s="222" t="s">
        <v>269</v>
      </c>
      <c r="E110" s="169">
        <f t="shared" si="86"/>
        <v>0</v>
      </c>
      <c r="F110" s="169">
        <f t="shared" si="87"/>
        <v>0</v>
      </c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78"/>
    </row>
    <row r="111" spans="1:55" ht="31.5" customHeight="1">
      <c r="A111" s="272"/>
      <c r="B111" s="273"/>
      <c r="C111" s="273"/>
      <c r="D111" s="225" t="s">
        <v>43</v>
      </c>
      <c r="E111" s="169">
        <f t="shared" si="86"/>
        <v>0</v>
      </c>
      <c r="F111" s="169">
        <f t="shared" si="87"/>
        <v>0</v>
      </c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78"/>
    </row>
    <row r="112" spans="1:55" ht="22.5" customHeight="1">
      <c r="A112" s="272" t="s">
        <v>435</v>
      </c>
      <c r="B112" s="273" t="s">
        <v>510</v>
      </c>
      <c r="C112" s="273"/>
      <c r="D112" s="153" t="s">
        <v>41</v>
      </c>
      <c r="E112" s="169">
        <f t="shared" si="86"/>
        <v>4080</v>
      </c>
      <c r="F112" s="169">
        <f t="shared" si="87"/>
        <v>0</v>
      </c>
      <c r="G112" s="167">
        <f t="shared" ref="G112" si="94">F112*100/E112</f>
        <v>0</v>
      </c>
      <c r="H112" s="167">
        <f>SUM(H113:H115)</f>
        <v>0</v>
      </c>
      <c r="I112" s="167">
        <f t="shared" ref="I112:BA112" si="95">SUM(I113:I115)</f>
        <v>0</v>
      </c>
      <c r="J112" s="167">
        <f t="shared" si="95"/>
        <v>0</v>
      </c>
      <c r="K112" s="167">
        <f t="shared" si="95"/>
        <v>0</v>
      </c>
      <c r="L112" s="167">
        <f t="shared" si="95"/>
        <v>0</v>
      </c>
      <c r="M112" s="167">
        <f t="shared" si="95"/>
        <v>0</v>
      </c>
      <c r="N112" s="167">
        <f t="shared" si="95"/>
        <v>0</v>
      </c>
      <c r="O112" s="167">
        <f t="shared" si="95"/>
        <v>0</v>
      </c>
      <c r="P112" s="167">
        <f t="shared" si="95"/>
        <v>0</v>
      </c>
      <c r="Q112" s="167">
        <f t="shared" si="95"/>
        <v>0</v>
      </c>
      <c r="R112" s="167">
        <f t="shared" si="95"/>
        <v>0</v>
      </c>
      <c r="S112" s="167">
        <f t="shared" si="95"/>
        <v>0</v>
      </c>
      <c r="T112" s="167">
        <f t="shared" si="95"/>
        <v>4080</v>
      </c>
      <c r="U112" s="167">
        <f t="shared" si="95"/>
        <v>0</v>
      </c>
      <c r="V112" s="167">
        <f t="shared" si="95"/>
        <v>0</v>
      </c>
      <c r="W112" s="167">
        <f t="shared" si="95"/>
        <v>0</v>
      </c>
      <c r="X112" s="167">
        <f t="shared" si="95"/>
        <v>0</v>
      </c>
      <c r="Y112" s="167">
        <f t="shared" si="95"/>
        <v>0</v>
      </c>
      <c r="Z112" s="167">
        <f t="shared" si="95"/>
        <v>0</v>
      </c>
      <c r="AA112" s="167">
        <f t="shared" si="95"/>
        <v>0</v>
      </c>
      <c r="AB112" s="167">
        <f t="shared" si="95"/>
        <v>0</v>
      </c>
      <c r="AC112" s="167">
        <f t="shared" si="95"/>
        <v>0</v>
      </c>
      <c r="AD112" s="167">
        <f t="shared" si="95"/>
        <v>0</v>
      </c>
      <c r="AE112" s="167">
        <f t="shared" si="95"/>
        <v>0</v>
      </c>
      <c r="AF112" s="167">
        <f t="shared" si="95"/>
        <v>0</v>
      </c>
      <c r="AG112" s="167">
        <f t="shared" si="95"/>
        <v>0</v>
      </c>
      <c r="AH112" s="167">
        <f t="shared" si="95"/>
        <v>0</v>
      </c>
      <c r="AI112" s="167">
        <f t="shared" si="95"/>
        <v>0</v>
      </c>
      <c r="AJ112" s="167">
        <f t="shared" si="95"/>
        <v>0</v>
      </c>
      <c r="AK112" s="167">
        <f t="shared" si="95"/>
        <v>0</v>
      </c>
      <c r="AL112" s="167">
        <f t="shared" si="95"/>
        <v>0</v>
      </c>
      <c r="AM112" s="167">
        <f t="shared" si="95"/>
        <v>0</v>
      </c>
      <c r="AN112" s="167">
        <f t="shared" si="95"/>
        <v>0</v>
      </c>
      <c r="AO112" s="167">
        <f t="shared" si="95"/>
        <v>0</v>
      </c>
      <c r="AP112" s="167">
        <f t="shared" si="95"/>
        <v>0</v>
      </c>
      <c r="AQ112" s="167">
        <f t="shared" si="95"/>
        <v>0</v>
      </c>
      <c r="AR112" s="167">
        <f t="shared" si="95"/>
        <v>0</v>
      </c>
      <c r="AS112" s="167">
        <f t="shared" si="95"/>
        <v>0</v>
      </c>
      <c r="AT112" s="167">
        <f t="shared" si="95"/>
        <v>0</v>
      </c>
      <c r="AU112" s="167">
        <f t="shared" si="95"/>
        <v>0</v>
      </c>
      <c r="AV112" s="167">
        <f t="shared" si="95"/>
        <v>0</v>
      </c>
      <c r="AW112" s="167">
        <f t="shared" si="95"/>
        <v>0</v>
      </c>
      <c r="AX112" s="167">
        <f t="shared" si="95"/>
        <v>0</v>
      </c>
      <c r="AY112" s="167">
        <f t="shared" si="95"/>
        <v>0</v>
      </c>
      <c r="AZ112" s="167">
        <f t="shared" si="95"/>
        <v>0</v>
      </c>
      <c r="BA112" s="167">
        <f t="shared" si="95"/>
        <v>0</v>
      </c>
      <c r="BB112" s="167"/>
      <c r="BC112" s="178"/>
    </row>
    <row r="113" spans="1:55" ht="32.25" customHeight="1">
      <c r="A113" s="272"/>
      <c r="B113" s="273"/>
      <c r="C113" s="273"/>
      <c r="D113" s="151" t="s">
        <v>37</v>
      </c>
      <c r="E113" s="169">
        <f t="shared" si="86"/>
        <v>0</v>
      </c>
      <c r="F113" s="169">
        <f t="shared" si="87"/>
        <v>0</v>
      </c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78"/>
    </row>
    <row r="114" spans="1:55" ht="51.75" customHeight="1">
      <c r="A114" s="272"/>
      <c r="B114" s="273"/>
      <c r="C114" s="273"/>
      <c r="D114" s="176" t="s">
        <v>2</v>
      </c>
      <c r="E114" s="169">
        <f t="shared" si="86"/>
        <v>0</v>
      </c>
      <c r="F114" s="169">
        <f t="shared" si="87"/>
        <v>0</v>
      </c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78"/>
    </row>
    <row r="115" spans="1:55" ht="22.5" customHeight="1">
      <c r="A115" s="272"/>
      <c r="B115" s="273"/>
      <c r="C115" s="273"/>
      <c r="D115" s="222" t="s">
        <v>268</v>
      </c>
      <c r="E115" s="169">
        <f t="shared" si="86"/>
        <v>4080</v>
      </c>
      <c r="F115" s="169">
        <f t="shared" si="87"/>
        <v>0</v>
      </c>
      <c r="G115" s="167">
        <f t="shared" ref="G115" si="96">F115*100/E115</f>
        <v>0</v>
      </c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>
        <v>4080</v>
      </c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78"/>
    </row>
    <row r="116" spans="1:55" ht="81.75" customHeight="1">
      <c r="A116" s="272"/>
      <c r="B116" s="273"/>
      <c r="C116" s="273"/>
      <c r="D116" s="222" t="s">
        <v>274</v>
      </c>
      <c r="E116" s="169">
        <f t="shared" si="86"/>
        <v>4080</v>
      </c>
      <c r="F116" s="169">
        <f t="shared" si="87"/>
        <v>0</v>
      </c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>
        <v>4080</v>
      </c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78"/>
    </row>
    <row r="117" spans="1:55" ht="22.5" customHeight="1">
      <c r="A117" s="272"/>
      <c r="B117" s="273"/>
      <c r="C117" s="273"/>
      <c r="D117" s="222" t="s">
        <v>269</v>
      </c>
      <c r="E117" s="169">
        <f t="shared" si="86"/>
        <v>0</v>
      </c>
      <c r="F117" s="169">
        <f t="shared" si="87"/>
        <v>0</v>
      </c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78"/>
    </row>
    <row r="118" spans="1:55" ht="31.5" customHeight="1">
      <c r="A118" s="272"/>
      <c r="B118" s="273"/>
      <c r="C118" s="273"/>
      <c r="D118" s="225" t="s">
        <v>43</v>
      </c>
      <c r="E118" s="169">
        <f t="shared" si="86"/>
        <v>0</v>
      </c>
      <c r="F118" s="169">
        <f t="shared" si="87"/>
        <v>0</v>
      </c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78"/>
    </row>
    <row r="119" spans="1:55" ht="31.5" customHeight="1">
      <c r="A119" s="272" t="s">
        <v>437</v>
      </c>
      <c r="B119" s="273" t="s">
        <v>552</v>
      </c>
      <c r="C119" s="273"/>
      <c r="D119" s="153" t="s">
        <v>41</v>
      </c>
      <c r="E119" s="169">
        <f t="shared" si="86"/>
        <v>25000.5</v>
      </c>
      <c r="F119" s="169">
        <f t="shared" si="87"/>
        <v>0</v>
      </c>
      <c r="G119" s="167">
        <f t="shared" ref="G119" si="97">F119*100/E119</f>
        <v>0</v>
      </c>
      <c r="H119" s="167">
        <f>SUM(H120:H122)</f>
        <v>0</v>
      </c>
      <c r="I119" s="167">
        <f t="shared" ref="I119:BA119" si="98">SUM(I120:I122)</f>
        <v>0</v>
      </c>
      <c r="J119" s="167">
        <f t="shared" si="98"/>
        <v>0</v>
      </c>
      <c r="K119" s="167">
        <f t="shared" si="98"/>
        <v>0</v>
      </c>
      <c r="L119" s="167">
        <f t="shared" si="98"/>
        <v>0</v>
      </c>
      <c r="M119" s="167">
        <f t="shared" si="98"/>
        <v>0</v>
      </c>
      <c r="N119" s="167">
        <f t="shared" si="98"/>
        <v>0</v>
      </c>
      <c r="O119" s="167">
        <f t="shared" si="98"/>
        <v>0</v>
      </c>
      <c r="P119" s="167">
        <f t="shared" si="98"/>
        <v>0</v>
      </c>
      <c r="Q119" s="167">
        <f t="shared" si="98"/>
        <v>0</v>
      </c>
      <c r="R119" s="167">
        <f t="shared" si="98"/>
        <v>0</v>
      </c>
      <c r="S119" s="167">
        <f t="shared" si="98"/>
        <v>0</v>
      </c>
      <c r="T119" s="167">
        <f t="shared" si="98"/>
        <v>0</v>
      </c>
      <c r="U119" s="167">
        <f t="shared" si="98"/>
        <v>0</v>
      </c>
      <c r="V119" s="167">
        <f t="shared" si="98"/>
        <v>0</v>
      </c>
      <c r="W119" s="167">
        <f t="shared" si="98"/>
        <v>0</v>
      </c>
      <c r="X119" s="167">
        <f t="shared" si="98"/>
        <v>0</v>
      </c>
      <c r="Y119" s="167">
        <f t="shared" si="98"/>
        <v>0</v>
      </c>
      <c r="Z119" s="167">
        <f t="shared" si="98"/>
        <v>0</v>
      </c>
      <c r="AA119" s="167">
        <f t="shared" si="98"/>
        <v>0</v>
      </c>
      <c r="AB119" s="167">
        <f t="shared" si="98"/>
        <v>0</v>
      </c>
      <c r="AC119" s="167">
        <f t="shared" si="98"/>
        <v>0</v>
      </c>
      <c r="AD119" s="167">
        <f t="shared" si="98"/>
        <v>0</v>
      </c>
      <c r="AE119" s="167">
        <f t="shared" si="98"/>
        <v>0</v>
      </c>
      <c r="AF119" s="167">
        <f t="shared" si="98"/>
        <v>0</v>
      </c>
      <c r="AG119" s="167">
        <f t="shared" si="98"/>
        <v>0</v>
      </c>
      <c r="AH119" s="167">
        <f t="shared" si="98"/>
        <v>0</v>
      </c>
      <c r="AI119" s="167">
        <f t="shared" si="98"/>
        <v>0</v>
      </c>
      <c r="AJ119" s="167">
        <f t="shared" si="98"/>
        <v>0</v>
      </c>
      <c r="AK119" s="167">
        <f t="shared" si="98"/>
        <v>0</v>
      </c>
      <c r="AL119" s="167">
        <f t="shared" si="98"/>
        <v>0</v>
      </c>
      <c r="AM119" s="167">
        <f t="shared" si="98"/>
        <v>0</v>
      </c>
      <c r="AN119" s="167">
        <f t="shared" si="98"/>
        <v>0</v>
      </c>
      <c r="AO119" s="167">
        <f t="shared" si="98"/>
        <v>0</v>
      </c>
      <c r="AP119" s="167">
        <f t="shared" si="98"/>
        <v>0</v>
      </c>
      <c r="AQ119" s="167">
        <f t="shared" si="98"/>
        <v>0</v>
      </c>
      <c r="AR119" s="167">
        <f t="shared" si="98"/>
        <v>0</v>
      </c>
      <c r="AS119" s="167">
        <f t="shared" si="98"/>
        <v>0</v>
      </c>
      <c r="AT119" s="167">
        <f t="shared" si="98"/>
        <v>0</v>
      </c>
      <c r="AU119" s="167">
        <f t="shared" si="98"/>
        <v>0</v>
      </c>
      <c r="AV119" s="167">
        <f t="shared" si="98"/>
        <v>0</v>
      </c>
      <c r="AW119" s="167">
        <f t="shared" si="98"/>
        <v>0</v>
      </c>
      <c r="AX119" s="167">
        <f t="shared" si="98"/>
        <v>0</v>
      </c>
      <c r="AY119" s="167">
        <f t="shared" si="98"/>
        <v>25000.5</v>
      </c>
      <c r="AZ119" s="167">
        <f t="shared" si="98"/>
        <v>0</v>
      </c>
      <c r="BA119" s="167">
        <f t="shared" si="98"/>
        <v>0</v>
      </c>
      <c r="BB119" s="167"/>
      <c r="BC119" s="178"/>
    </row>
    <row r="120" spans="1:55" ht="32.25" customHeight="1">
      <c r="A120" s="272"/>
      <c r="B120" s="273"/>
      <c r="C120" s="273"/>
      <c r="D120" s="151" t="s">
        <v>37</v>
      </c>
      <c r="E120" s="169">
        <f t="shared" si="86"/>
        <v>0</v>
      </c>
      <c r="F120" s="169">
        <f t="shared" si="87"/>
        <v>0</v>
      </c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78"/>
    </row>
    <row r="121" spans="1:55" ht="51.75" customHeight="1">
      <c r="A121" s="272"/>
      <c r="B121" s="273"/>
      <c r="C121" s="273"/>
      <c r="D121" s="176" t="s">
        <v>2</v>
      </c>
      <c r="E121" s="169">
        <f t="shared" si="86"/>
        <v>23750.5</v>
      </c>
      <c r="F121" s="169">
        <f t="shared" si="87"/>
        <v>0</v>
      </c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>
        <v>23750.5</v>
      </c>
      <c r="AZ121" s="167"/>
      <c r="BA121" s="167"/>
      <c r="BB121" s="167"/>
      <c r="BC121" s="178"/>
    </row>
    <row r="122" spans="1:55" ht="22.5" customHeight="1">
      <c r="A122" s="272"/>
      <c r="B122" s="273"/>
      <c r="C122" s="273"/>
      <c r="D122" s="222" t="s">
        <v>268</v>
      </c>
      <c r="E122" s="169">
        <f t="shared" si="86"/>
        <v>1250</v>
      </c>
      <c r="F122" s="169">
        <f t="shared" si="87"/>
        <v>0</v>
      </c>
      <c r="G122" s="167">
        <f t="shared" ref="G122:G123" si="99">F122*100/E122</f>
        <v>0</v>
      </c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>
        <v>1250</v>
      </c>
      <c r="AZ122" s="167"/>
      <c r="BA122" s="167"/>
      <c r="BB122" s="167"/>
      <c r="BC122" s="178"/>
    </row>
    <row r="123" spans="1:55" ht="81.75" customHeight="1">
      <c r="A123" s="272"/>
      <c r="B123" s="273"/>
      <c r="C123" s="273"/>
      <c r="D123" s="222" t="s">
        <v>274</v>
      </c>
      <c r="E123" s="169">
        <f t="shared" si="86"/>
        <v>0</v>
      </c>
      <c r="F123" s="169">
        <f t="shared" si="87"/>
        <v>0</v>
      </c>
      <c r="G123" s="167" t="e">
        <f t="shared" si="99"/>
        <v>#DIV/0!</v>
      </c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>
        <f>26.46513-26.46513</f>
        <v>0</v>
      </c>
      <c r="AZ123" s="167"/>
      <c r="BA123" s="167"/>
      <c r="BB123" s="167"/>
      <c r="BC123" s="178"/>
    </row>
    <row r="124" spans="1:55" ht="22.5" customHeight="1">
      <c r="A124" s="272"/>
      <c r="B124" s="273"/>
      <c r="C124" s="273"/>
      <c r="D124" s="222" t="s">
        <v>269</v>
      </c>
      <c r="E124" s="169">
        <f t="shared" si="86"/>
        <v>0</v>
      </c>
      <c r="F124" s="169">
        <f t="shared" si="87"/>
        <v>0</v>
      </c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78"/>
    </row>
    <row r="125" spans="1:55" ht="31.5" customHeight="1">
      <c r="A125" s="272"/>
      <c r="B125" s="273"/>
      <c r="C125" s="273"/>
      <c r="D125" s="225" t="s">
        <v>43</v>
      </c>
      <c r="E125" s="169">
        <f t="shared" si="86"/>
        <v>0</v>
      </c>
      <c r="F125" s="169">
        <f t="shared" si="87"/>
        <v>0</v>
      </c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78"/>
    </row>
    <row r="126" spans="1:55" ht="31.5" hidden="1" customHeight="1">
      <c r="A126" s="272" t="s">
        <v>439</v>
      </c>
      <c r="B126" s="273"/>
      <c r="C126" s="273"/>
      <c r="D126" s="153" t="s">
        <v>41</v>
      </c>
      <c r="E126" s="169">
        <f t="shared" si="86"/>
        <v>0</v>
      </c>
      <c r="F126" s="169">
        <f t="shared" si="87"/>
        <v>0</v>
      </c>
      <c r="G126" s="167" t="e">
        <f t="shared" ref="G126" si="100">F126*100/E126</f>
        <v>#DIV/0!</v>
      </c>
      <c r="H126" s="167">
        <f>SUM(H127:H129)</f>
        <v>0</v>
      </c>
      <c r="I126" s="167">
        <f t="shared" ref="I126:BA126" si="101">SUM(I127:I129)</f>
        <v>0</v>
      </c>
      <c r="J126" s="167">
        <f t="shared" si="101"/>
        <v>0</v>
      </c>
      <c r="K126" s="167">
        <f t="shared" si="101"/>
        <v>0</v>
      </c>
      <c r="L126" s="167">
        <f t="shared" si="101"/>
        <v>0</v>
      </c>
      <c r="M126" s="167">
        <f t="shared" si="101"/>
        <v>0</v>
      </c>
      <c r="N126" s="167">
        <f t="shared" si="101"/>
        <v>0</v>
      </c>
      <c r="O126" s="167">
        <f t="shared" si="101"/>
        <v>0</v>
      </c>
      <c r="P126" s="167">
        <f t="shared" si="101"/>
        <v>0</v>
      </c>
      <c r="Q126" s="167">
        <f t="shared" si="101"/>
        <v>0</v>
      </c>
      <c r="R126" s="167">
        <f t="shared" si="101"/>
        <v>0</v>
      </c>
      <c r="S126" s="167">
        <f t="shared" si="101"/>
        <v>0</v>
      </c>
      <c r="T126" s="167">
        <f t="shared" si="101"/>
        <v>0</v>
      </c>
      <c r="U126" s="167">
        <f t="shared" si="101"/>
        <v>0</v>
      </c>
      <c r="V126" s="167">
        <f t="shared" si="101"/>
        <v>0</v>
      </c>
      <c r="W126" s="167">
        <f t="shared" si="101"/>
        <v>0</v>
      </c>
      <c r="X126" s="167">
        <f t="shared" si="101"/>
        <v>0</v>
      </c>
      <c r="Y126" s="167">
        <f t="shared" si="101"/>
        <v>0</v>
      </c>
      <c r="Z126" s="167">
        <f t="shared" si="101"/>
        <v>0</v>
      </c>
      <c r="AA126" s="167">
        <f t="shared" si="101"/>
        <v>0</v>
      </c>
      <c r="AB126" s="167">
        <f t="shared" si="101"/>
        <v>0</v>
      </c>
      <c r="AC126" s="167">
        <f t="shared" si="101"/>
        <v>0</v>
      </c>
      <c r="AD126" s="167">
        <f t="shared" si="101"/>
        <v>0</v>
      </c>
      <c r="AE126" s="167">
        <f t="shared" si="101"/>
        <v>0</v>
      </c>
      <c r="AF126" s="167">
        <f t="shared" si="101"/>
        <v>0</v>
      </c>
      <c r="AG126" s="167">
        <f t="shared" si="101"/>
        <v>0</v>
      </c>
      <c r="AH126" s="167">
        <f t="shared" si="101"/>
        <v>0</v>
      </c>
      <c r="AI126" s="167">
        <f t="shared" si="101"/>
        <v>0</v>
      </c>
      <c r="AJ126" s="167">
        <f t="shared" si="101"/>
        <v>0</v>
      </c>
      <c r="AK126" s="167">
        <f t="shared" si="101"/>
        <v>0</v>
      </c>
      <c r="AL126" s="167">
        <f t="shared" si="101"/>
        <v>0</v>
      </c>
      <c r="AM126" s="167">
        <f t="shared" si="101"/>
        <v>0</v>
      </c>
      <c r="AN126" s="167">
        <f t="shared" si="101"/>
        <v>0</v>
      </c>
      <c r="AO126" s="167">
        <f t="shared" si="101"/>
        <v>0</v>
      </c>
      <c r="AP126" s="167">
        <f t="shared" si="101"/>
        <v>0</v>
      </c>
      <c r="AQ126" s="167">
        <f t="shared" si="101"/>
        <v>0</v>
      </c>
      <c r="AR126" s="167">
        <f t="shared" si="101"/>
        <v>0</v>
      </c>
      <c r="AS126" s="167">
        <f t="shared" si="101"/>
        <v>0</v>
      </c>
      <c r="AT126" s="167">
        <f t="shared" si="101"/>
        <v>0</v>
      </c>
      <c r="AU126" s="167">
        <f t="shared" si="101"/>
        <v>0</v>
      </c>
      <c r="AV126" s="167">
        <f t="shared" si="101"/>
        <v>0</v>
      </c>
      <c r="AW126" s="167">
        <f t="shared" si="101"/>
        <v>0</v>
      </c>
      <c r="AX126" s="167">
        <f t="shared" si="101"/>
        <v>0</v>
      </c>
      <c r="AY126" s="167">
        <f t="shared" si="101"/>
        <v>0</v>
      </c>
      <c r="AZ126" s="167">
        <f t="shared" si="101"/>
        <v>0</v>
      </c>
      <c r="BA126" s="167">
        <f t="shared" si="101"/>
        <v>0</v>
      </c>
      <c r="BB126" s="167"/>
      <c r="BC126" s="178"/>
    </row>
    <row r="127" spans="1:55" ht="32.25" hidden="1" customHeight="1">
      <c r="A127" s="272"/>
      <c r="B127" s="273"/>
      <c r="C127" s="273"/>
      <c r="D127" s="151" t="s">
        <v>37</v>
      </c>
      <c r="E127" s="169">
        <f t="shared" si="86"/>
        <v>0</v>
      </c>
      <c r="F127" s="169">
        <f t="shared" si="87"/>
        <v>0</v>
      </c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78"/>
    </row>
    <row r="128" spans="1:55" ht="51.75" hidden="1" customHeight="1">
      <c r="A128" s="272"/>
      <c r="B128" s="273"/>
      <c r="C128" s="273"/>
      <c r="D128" s="176" t="s">
        <v>2</v>
      </c>
      <c r="E128" s="169">
        <f t="shared" si="86"/>
        <v>0</v>
      </c>
      <c r="F128" s="169">
        <f t="shared" si="87"/>
        <v>0</v>
      </c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78"/>
    </row>
    <row r="129" spans="1:55" ht="22.5" hidden="1" customHeight="1">
      <c r="A129" s="272"/>
      <c r="B129" s="273"/>
      <c r="C129" s="273"/>
      <c r="D129" s="222" t="s">
        <v>268</v>
      </c>
      <c r="E129" s="169">
        <f t="shared" si="86"/>
        <v>0</v>
      </c>
      <c r="F129" s="169">
        <f t="shared" si="87"/>
        <v>0</v>
      </c>
      <c r="G129" s="167" t="e">
        <f t="shared" ref="G129" si="102">F129*100/E129</f>
        <v>#DIV/0!</v>
      </c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78"/>
    </row>
    <row r="130" spans="1:55" ht="81.75" hidden="1" customHeight="1">
      <c r="A130" s="272"/>
      <c r="B130" s="273"/>
      <c r="C130" s="273"/>
      <c r="D130" s="222" t="s">
        <v>274</v>
      </c>
      <c r="E130" s="169">
        <f t="shared" si="86"/>
        <v>0</v>
      </c>
      <c r="F130" s="169">
        <f t="shared" si="87"/>
        <v>0</v>
      </c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78"/>
    </row>
    <row r="131" spans="1:55" ht="22.5" hidden="1" customHeight="1">
      <c r="A131" s="272"/>
      <c r="B131" s="273"/>
      <c r="C131" s="273"/>
      <c r="D131" s="222" t="s">
        <v>269</v>
      </c>
      <c r="E131" s="169">
        <f t="shared" si="86"/>
        <v>0</v>
      </c>
      <c r="F131" s="169">
        <f t="shared" si="87"/>
        <v>0</v>
      </c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78"/>
    </row>
    <row r="132" spans="1:55" ht="31.5" hidden="1" customHeight="1">
      <c r="A132" s="272"/>
      <c r="B132" s="273"/>
      <c r="C132" s="273"/>
      <c r="D132" s="225" t="s">
        <v>43</v>
      </c>
      <c r="E132" s="169">
        <f t="shared" si="86"/>
        <v>0</v>
      </c>
      <c r="F132" s="169">
        <f t="shared" si="87"/>
        <v>0</v>
      </c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78"/>
    </row>
    <row r="133" spans="1:55" ht="31.5" hidden="1" customHeight="1">
      <c r="A133" s="272" t="s">
        <v>441</v>
      </c>
      <c r="B133" s="273"/>
      <c r="C133" s="273"/>
      <c r="D133" s="153" t="s">
        <v>41</v>
      </c>
      <c r="E133" s="169">
        <f t="shared" si="86"/>
        <v>0</v>
      </c>
      <c r="F133" s="169">
        <f t="shared" si="87"/>
        <v>0</v>
      </c>
      <c r="G133" s="167" t="e">
        <f t="shared" ref="G133" si="103">F133*100/E133</f>
        <v>#DIV/0!</v>
      </c>
      <c r="H133" s="167">
        <f>SUM(H134:H136)</f>
        <v>0</v>
      </c>
      <c r="I133" s="167">
        <f t="shared" ref="I133:BA133" si="104">SUM(I134:I136)</f>
        <v>0</v>
      </c>
      <c r="J133" s="167">
        <f t="shared" si="104"/>
        <v>0</v>
      </c>
      <c r="K133" s="167">
        <f t="shared" si="104"/>
        <v>0</v>
      </c>
      <c r="L133" s="167">
        <f t="shared" si="104"/>
        <v>0</v>
      </c>
      <c r="M133" s="167">
        <f t="shared" si="104"/>
        <v>0</v>
      </c>
      <c r="N133" s="167">
        <f t="shared" si="104"/>
        <v>0</v>
      </c>
      <c r="O133" s="167">
        <f t="shared" si="104"/>
        <v>0</v>
      </c>
      <c r="P133" s="167">
        <f t="shared" si="104"/>
        <v>0</v>
      </c>
      <c r="Q133" s="167">
        <f t="shared" si="104"/>
        <v>0</v>
      </c>
      <c r="R133" s="167">
        <f t="shared" si="104"/>
        <v>0</v>
      </c>
      <c r="S133" s="167">
        <f t="shared" si="104"/>
        <v>0</v>
      </c>
      <c r="T133" s="167">
        <f t="shared" si="104"/>
        <v>0</v>
      </c>
      <c r="U133" s="167">
        <f t="shared" si="104"/>
        <v>0</v>
      </c>
      <c r="V133" s="167">
        <f t="shared" si="104"/>
        <v>0</v>
      </c>
      <c r="W133" s="167">
        <f t="shared" si="104"/>
        <v>0</v>
      </c>
      <c r="X133" s="167">
        <f t="shared" si="104"/>
        <v>0</v>
      </c>
      <c r="Y133" s="167">
        <f t="shared" si="104"/>
        <v>0</v>
      </c>
      <c r="Z133" s="167">
        <f t="shared" si="104"/>
        <v>0</v>
      </c>
      <c r="AA133" s="167">
        <f t="shared" si="104"/>
        <v>0</v>
      </c>
      <c r="AB133" s="167">
        <f t="shared" si="104"/>
        <v>0</v>
      </c>
      <c r="AC133" s="167">
        <f t="shared" si="104"/>
        <v>0</v>
      </c>
      <c r="AD133" s="167">
        <f t="shared" si="104"/>
        <v>0</v>
      </c>
      <c r="AE133" s="167">
        <f t="shared" si="104"/>
        <v>0</v>
      </c>
      <c r="AF133" s="167">
        <f t="shared" si="104"/>
        <v>0</v>
      </c>
      <c r="AG133" s="167">
        <f t="shared" si="104"/>
        <v>0</v>
      </c>
      <c r="AH133" s="167">
        <f t="shared" si="104"/>
        <v>0</v>
      </c>
      <c r="AI133" s="167">
        <f t="shared" si="104"/>
        <v>0</v>
      </c>
      <c r="AJ133" s="167">
        <f t="shared" si="104"/>
        <v>0</v>
      </c>
      <c r="AK133" s="167">
        <f t="shared" si="104"/>
        <v>0</v>
      </c>
      <c r="AL133" s="167">
        <f t="shared" si="104"/>
        <v>0</v>
      </c>
      <c r="AM133" s="167">
        <f t="shared" si="104"/>
        <v>0</v>
      </c>
      <c r="AN133" s="167">
        <f t="shared" si="104"/>
        <v>0</v>
      </c>
      <c r="AO133" s="167">
        <f t="shared" si="104"/>
        <v>0</v>
      </c>
      <c r="AP133" s="167">
        <f t="shared" si="104"/>
        <v>0</v>
      </c>
      <c r="AQ133" s="167">
        <f t="shared" si="104"/>
        <v>0</v>
      </c>
      <c r="AR133" s="167">
        <f t="shared" si="104"/>
        <v>0</v>
      </c>
      <c r="AS133" s="167">
        <f t="shared" si="104"/>
        <v>0</v>
      </c>
      <c r="AT133" s="167">
        <f t="shared" si="104"/>
        <v>0</v>
      </c>
      <c r="AU133" s="167">
        <f t="shared" si="104"/>
        <v>0</v>
      </c>
      <c r="AV133" s="167">
        <f t="shared" si="104"/>
        <v>0</v>
      </c>
      <c r="AW133" s="167">
        <f t="shared" si="104"/>
        <v>0</v>
      </c>
      <c r="AX133" s="167">
        <f t="shared" si="104"/>
        <v>0</v>
      </c>
      <c r="AY133" s="167">
        <f t="shared" si="104"/>
        <v>0</v>
      </c>
      <c r="AZ133" s="167">
        <f t="shared" si="104"/>
        <v>0</v>
      </c>
      <c r="BA133" s="167">
        <f t="shared" si="104"/>
        <v>0</v>
      </c>
      <c r="BB133" s="167"/>
      <c r="BC133" s="178"/>
    </row>
    <row r="134" spans="1:55" ht="32.25" hidden="1" customHeight="1">
      <c r="A134" s="272"/>
      <c r="B134" s="273"/>
      <c r="C134" s="273"/>
      <c r="D134" s="151" t="s">
        <v>37</v>
      </c>
      <c r="E134" s="169">
        <f t="shared" si="86"/>
        <v>0</v>
      </c>
      <c r="F134" s="169">
        <f t="shared" si="87"/>
        <v>0</v>
      </c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78"/>
    </row>
    <row r="135" spans="1:55" ht="51.75" hidden="1" customHeight="1">
      <c r="A135" s="272"/>
      <c r="B135" s="273"/>
      <c r="C135" s="273"/>
      <c r="D135" s="176" t="s">
        <v>2</v>
      </c>
      <c r="E135" s="169">
        <f t="shared" si="86"/>
        <v>0</v>
      </c>
      <c r="F135" s="169">
        <f t="shared" si="87"/>
        <v>0</v>
      </c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78"/>
    </row>
    <row r="136" spans="1:55" ht="22.5" hidden="1" customHeight="1">
      <c r="A136" s="272"/>
      <c r="B136" s="273"/>
      <c r="C136" s="273"/>
      <c r="D136" s="222" t="s">
        <v>268</v>
      </c>
      <c r="E136" s="169">
        <f t="shared" si="86"/>
        <v>0</v>
      </c>
      <c r="F136" s="169">
        <f t="shared" si="87"/>
        <v>0</v>
      </c>
      <c r="G136" s="167" t="e">
        <f t="shared" ref="G136" si="105">F136*100/E136</f>
        <v>#DIV/0!</v>
      </c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78"/>
    </row>
    <row r="137" spans="1:55" ht="81.75" hidden="1" customHeight="1">
      <c r="A137" s="272"/>
      <c r="B137" s="273"/>
      <c r="C137" s="273"/>
      <c r="D137" s="222" t="s">
        <v>274</v>
      </c>
      <c r="E137" s="169">
        <f t="shared" si="86"/>
        <v>0</v>
      </c>
      <c r="F137" s="169">
        <f t="shared" si="87"/>
        <v>0</v>
      </c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78"/>
    </row>
    <row r="138" spans="1:55" ht="22.5" hidden="1" customHeight="1">
      <c r="A138" s="272"/>
      <c r="B138" s="273"/>
      <c r="C138" s="273"/>
      <c r="D138" s="222" t="s">
        <v>269</v>
      </c>
      <c r="E138" s="169">
        <f t="shared" si="86"/>
        <v>0</v>
      </c>
      <c r="F138" s="169">
        <f t="shared" si="87"/>
        <v>0</v>
      </c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78"/>
    </row>
    <row r="139" spans="1:55" ht="31.5" hidden="1" customHeight="1">
      <c r="A139" s="272"/>
      <c r="B139" s="273"/>
      <c r="C139" s="273"/>
      <c r="D139" s="225" t="s">
        <v>43</v>
      </c>
      <c r="E139" s="169">
        <f t="shared" si="86"/>
        <v>0</v>
      </c>
      <c r="F139" s="169">
        <f t="shared" si="87"/>
        <v>0</v>
      </c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78"/>
    </row>
    <row r="140" spans="1:55" ht="31.5" hidden="1" customHeight="1">
      <c r="A140" s="272" t="s">
        <v>442</v>
      </c>
      <c r="B140" s="273"/>
      <c r="C140" s="273"/>
      <c r="D140" s="153" t="s">
        <v>41</v>
      </c>
      <c r="E140" s="169">
        <f t="shared" si="86"/>
        <v>0</v>
      </c>
      <c r="F140" s="169">
        <f t="shared" si="87"/>
        <v>0</v>
      </c>
      <c r="G140" s="167" t="e">
        <f t="shared" ref="G140" si="106">F140*100/E140</f>
        <v>#DIV/0!</v>
      </c>
      <c r="H140" s="167">
        <f>SUM(H141:H143)</f>
        <v>0</v>
      </c>
      <c r="I140" s="167">
        <f t="shared" ref="I140:BA140" si="107">SUM(I141:I143)</f>
        <v>0</v>
      </c>
      <c r="J140" s="167">
        <f t="shared" si="107"/>
        <v>0</v>
      </c>
      <c r="K140" s="167">
        <f t="shared" si="107"/>
        <v>0</v>
      </c>
      <c r="L140" s="167">
        <f t="shared" si="107"/>
        <v>0</v>
      </c>
      <c r="M140" s="167">
        <f t="shared" si="107"/>
        <v>0</v>
      </c>
      <c r="N140" s="167">
        <f t="shared" si="107"/>
        <v>0</v>
      </c>
      <c r="O140" s="167">
        <f t="shared" si="107"/>
        <v>0</v>
      </c>
      <c r="P140" s="167">
        <f t="shared" si="107"/>
        <v>0</v>
      </c>
      <c r="Q140" s="167">
        <f t="shared" si="107"/>
        <v>0</v>
      </c>
      <c r="R140" s="167">
        <f t="shared" si="107"/>
        <v>0</v>
      </c>
      <c r="S140" s="167">
        <f t="shared" si="107"/>
        <v>0</v>
      </c>
      <c r="T140" s="167">
        <f t="shared" si="107"/>
        <v>0</v>
      </c>
      <c r="U140" s="167">
        <f t="shared" si="107"/>
        <v>0</v>
      </c>
      <c r="V140" s="167">
        <f t="shared" si="107"/>
        <v>0</v>
      </c>
      <c r="W140" s="167">
        <f t="shared" si="107"/>
        <v>0</v>
      </c>
      <c r="X140" s="167">
        <f t="shared" si="107"/>
        <v>0</v>
      </c>
      <c r="Y140" s="167">
        <f t="shared" si="107"/>
        <v>0</v>
      </c>
      <c r="Z140" s="167">
        <f t="shared" si="107"/>
        <v>0</v>
      </c>
      <c r="AA140" s="167">
        <f t="shared" si="107"/>
        <v>0</v>
      </c>
      <c r="AB140" s="167">
        <f t="shared" si="107"/>
        <v>0</v>
      </c>
      <c r="AC140" s="167">
        <f t="shared" si="107"/>
        <v>0</v>
      </c>
      <c r="AD140" s="167">
        <f t="shared" si="107"/>
        <v>0</v>
      </c>
      <c r="AE140" s="167">
        <f t="shared" si="107"/>
        <v>0</v>
      </c>
      <c r="AF140" s="167">
        <f t="shared" si="107"/>
        <v>0</v>
      </c>
      <c r="AG140" s="167">
        <f t="shared" si="107"/>
        <v>0</v>
      </c>
      <c r="AH140" s="167">
        <f t="shared" si="107"/>
        <v>0</v>
      </c>
      <c r="AI140" s="167">
        <f t="shared" si="107"/>
        <v>0</v>
      </c>
      <c r="AJ140" s="167">
        <f t="shared" si="107"/>
        <v>0</v>
      </c>
      <c r="AK140" s="167">
        <f t="shared" si="107"/>
        <v>0</v>
      </c>
      <c r="AL140" s="167">
        <f t="shared" si="107"/>
        <v>0</v>
      </c>
      <c r="AM140" s="167">
        <f t="shared" si="107"/>
        <v>0</v>
      </c>
      <c r="AN140" s="167">
        <f t="shared" si="107"/>
        <v>0</v>
      </c>
      <c r="AO140" s="167">
        <f t="shared" si="107"/>
        <v>0</v>
      </c>
      <c r="AP140" s="167">
        <f t="shared" si="107"/>
        <v>0</v>
      </c>
      <c r="AQ140" s="167">
        <f t="shared" si="107"/>
        <v>0</v>
      </c>
      <c r="AR140" s="167">
        <f t="shared" si="107"/>
        <v>0</v>
      </c>
      <c r="AS140" s="167">
        <f t="shared" si="107"/>
        <v>0</v>
      </c>
      <c r="AT140" s="167">
        <f t="shared" si="107"/>
        <v>0</v>
      </c>
      <c r="AU140" s="167">
        <f t="shared" si="107"/>
        <v>0</v>
      </c>
      <c r="AV140" s="167">
        <f t="shared" si="107"/>
        <v>0</v>
      </c>
      <c r="AW140" s="167">
        <f t="shared" si="107"/>
        <v>0</v>
      </c>
      <c r="AX140" s="167">
        <f t="shared" si="107"/>
        <v>0</v>
      </c>
      <c r="AY140" s="167">
        <f t="shared" si="107"/>
        <v>0</v>
      </c>
      <c r="AZ140" s="167">
        <f t="shared" si="107"/>
        <v>0</v>
      </c>
      <c r="BA140" s="167">
        <f t="shared" si="107"/>
        <v>0</v>
      </c>
      <c r="BB140" s="167"/>
      <c r="BC140" s="178"/>
    </row>
    <row r="141" spans="1:55" ht="32.25" hidden="1" customHeight="1">
      <c r="A141" s="272"/>
      <c r="B141" s="273"/>
      <c r="C141" s="273"/>
      <c r="D141" s="151" t="s">
        <v>37</v>
      </c>
      <c r="E141" s="169">
        <f t="shared" si="86"/>
        <v>0</v>
      </c>
      <c r="F141" s="169">
        <f t="shared" si="87"/>
        <v>0</v>
      </c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78"/>
    </row>
    <row r="142" spans="1:55" ht="51.75" hidden="1" customHeight="1">
      <c r="A142" s="272"/>
      <c r="B142" s="273"/>
      <c r="C142" s="273"/>
      <c r="D142" s="176" t="s">
        <v>2</v>
      </c>
      <c r="E142" s="169">
        <f t="shared" si="86"/>
        <v>0</v>
      </c>
      <c r="F142" s="169">
        <f t="shared" si="87"/>
        <v>0</v>
      </c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78"/>
    </row>
    <row r="143" spans="1:55" ht="22.5" hidden="1" customHeight="1">
      <c r="A143" s="272"/>
      <c r="B143" s="273"/>
      <c r="C143" s="273"/>
      <c r="D143" s="222" t="s">
        <v>268</v>
      </c>
      <c r="E143" s="169">
        <f t="shared" si="86"/>
        <v>0</v>
      </c>
      <c r="F143" s="169">
        <f t="shared" si="87"/>
        <v>0</v>
      </c>
      <c r="G143" s="167" t="e">
        <f t="shared" ref="G143" si="108">F143*100/E143</f>
        <v>#DIV/0!</v>
      </c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78"/>
    </row>
    <row r="144" spans="1:55" ht="81.75" hidden="1" customHeight="1">
      <c r="A144" s="272"/>
      <c r="B144" s="273"/>
      <c r="C144" s="273"/>
      <c r="D144" s="222" t="s">
        <v>274</v>
      </c>
      <c r="E144" s="169">
        <f t="shared" si="86"/>
        <v>0</v>
      </c>
      <c r="F144" s="169">
        <f t="shared" si="87"/>
        <v>0</v>
      </c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78"/>
    </row>
    <row r="145" spans="1:55" ht="22.5" hidden="1" customHeight="1">
      <c r="A145" s="272"/>
      <c r="B145" s="273"/>
      <c r="C145" s="273"/>
      <c r="D145" s="222" t="s">
        <v>269</v>
      </c>
      <c r="E145" s="169">
        <f t="shared" si="86"/>
        <v>0</v>
      </c>
      <c r="F145" s="169">
        <f t="shared" si="87"/>
        <v>0</v>
      </c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78"/>
    </row>
    <row r="146" spans="1:55" ht="31.5" hidden="1" customHeight="1">
      <c r="A146" s="272"/>
      <c r="B146" s="273"/>
      <c r="C146" s="273"/>
      <c r="D146" s="225" t="s">
        <v>43</v>
      </c>
      <c r="E146" s="169">
        <f t="shared" si="86"/>
        <v>0</v>
      </c>
      <c r="F146" s="169">
        <f t="shared" si="87"/>
        <v>0</v>
      </c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78"/>
    </row>
    <row r="147" spans="1:55" ht="31.5" hidden="1" customHeight="1">
      <c r="A147" s="272" t="s">
        <v>445</v>
      </c>
      <c r="B147" s="273"/>
      <c r="C147" s="273"/>
      <c r="D147" s="153" t="s">
        <v>41</v>
      </c>
      <c r="E147" s="169">
        <f t="shared" si="86"/>
        <v>0</v>
      </c>
      <c r="F147" s="169">
        <f t="shared" si="87"/>
        <v>0</v>
      </c>
      <c r="G147" s="167" t="e">
        <f t="shared" ref="G147" si="109">F147*100/E147</f>
        <v>#DIV/0!</v>
      </c>
      <c r="H147" s="167">
        <f>SUM(H148:H150)</f>
        <v>0</v>
      </c>
      <c r="I147" s="167">
        <f t="shared" ref="I147:BA147" si="110">SUM(I148:I150)</f>
        <v>0</v>
      </c>
      <c r="J147" s="167">
        <f t="shared" si="110"/>
        <v>0</v>
      </c>
      <c r="K147" s="167">
        <f t="shared" si="110"/>
        <v>0</v>
      </c>
      <c r="L147" s="167">
        <f t="shared" si="110"/>
        <v>0</v>
      </c>
      <c r="M147" s="167">
        <f t="shared" si="110"/>
        <v>0</v>
      </c>
      <c r="N147" s="167">
        <f t="shared" si="110"/>
        <v>0</v>
      </c>
      <c r="O147" s="167">
        <f t="shared" si="110"/>
        <v>0</v>
      </c>
      <c r="P147" s="167">
        <f t="shared" si="110"/>
        <v>0</v>
      </c>
      <c r="Q147" s="167">
        <f t="shared" si="110"/>
        <v>0</v>
      </c>
      <c r="R147" s="167">
        <f t="shared" si="110"/>
        <v>0</v>
      </c>
      <c r="S147" s="167">
        <f t="shared" si="110"/>
        <v>0</v>
      </c>
      <c r="T147" s="167">
        <f t="shared" si="110"/>
        <v>0</v>
      </c>
      <c r="U147" s="167">
        <f t="shared" si="110"/>
        <v>0</v>
      </c>
      <c r="V147" s="167">
        <f t="shared" si="110"/>
        <v>0</v>
      </c>
      <c r="W147" s="167">
        <f t="shared" si="110"/>
        <v>0</v>
      </c>
      <c r="X147" s="167">
        <f t="shared" si="110"/>
        <v>0</v>
      </c>
      <c r="Y147" s="167">
        <f t="shared" si="110"/>
        <v>0</v>
      </c>
      <c r="Z147" s="167">
        <f t="shared" si="110"/>
        <v>0</v>
      </c>
      <c r="AA147" s="167">
        <f t="shared" si="110"/>
        <v>0</v>
      </c>
      <c r="AB147" s="167">
        <f t="shared" si="110"/>
        <v>0</v>
      </c>
      <c r="AC147" s="167">
        <f t="shared" si="110"/>
        <v>0</v>
      </c>
      <c r="AD147" s="167">
        <f t="shared" si="110"/>
        <v>0</v>
      </c>
      <c r="AE147" s="167">
        <f t="shared" si="110"/>
        <v>0</v>
      </c>
      <c r="AF147" s="167">
        <f t="shared" si="110"/>
        <v>0</v>
      </c>
      <c r="AG147" s="167">
        <f t="shared" si="110"/>
        <v>0</v>
      </c>
      <c r="AH147" s="167">
        <f t="shared" si="110"/>
        <v>0</v>
      </c>
      <c r="AI147" s="167">
        <f t="shared" si="110"/>
        <v>0</v>
      </c>
      <c r="AJ147" s="167">
        <f t="shared" si="110"/>
        <v>0</v>
      </c>
      <c r="AK147" s="167">
        <f t="shared" si="110"/>
        <v>0</v>
      </c>
      <c r="AL147" s="167">
        <f t="shared" si="110"/>
        <v>0</v>
      </c>
      <c r="AM147" s="167">
        <f t="shared" si="110"/>
        <v>0</v>
      </c>
      <c r="AN147" s="167">
        <f t="shared" si="110"/>
        <v>0</v>
      </c>
      <c r="AO147" s="167">
        <f t="shared" si="110"/>
        <v>0</v>
      </c>
      <c r="AP147" s="167">
        <f t="shared" si="110"/>
        <v>0</v>
      </c>
      <c r="AQ147" s="167">
        <f t="shared" si="110"/>
        <v>0</v>
      </c>
      <c r="AR147" s="167">
        <f t="shared" si="110"/>
        <v>0</v>
      </c>
      <c r="AS147" s="167">
        <f t="shared" si="110"/>
        <v>0</v>
      </c>
      <c r="AT147" s="167">
        <f t="shared" si="110"/>
        <v>0</v>
      </c>
      <c r="AU147" s="167">
        <f t="shared" si="110"/>
        <v>0</v>
      </c>
      <c r="AV147" s="167">
        <f t="shared" si="110"/>
        <v>0</v>
      </c>
      <c r="AW147" s="167">
        <f t="shared" si="110"/>
        <v>0</v>
      </c>
      <c r="AX147" s="167">
        <f t="shared" si="110"/>
        <v>0</v>
      </c>
      <c r="AY147" s="167">
        <f t="shared" si="110"/>
        <v>0</v>
      </c>
      <c r="AZ147" s="167">
        <f t="shared" si="110"/>
        <v>0</v>
      </c>
      <c r="BA147" s="167">
        <f t="shared" si="110"/>
        <v>0</v>
      </c>
      <c r="BB147" s="167"/>
      <c r="BC147" s="178"/>
    </row>
    <row r="148" spans="1:55" ht="32.25" hidden="1" customHeight="1">
      <c r="A148" s="272"/>
      <c r="B148" s="273"/>
      <c r="C148" s="273"/>
      <c r="D148" s="151" t="s">
        <v>37</v>
      </c>
      <c r="E148" s="169">
        <f t="shared" si="86"/>
        <v>0</v>
      </c>
      <c r="F148" s="169">
        <f t="shared" si="87"/>
        <v>0</v>
      </c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78"/>
    </row>
    <row r="149" spans="1:55" ht="51.75" hidden="1" customHeight="1">
      <c r="A149" s="272"/>
      <c r="B149" s="273"/>
      <c r="C149" s="273"/>
      <c r="D149" s="176" t="s">
        <v>2</v>
      </c>
      <c r="E149" s="169">
        <f t="shared" ref="E149:E155" si="111">H149+K149+N149+Q149+T149+W149+Z149+AE149+AJ149+AO149+AT149+AY149</f>
        <v>0</v>
      </c>
      <c r="F149" s="169">
        <f t="shared" ref="F149:F155" si="112">I149+L149+O149+R149+U149+X149+AA149+AF149+AK149+AP149+AU149+AZ149</f>
        <v>0</v>
      </c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78"/>
    </row>
    <row r="150" spans="1:55" ht="22.5" hidden="1" customHeight="1">
      <c r="A150" s="272"/>
      <c r="B150" s="273"/>
      <c r="C150" s="273"/>
      <c r="D150" s="222" t="s">
        <v>268</v>
      </c>
      <c r="E150" s="169">
        <f t="shared" si="111"/>
        <v>0</v>
      </c>
      <c r="F150" s="169">
        <f t="shared" si="112"/>
        <v>0</v>
      </c>
      <c r="G150" s="167" t="e">
        <f t="shared" ref="G150" si="113">F150*100/E150</f>
        <v>#DIV/0!</v>
      </c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78"/>
    </row>
    <row r="151" spans="1:55" ht="81.75" hidden="1" customHeight="1">
      <c r="A151" s="272"/>
      <c r="B151" s="273"/>
      <c r="C151" s="273"/>
      <c r="D151" s="222" t="s">
        <v>274</v>
      </c>
      <c r="E151" s="169">
        <f t="shared" si="111"/>
        <v>0</v>
      </c>
      <c r="F151" s="169">
        <f t="shared" si="112"/>
        <v>0</v>
      </c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78"/>
    </row>
    <row r="152" spans="1:55" ht="22.5" hidden="1" customHeight="1">
      <c r="A152" s="272"/>
      <c r="B152" s="273"/>
      <c r="C152" s="273"/>
      <c r="D152" s="222" t="s">
        <v>269</v>
      </c>
      <c r="E152" s="169">
        <f t="shared" si="111"/>
        <v>0</v>
      </c>
      <c r="F152" s="169">
        <f t="shared" si="112"/>
        <v>0</v>
      </c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78"/>
    </row>
    <row r="153" spans="1:55" ht="31.5" hidden="1" customHeight="1">
      <c r="A153" s="272"/>
      <c r="B153" s="273"/>
      <c r="C153" s="273"/>
      <c r="D153" s="225" t="s">
        <v>43</v>
      </c>
      <c r="E153" s="169">
        <f t="shared" si="111"/>
        <v>0</v>
      </c>
      <c r="F153" s="169">
        <f t="shared" si="112"/>
        <v>0</v>
      </c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78"/>
    </row>
    <row r="154" spans="1:55" ht="31.5" hidden="1" customHeight="1">
      <c r="A154" s="272" t="s">
        <v>495</v>
      </c>
      <c r="B154" s="273"/>
      <c r="C154" s="273"/>
      <c r="D154" s="153" t="s">
        <v>41</v>
      </c>
      <c r="E154" s="169">
        <f t="shared" si="111"/>
        <v>0</v>
      </c>
      <c r="F154" s="169">
        <f t="shared" si="112"/>
        <v>0</v>
      </c>
      <c r="G154" s="167" t="e">
        <f t="shared" ref="G154" si="114">F154*100/E154</f>
        <v>#DIV/0!</v>
      </c>
      <c r="H154" s="167">
        <f>SUM(H155:H157)</f>
        <v>0</v>
      </c>
      <c r="I154" s="167">
        <f t="shared" ref="I154:BA154" si="115">SUM(I155:I157)</f>
        <v>0</v>
      </c>
      <c r="J154" s="167">
        <f t="shared" si="115"/>
        <v>0</v>
      </c>
      <c r="K154" s="167">
        <f t="shared" si="115"/>
        <v>0</v>
      </c>
      <c r="L154" s="167">
        <f t="shared" si="115"/>
        <v>0</v>
      </c>
      <c r="M154" s="167">
        <f t="shared" si="115"/>
        <v>0</v>
      </c>
      <c r="N154" s="167">
        <f t="shared" si="115"/>
        <v>0</v>
      </c>
      <c r="O154" s="167">
        <f t="shared" si="115"/>
        <v>0</v>
      </c>
      <c r="P154" s="167">
        <f t="shared" si="115"/>
        <v>0</v>
      </c>
      <c r="Q154" s="167">
        <f t="shared" si="115"/>
        <v>0</v>
      </c>
      <c r="R154" s="167">
        <f t="shared" si="115"/>
        <v>0</v>
      </c>
      <c r="S154" s="167">
        <f t="shared" si="115"/>
        <v>0</v>
      </c>
      <c r="T154" s="167">
        <f t="shared" si="115"/>
        <v>0</v>
      </c>
      <c r="U154" s="167">
        <f t="shared" si="115"/>
        <v>0</v>
      </c>
      <c r="V154" s="167">
        <f t="shared" si="115"/>
        <v>0</v>
      </c>
      <c r="W154" s="167">
        <f t="shared" si="115"/>
        <v>0</v>
      </c>
      <c r="X154" s="167">
        <f t="shared" si="115"/>
        <v>0</v>
      </c>
      <c r="Y154" s="167">
        <f t="shared" si="115"/>
        <v>0</v>
      </c>
      <c r="Z154" s="167">
        <f t="shared" si="115"/>
        <v>0</v>
      </c>
      <c r="AA154" s="167">
        <f t="shared" si="115"/>
        <v>0</v>
      </c>
      <c r="AB154" s="167">
        <f t="shared" si="115"/>
        <v>0</v>
      </c>
      <c r="AC154" s="167">
        <f t="shared" si="115"/>
        <v>0</v>
      </c>
      <c r="AD154" s="167">
        <f t="shared" si="115"/>
        <v>0</v>
      </c>
      <c r="AE154" s="167">
        <f t="shared" si="115"/>
        <v>0</v>
      </c>
      <c r="AF154" s="167">
        <f t="shared" si="115"/>
        <v>0</v>
      </c>
      <c r="AG154" s="167">
        <f t="shared" si="115"/>
        <v>0</v>
      </c>
      <c r="AH154" s="167">
        <f t="shared" si="115"/>
        <v>0</v>
      </c>
      <c r="AI154" s="167">
        <f t="shared" si="115"/>
        <v>0</v>
      </c>
      <c r="AJ154" s="167">
        <f t="shared" si="115"/>
        <v>0</v>
      </c>
      <c r="AK154" s="167">
        <f t="shared" si="115"/>
        <v>0</v>
      </c>
      <c r="AL154" s="167">
        <f t="shared" si="115"/>
        <v>0</v>
      </c>
      <c r="AM154" s="167">
        <f t="shared" si="115"/>
        <v>0</v>
      </c>
      <c r="AN154" s="167">
        <f t="shared" si="115"/>
        <v>0</v>
      </c>
      <c r="AO154" s="167">
        <f t="shared" si="115"/>
        <v>0</v>
      </c>
      <c r="AP154" s="167">
        <f t="shared" si="115"/>
        <v>0</v>
      </c>
      <c r="AQ154" s="167">
        <f t="shared" si="115"/>
        <v>0</v>
      </c>
      <c r="AR154" s="167">
        <f t="shared" si="115"/>
        <v>0</v>
      </c>
      <c r="AS154" s="167">
        <f t="shared" si="115"/>
        <v>0</v>
      </c>
      <c r="AT154" s="167">
        <f t="shared" si="115"/>
        <v>0</v>
      </c>
      <c r="AU154" s="167">
        <f t="shared" si="115"/>
        <v>0</v>
      </c>
      <c r="AV154" s="167">
        <f t="shared" si="115"/>
        <v>0</v>
      </c>
      <c r="AW154" s="167">
        <f t="shared" si="115"/>
        <v>0</v>
      </c>
      <c r="AX154" s="167">
        <f t="shared" si="115"/>
        <v>0</v>
      </c>
      <c r="AY154" s="167">
        <f t="shared" si="115"/>
        <v>0</v>
      </c>
      <c r="AZ154" s="167">
        <f t="shared" si="115"/>
        <v>0</v>
      </c>
      <c r="BA154" s="167">
        <f t="shared" si="115"/>
        <v>0</v>
      </c>
      <c r="BB154" s="167"/>
      <c r="BC154" s="215"/>
    </row>
    <row r="155" spans="1:55" ht="32.25" hidden="1" customHeight="1">
      <c r="A155" s="272"/>
      <c r="B155" s="273"/>
      <c r="C155" s="273"/>
      <c r="D155" s="151" t="s">
        <v>37</v>
      </c>
      <c r="E155" s="169">
        <f t="shared" si="111"/>
        <v>0</v>
      </c>
      <c r="F155" s="169">
        <f t="shared" si="112"/>
        <v>0</v>
      </c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215"/>
    </row>
    <row r="156" spans="1:55" ht="51.75" hidden="1" customHeight="1">
      <c r="A156" s="272"/>
      <c r="B156" s="273"/>
      <c r="C156" s="273"/>
      <c r="D156" s="176" t="s">
        <v>2</v>
      </c>
      <c r="E156" s="169">
        <f t="shared" ref="E156:E162" si="116">H156+K156+N156+Q156+T156+W156+Z156+AE156+AJ156+AO156+AT156+AY156</f>
        <v>0</v>
      </c>
      <c r="F156" s="169">
        <f t="shared" ref="F156:F162" si="117">I156+L156+O156+R156+U156+X156+AA156+AF156+AK156+AP156+AU156+AZ156</f>
        <v>0</v>
      </c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215"/>
    </row>
    <row r="157" spans="1:55" ht="22.5" hidden="1" customHeight="1">
      <c r="A157" s="272"/>
      <c r="B157" s="273"/>
      <c r="C157" s="273"/>
      <c r="D157" s="222" t="s">
        <v>268</v>
      </c>
      <c r="E157" s="169">
        <f t="shared" si="116"/>
        <v>0</v>
      </c>
      <c r="F157" s="169">
        <f t="shared" si="117"/>
        <v>0</v>
      </c>
      <c r="G157" s="167" t="e">
        <f t="shared" ref="G157" si="118">F157*100/E157</f>
        <v>#DIV/0!</v>
      </c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215"/>
    </row>
    <row r="158" spans="1:55" ht="81.75" hidden="1" customHeight="1">
      <c r="A158" s="272"/>
      <c r="B158" s="273"/>
      <c r="C158" s="273"/>
      <c r="D158" s="222" t="s">
        <v>274</v>
      </c>
      <c r="E158" s="169">
        <f t="shared" si="116"/>
        <v>0</v>
      </c>
      <c r="F158" s="169">
        <f t="shared" si="117"/>
        <v>0</v>
      </c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215"/>
    </row>
    <row r="159" spans="1:55" ht="22.5" hidden="1" customHeight="1">
      <c r="A159" s="272"/>
      <c r="B159" s="273"/>
      <c r="C159" s="273"/>
      <c r="D159" s="222" t="s">
        <v>269</v>
      </c>
      <c r="E159" s="169">
        <f t="shared" si="116"/>
        <v>0</v>
      </c>
      <c r="F159" s="169">
        <f t="shared" si="117"/>
        <v>0</v>
      </c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215"/>
    </row>
    <row r="160" spans="1:55" ht="31.5" hidden="1" customHeight="1">
      <c r="A160" s="272"/>
      <c r="B160" s="273"/>
      <c r="C160" s="273"/>
      <c r="D160" s="225" t="s">
        <v>43</v>
      </c>
      <c r="E160" s="169">
        <f t="shared" si="116"/>
        <v>0</v>
      </c>
      <c r="F160" s="169">
        <f t="shared" si="117"/>
        <v>0</v>
      </c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215"/>
    </row>
    <row r="161" spans="1:55" ht="31.5" hidden="1" customHeight="1">
      <c r="A161" s="272" t="s">
        <v>499</v>
      </c>
      <c r="B161" s="273"/>
      <c r="C161" s="273"/>
      <c r="D161" s="153" t="s">
        <v>41</v>
      </c>
      <c r="E161" s="169">
        <f t="shared" si="116"/>
        <v>0</v>
      </c>
      <c r="F161" s="169">
        <f t="shared" si="117"/>
        <v>0</v>
      </c>
      <c r="G161" s="167" t="e">
        <f t="shared" ref="G161" si="119">F161*100/E161</f>
        <v>#DIV/0!</v>
      </c>
      <c r="H161" s="167">
        <f>SUM(H162:H164)</f>
        <v>0</v>
      </c>
      <c r="I161" s="167">
        <f t="shared" ref="I161:BA161" si="120">SUM(I162:I164)</f>
        <v>0</v>
      </c>
      <c r="J161" s="167">
        <f t="shared" si="120"/>
        <v>0</v>
      </c>
      <c r="K161" s="167">
        <f t="shared" si="120"/>
        <v>0</v>
      </c>
      <c r="L161" s="167">
        <f t="shared" si="120"/>
        <v>0</v>
      </c>
      <c r="M161" s="167">
        <f t="shared" si="120"/>
        <v>0</v>
      </c>
      <c r="N161" s="167">
        <f t="shared" si="120"/>
        <v>0</v>
      </c>
      <c r="O161" s="167">
        <f t="shared" si="120"/>
        <v>0</v>
      </c>
      <c r="P161" s="167">
        <f t="shared" si="120"/>
        <v>0</v>
      </c>
      <c r="Q161" s="167">
        <f t="shared" si="120"/>
        <v>0</v>
      </c>
      <c r="R161" s="167">
        <f t="shared" si="120"/>
        <v>0</v>
      </c>
      <c r="S161" s="167">
        <f t="shared" si="120"/>
        <v>0</v>
      </c>
      <c r="T161" s="167">
        <f t="shared" si="120"/>
        <v>0</v>
      </c>
      <c r="U161" s="167">
        <f t="shared" si="120"/>
        <v>0</v>
      </c>
      <c r="V161" s="167">
        <f t="shared" si="120"/>
        <v>0</v>
      </c>
      <c r="W161" s="167">
        <f t="shared" si="120"/>
        <v>0</v>
      </c>
      <c r="X161" s="167">
        <f t="shared" si="120"/>
        <v>0</v>
      </c>
      <c r="Y161" s="167">
        <f t="shared" si="120"/>
        <v>0</v>
      </c>
      <c r="Z161" s="167">
        <f t="shared" si="120"/>
        <v>0</v>
      </c>
      <c r="AA161" s="167">
        <f t="shared" si="120"/>
        <v>0</v>
      </c>
      <c r="AB161" s="167">
        <f t="shared" si="120"/>
        <v>0</v>
      </c>
      <c r="AC161" s="167">
        <f t="shared" si="120"/>
        <v>0</v>
      </c>
      <c r="AD161" s="167">
        <f t="shared" si="120"/>
        <v>0</v>
      </c>
      <c r="AE161" s="167">
        <f t="shared" si="120"/>
        <v>0</v>
      </c>
      <c r="AF161" s="167">
        <f t="shared" si="120"/>
        <v>0</v>
      </c>
      <c r="AG161" s="167">
        <f t="shared" si="120"/>
        <v>0</v>
      </c>
      <c r="AH161" s="167">
        <f t="shared" si="120"/>
        <v>0</v>
      </c>
      <c r="AI161" s="167">
        <f t="shared" si="120"/>
        <v>0</v>
      </c>
      <c r="AJ161" s="167">
        <f t="shared" si="120"/>
        <v>0</v>
      </c>
      <c r="AK161" s="167">
        <f t="shared" si="120"/>
        <v>0</v>
      </c>
      <c r="AL161" s="167">
        <f t="shared" si="120"/>
        <v>0</v>
      </c>
      <c r="AM161" s="167">
        <f t="shared" si="120"/>
        <v>0</v>
      </c>
      <c r="AN161" s="167">
        <f t="shared" si="120"/>
        <v>0</v>
      </c>
      <c r="AO161" s="167">
        <f t="shared" si="120"/>
        <v>0</v>
      </c>
      <c r="AP161" s="167">
        <f t="shared" si="120"/>
        <v>0</v>
      </c>
      <c r="AQ161" s="167">
        <f t="shared" si="120"/>
        <v>0</v>
      </c>
      <c r="AR161" s="167">
        <f t="shared" si="120"/>
        <v>0</v>
      </c>
      <c r="AS161" s="167">
        <f t="shared" si="120"/>
        <v>0</v>
      </c>
      <c r="AT161" s="167">
        <f t="shared" si="120"/>
        <v>0</v>
      </c>
      <c r="AU161" s="167">
        <f t="shared" si="120"/>
        <v>0</v>
      </c>
      <c r="AV161" s="167">
        <f t="shared" si="120"/>
        <v>0</v>
      </c>
      <c r="AW161" s="167">
        <f t="shared" si="120"/>
        <v>0</v>
      </c>
      <c r="AX161" s="167">
        <f t="shared" si="120"/>
        <v>0</v>
      </c>
      <c r="AY161" s="167">
        <f t="shared" si="120"/>
        <v>0</v>
      </c>
      <c r="AZ161" s="167">
        <f t="shared" si="120"/>
        <v>0</v>
      </c>
      <c r="BA161" s="167">
        <f t="shared" si="120"/>
        <v>0</v>
      </c>
      <c r="BB161" s="167"/>
      <c r="BC161" s="215"/>
    </row>
    <row r="162" spans="1:55" ht="32.25" hidden="1" customHeight="1">
      <c r="A162" s="272"/>
      <c r="B162" s="273"/>
      <c r="C162" s="273"/>
      <c r="D162" s="151" t="s">
        <v>37</v>
      </c>
      <c r="E162" s="169">
        <f t="shared" si="116"/>
        <v>0</v>
      </c>
      <c r="F162" s="169">
        <f t="shared" si="117"/>
        <v>0</v>
      </c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215"/>
    </row>
    <row r="163" spans="1:55" ht="51.75" hidden="1" customHeight="1">
      <c r="A163" s="272"/>
      <c r="B163" s="273"/>
      <c r="C163" s="273"/>
      <c r="D163" s="176" t="s">
        <v>2</v>
      </c>
      <c r="E163" s="169">
        <f t="shared" ref="E163:E169" si="121">H163+K163+N163+Q163+T163+W163+Z163+AE163+AJ163+AO163+AT163+AY163</f>
        <v>0</v>
      </c>
      <c r="F163" s="169">
        <f t="shared" ref="F163:F169" si="122">I163+L163+O163+R163+U163+X163+AA163+AF163+AK163+AP163+AU163+AZ163</f>
        <v>0</v>
      </c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215"/>
    </row>
    <row r="164" spans="1:55" ht="22.5" hidden="1" customHeight="1">
      <c r="A164" s="272"/>
      <c r="B164" s="273"/>
      <c r="C164" s="273"/>
      <c r="D164" s="222" t="s">
        <v>268</v>
      </c>
      <c r="E164" s="169">
        <f t="shared" si="121"/>
        <v>0</v>
      </c>
      <c r="F164" s="169">
        <f t="shared" si="122"/>
        <v>0</v>
      </c>
      <c r="G164" s="167" t="e">
        <f t="shared" ref="G164" si="123">F164*100/E164</f>
        <v>#DIV/0!</v>
      </c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215"/>
    </row>
    <row r="165" spans="1:55" ht="81.75" hidden="1" customHeight="1">
      <c r="A165" s="272"/>
      <c r="B165" s="273"/>
      <c r="C165" s="273"/>
      <c r="D165" s="222" t="s">
        <v>274</v>
      </c>
      <c r="E165" s="169">
        <f t="shared" si="121"/>
        <v>0</v>
      </c>
      <c r="F165" s="169">
        <f t="shared" si="122"/>
        <v>0</v>
      </c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215"/>
    </row>
    <row r="166" spans="1:55" ht="22.5" hidden="1" customHeight="1">
      <c r="A166" s="272"/>
      <c r="B166" s="273"/>
      <c r="C166" s="273"/>
      <c r="D166" s="222" t="s">
        <v>269</v>
      </c>
      <c r="E166" s="169">
        <f t="shared" si="121"/>
        <v>0</v>
      </c>
      <c r="F166" s="169">
        <f t="shared" si="122"/>
        <v>0</v>
      </c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215"/>
    </row>
    <row r="167" spans="1:55" ht="31.5" hidden="1" customHeight="1">
      <c r="A167" s="272"/>
      <c r="B167" s="273"/>
      <c r="C167" s="273"/>
      <c r="D167" s="225" t="s">
        <v>43</v>
      </c>
      <c r="E167" s="169">
        <f t="shared" si="121"/>
        <v>0</v>
      </c>
      <c r="F167" s="169">
        <f t="shared" si="122"/>
        <v>0</v>
      </c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215"/>
    </row>
    <row r="168" spans="1:55" ht="31.5" hidden="1" customHeight="1">
      <c r="A168" s="272" t="s">
        <v>500</v>
      </c>
      <c r="B168" s="273"/>
      <c r="C168" s="273"/>
      <c r="D168" s="153" t="s">
        <v>41</v>
      </c>
      <c r="E168" s="169">
        <f t="shared" si="121"/>
        <v>0</v>
      </c>
      <c r="F168" s="169">
        <f t="shared" si="122"/>
        <v>0</v>
      </c>
      <c r="G168" s="167" t="e">
        <f t="shared" ref="G168" si="124">F168*100/E168</f>
        <v>#DIV/0!</v>
      </c>
      <c r="H168" s="167">
        <f>SUM(H169:H171)</f>
        <v>0</v>
      </c>
      <c r="I168" s="167">
        <f t="shared" ref="I168:BA168" si="125">SUM(I169:I171)</f>
        <v>0</v>
      </c>
      <c r="J168" s="167">
        <f t="shared" si="125"/>
        <v>0</v>
      </c>
      <c r="K168" s="167">
        <f t="shared" si="125"/>
        <v>0</v>
      </c>
      <c r="L168" s="167">
        <f t="shared" si="125"/>
        <v>0</v>
      </c>
      <c r="M168" s="167">
        <f t="shared" si="125"/>
        <v>0</v>
      </c>
      <c r="N168" s="167">
        <f t="shared" si="125"/>
        <v>0</v>
      </c>
      <c r="O168" s="167">
        <f t="shared" si="125"/>
        <v>0</v>
      </c>
      <c r="P168" s="167">
        <f t="shared" si="125"/>
        <v>0</v>
      </c>
      <c r="Q168" s="167">
        <f t="shared" si="125"/>
        <v>0</v>
      </c>
      <c r="R168" s="167">
        <f t="shared" si="125"/>
        <v>0</v>
      </c>
      <c r="S168" s="167">
        <f t="shared" si="125"/>
        <v>0</v>
      </c>
      <c r="T168" s="167">
        <f t="shared" si="125"/>
        <v>0</v>
      </c>
      <c r="U168" s="167">
        <f t="shared" si="125"/>
        <v>0</v>
      </c>
      <c r="V168" s="167">
        <f t="shared" si="125"/>
        <v>0</v>
      </c>
      <c r="W168" s="167">
        <f t="shared" si="125"/>
        <v>0</v>
      </c>
      <c r="X168" s="167">
        <f t="shared" si="125"/>
        <v>0</v>
      </c>
      <c r="Y168" s="167">
        <f t="shared" si="125"/>
        <v>0</v>
      </c>
      <c r="Z168" s="167">
        <f t="shared" si="125"/>
        <v>0</v>
      </c>
      <c r="AA168" s="167">
        <f t="shared" si="125"/>
        <v>0</v>
      </c>
      <c r="AB168" s="167">
        <f t="shared" si="125"/>
        <v>0</v>
      </c>
      <c r="AC168" s="167">
        <f t="shared" si="125"/>
        <v>0</v>
      </c>
      <c r="AD168" s="167">
        <f t="shared" si="125"/>
        <v>0</v>
      </c>
      <c r="AE168" s="167">
        <f t="shared" si="125"/>
        <v>0</v>
      </c>
      <c r="AF168" s="167">
        <f t="shared" si="125"/>
        <v>0</v>
      </c>
      <c r="AG168" s="167">
        <f t="shared" si="125"/>
        <v>0</v>
      </c>
      <c r="AH168" s="167">
        <f t="shared" si="125"/>
        <v>0</v>
      </c>
      <c r="AI168" s="167">
        <f t="shared" si="125"/>
        <v>0</v>
      </c>
      <c r="AJ168" s="167">
        <f t="shared" si="125"/>
        <v>0</v>
      </c>
      <c r="AK168" s="167">
        <f t="shared" si="125"/>
        <v>0</v>
      </c>
      <c r="AL168" s="167">
        <f t="shared" si="125"/>
        <v>0</v>
      </c>
      <c r="AM168" s="167">
        <f t="shared" si="125"/>
        <v>0</v>
      </c>
      <c r="AN168" s="167">
        <f t="shared" si="125"/>
        <v>0</v>
      </c>
      <c r="AO168" s="167">
        <f t="shared" si="125"/>
        <v>0</v>
      </c>
      <c r="AP168" s="167">
        <f t="shared" si="125"/>
        <v>0</v>
      </c>
      <c r="AQ168" s="167">
        <f t="shared" si="125"/>
        <v>0</v>
      </c>
      <c r="AR168" s="167">
        <f t="shared" si="125"/>
        <v>0</v>
      </c>
      <c r="AS168" s="167">
        <f t="shared" si="125"/>
        <v>0</v>
      </c>
      <c r="AT168" s="167">
        <f t="shared" si="125"/>
        <v>0</v>
      </c>
      <c r="AU168" s="167">
        <f t="shared" si="125"/>
        <v>0</v>
      </c>
      <c r="AV168" s="167">
        <f t="shared" si="125"/>
        <v>0</v>
      </c>
      <c r="AW168" s="167">
        <f t="shared" si="125"/>
        <v>0</v>
      </c>
      <c r="AX168" s="167">
        <f t="shared" si="125"/>
        <v>0</v>
      </c>
      <c r="AY168" s="167">
        <f t="shared" si="125"/>
        <v>0</v>
      </c>
      <c r="AZ168" s="167">
        <f t="shared" si="125"/>
        <v>0</v>
      </c>
      <c r="BA168" s="167">
        <f t="shared" si="125"/>
        <v>0</v>
      </c>
      <c r="BB168" s="167"/>
      <c r="BC168" s="215"/>
    </row>
    <row r="169" spans="1:55" ht="32.25" hidden="1" customHeight="1">
      <c r="A169" s="272"/>
      <c r="B169" s="273"/>
      <c r="C169" s="273"/>
      <c r="D169" s="151" t="s">
        <v>37</v>
      </c>
      <c r="E169" s="169">
        <f t="shared" si="121"/>
        <v>0</v>
      </c>
      <c r="F169" s="169">
        <f t="shared" si="122"/>
        <v>0</v>
      </c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215"/>
    </row>
    <row r="170" spans="1:55" ht="51.75" hidden="1" customHeight="1">
      <c r="A170" s="272"/>
      <c r="B170" s="273"/>
      <c r="C170" s="273"/>
      <c r="D170" s="176" t="s">
        <v>2</v>
      </c>
      <c r="E170" s="169">
        <f t="shared" ref="E170:E174" si="126">H170+K170+N170+Q170+T170+W170+Z170+AE170+AJ170+AO170+AT170+AY170</f>
        <v>0</v>
      </c>
      <c r="F170" s="169">
        <f t="shared" ref="F170:F174" si="127">I170+L170+O170+R170+U170+X170+AA170+AF170+AK170+AP170+AU170+AZ170</f>
        <v>0</v>
      </c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215"/>
    </row>
    <row r="171" spans="1:55" ht="22.5" hidden="1" customHeight="1">
      <c r="A171" s="272"/>
      <c r="B171" s="273"/>
      <c r="C171" s="273"/>
      <c r="D171" s="222" t="s">
        <v>268</v>
      </c>
      <c r="E171" s="169">
        <f t="shared" si="126"/>
        <v>0</v>
      </c>
      <c r="F171" s="169">
        <f t="shared" si="127"/>
        <v>0</v>
      </c>
      <c r="G171" s="167" t="e">
        <f t="shared" ref="G171" si="128">F171*100/E171</f>
        <v>#DIV/0!</v>
      </c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215"/>
    </row>
    <row r="172" spans="1:55" ht="81.75" hidden="1" customHeight="1">
      <c r="A172" s="272"/>
      <c r="B172" s="273"/>
      <c r="C172" s="273"/>
      <c r="D172" s="222" t="s">
        <v>274</v>
      </c>
      <c r="E172" s="169">
        <f t="shared" si="126"/>
        <v>0</v>
      </c>
      <c r="F172" s="169">
        <f t="shared" si="127"/>
        <v>0</v>
      </c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215"/>
    </row>
    <row r="173" spans="1:55" ht="22.5" hidden="1" customHeight="1">
      <c r="A173" s="272"/>
      <c r="B173" s="273"/>
      <c r="C173" s="273"/>
      <c r="D173" s="222" t="s">
        <v>269</v>
      </c>
      <c r="E173" s="169">
        <f t="shared" si="126"/>
        <v>0</v>
      </c>
      <c r="F173" s="169">
        <f t="shared" si="127"/>
        <v>0</v>
      </c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215"/>
    </row>
    <row r="174" spans="1:55" ht="31.5" hidden="1" customHeight="1">
      <c r="A174" s="272"/>
      <c r="B174" s="273"/>
      <c r="C174" s="273"/>
      <c r="D174" s="225" t="s">
        <v>43</v>
      </c>
      <c r="E174" s="169">
        <f t="shared" si="126"/>
        <v>0</v>
      </c>
      <c r="F174" s="169">
        <f t="shared" si="127"/>
        <v>0</v>
      </c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215"/>
    </row>
    <row r="175" spans="1:55" ht="15.6">
      <c r="A175" s="277" t="s">
        <v>440</v>
      </c>
      <c r="B175" s="278"/>
      <c r="C175" s="278"/>
      <c r="D175" s="153" t="s">
        <v>41</v>
      </c>
      <c r="E175" s="169">
        <f>H175+K175+N175+Q175+T175+W175+Z175+AE175+AJ175+AO175+AT175+AY175</f>
        <v>113192.49614999999</v>
      </c>
      <c r="F175" s="169">
        <f t="shared" ref="F175:F181" si="129">I175+L175+O175+R175+U175+X175+AA175+AF175+AK175+AP175+AU175+AZ175</f>
        <v>0</v>
      </c>
      <c r="G175" s="167">
        <f t="shared" ref="G175" si="130">F175*100/E175</f>
        <v>0</v>
      </c>
      <c r="H175" s="167">
        <f>H176+H177+H178+H180+H181</f>
        <v>0</v>
      </c>
      <c r="I175" s="167">
        <f t="shared" ref="I175:BA175" si="131">I176+I177+I178+I180+I181</f>
        <v>0</v>
      </c>
      <c r="J175" s="167">
        <f t="shared" si="131"/>
        <v>0</v>
      </c>
      <c r="K175" s="167">
        <f t="shared" si="131"/>
        <v>0</v>
      </c>
      <c r="L175" s="167">
        <f t="shared" si="131"/>
        <v>0</v>
      </c>
      <c r="M175" s="167">
        <f t="shared" si="131"/>
        <v>0</v>
      </c>
      <c r="N175" s="167">
        <f t="shared" si="131"/>
        <v>399.99200000000002</v>
      </c>
      <c r="O175" s="167">
        <f t="shared" si="131"/>
        <v>0</v>
      </c>
      <c r="P175" s="167">
        <f t="shared" si="131"/>
        <v>0</v>
      </c>
      <c r="Q175" s="167">
        <f t="shared" si="131"/>
        <v>615</v>
      </c>
      <c r="R175" s="167">
        <f t="shared" si="131"/>
        <v>0</v>
      </c>
      <c r="S175" s="167">
        <f t="shared" si="131"/>
        <v>0</v>
      </c>
      <c r="T175" s="167">
        <f t="shared" si="131"/>
        <v>4080</v>
      </c>
      <c r="U175" s="167">
        <f t="shared" si="131"/>
        <v>0</v>
      </c>
      <c r="V175" s="167">
        <f t="shared" si="131"/>
        <v>0</v>
      </c>
      <c r="W175" s="167">
        <f t="shared" si="131"/>
        <v>0</v>
      </c>
      <c r="X175" s="167">
        <f t="shared" si="131"/>
        <v>0</v>
      </c>
      <c r="Y175" s="167">
        <f t="shared" si="131"/>
        <v>0</v>
      </c>
      <c r="Z175" s="167">
        <f t="shared" si="131"/>
        <v>0</v>
      </c>
      <c r="AA175" s="167">
        <f t="shared" si="131"/>
        <v>0</v>
      </c>
      <c r="AB175" s="167">
        <f t="shared" si="131"/>
        <v>0</v>
      </c>
      <c r="AC175" s="167">
        <f t="shared" si="131"/>
        <v>0</v>
      </c>
      <c r="AD175" s="167">
        <f t="shared" si="131"/>
        <v>0</v>
      </c>
      <c r="AE175" s="167">
        <f t="shared" si="131"/>
        <v>0</v>
      </c>
      <c r="AF175" s="167">
        <f t="shared" si="131"/>
        <v>0</v>
      </c>
      <c r="AG175" s="167">
        <f t="shared" si="131"/>
        <v>0</v>
      </c>
      <c r="AH175" s="167">
        <f t="shared" si="131"/>
        <v>0</v>
      </c>
      <c r="AI175" s="167">
        <f t="shared" si="131"/>
        <v>0</v>
      </c>
      <c r="AJ175" s="167">
        <f t="shared" si="131"/>
        <v>0</v>
      </c>
      <c r="AK175" s="167">
        <f t="shared" si="131"/>
        <v>0</v>
      </c>
      <c r="AL175" s="167">
        <f t="shared" si="131"/>
        <v>0</v>
      </c>
      <c r="AM175" s="167">
        <f t="shared" si="131"/>
        <v>0</v>
      </c>
      <c r="AN175" s="167">
        <f t="shared" si="131"/>
        <v>0</v>
      </c>
      <c r="AO175" s="167">
        <f t="shared" si="131"/>
        <v>0</v>
      </c>
      <c r="AP175" s="167">
        <f t="shared" si="131"/>
        <v>0</v>
      </c>
      <c r="AQ175" s="167">
        <f t="shared" si="131"/>
        <v>0</v>
      </c>
      <c r="AR175" s="167">
        <f t="shared" si="131"/>
        <v>0</v>
      </c>
      <c r="AS175" s="167">
        <f t="shared" si="131"/>
        <v>0</v>
      </c>
      <c r="AT175" s="167">
        <f>AT176+AT177+AT178+AT180+AT181</f>
        <v>0</v>
      </c>
      <c r="AU175" s="167">
        <f t="shared" si="131"/>
        <v>0</v>
      </c>
      <c r="AV175" s="167">
        <f t="shared" si="131"/>
        <v>0</v>
      </c>
      <c r="AW175" s="167">
        <f t="shared" si="131"/>
        <v>0</v>
      </c>
      <c r="AX175" s="167">
        <f t="shared" si="131"/>
        <v>0</v>
      </c>
      <c r="AY175" s="167">
        <f t="shared" si="131"/>
        <v>108097.50414999999</v>
      </c>
      <c r="AZ175" s="167">
        <f t="shared" si="131"/>
        <v>0</v>
      </c>
      <c r="BA175" s="167">
        <f t="shared" si="131"/>
        <v>0</v>
      </c>
      <c r="BB175" s="167"/>
      <c r="BC175" s="178"/>
    </row>
    <row r="176" spans="1:55" ht="31.2">
      <c r="A176" s="277"/>
      <c r="B176" s="278"/>
      <c r="C176" s="278"/>
      <c r="D176" s="153" t="s">
        <v>37</v>
      </c>
      <c r="E176" s="169">
        <f t="shared" ref="E176:E181" si="132">H176+K176+N176+Q176+T176+W176+Z176+AE176+AJ176+AO176+AT176+AY176</f>
        <v>0</v>
      </c>
      <c r="F176" s="169">
        <f t="shared" si="129"/>
        <v>0</v>
      </c>
      <c r="G176" s="167"/>
      <c r="H176" s="167">
        <f t="shared" ref="H176:BA176" si="133">H36</f>
        <v>0</v>
      </c>
      <c r="I176" s="167">
        <f t="shared" si="133"/>
        <v>0</v>
      </c>
      <c r="J176" s="167">
        <f t="shared" si="133"/>
        <v>0</v>
      </c>
      <c r="K176" s="167">
        <f t="shared" si="133"/>
        <v>0</v>
      </c>
      <c r="L176" s="167">
        <f t="shared" si="133"/>
        <v>0</v>
      </c>
      <c r="M176" s="167">
        <f t="shared" si="133"/>
        <v>0</v>
      </c>
      <c r="N176" s="167">
        <f t="shared" si="133"/>
        <v>0</v>
      </c>
      <c r="O176" s="167">
        <f t="shared" si="133"/>
        <v>0</v>
      </c>
      <c r="P176" s="167">
        <f t="shared" si="133"/>
        <v>0</v>
      </c>
      <c r="Q176" s="167">
        <f t="shared" si="133"/>
        <v>0</v>
      </c>
      <c r="R176" s="167">
        <f t="shared" si="133"/>
        <v>0</v>
      </c>
      <c r="S176" s="167">
        <f t="shared" si="133"/>
        <v>0</v>
      </c>
      <c r="T176" s="167">
        <f t="shared" si="133"/>
        <v>0</v>
      </c>
      <c r="U176" s="167">
        <f t="shared" si="133"/>
        <v>0</v>
      </c>
      <c r="V176" s="167">
        <f t="shared" si="133"/>
        <v>0</v>
      </c>
      <c r="W176" s="167">
        <f t="shared" si="133"/>
        <v>0</v>
      </c>
      <c r="X176" s="167">
        <f t="shared" si="133"/>
        <v>0</v>
      </c>
      <c r="Y176" s="167">
        <f t="shared" si="133"/>
        <v>0</v>
      </c>
      <c r="Z176" s="167">
        <f t="shared" si="133"/>
        <v>0</v>
      </c>
      <c r="AA176" s="167">
        <f t="shared" si="133"/>
        <v>0</v>
      </c>
      <c r="AB176" s="167">
        <f t="shared" si="133"/>
        <v>0</v>
      </c>
      <c r="AC176" s="167">
        <f t="shared" si="133"/>
        <v>0</v>
      </c>
      <c r="AD176" s="167">
        <f t="shared" si="133"/>
        <v>0</v>
      </c>
      <c r="AE176" s="167">
        <f t="shared" si="133"/>
        <v>0</v>
      </c>
      <c r="AF176" s="167">
        <f t="shared" si="133"/>
        <v>0</v>
      </c>
      <c r="AG176" s="167">
        <f t="shared" si="133"/>
        <v>0</v>
      </c>
      <c r="AH176" s="167">
        <f t="shared" si="133"/>
        <v>0</v>
      </c>
      <c r="AI176" s="167">
        <f t="shared" si="133"/>
        <v>0</v>
      </c>
      <c r="AJ176" s="167">
        <f t="shared" si="133"/>
        <v>0</v>
      </c>
      <c r="AK176" s="167">
        <f t="shared" si="133"/>
        <v>0</v>
      </c>
      <c r="AL176" s="167">
        <f t="shared" si="133"/>
        <v>0</v>
      </c>
      <c r="AM176" s="167">
        <f t="shared" si="133"/>
        <v>0</v>
      </c>
      <c r="AN176" s="167">
        <f t="shared" si="133"/>
        <v>0</v>
      </c>
      <c r="AO176" s="167">
        <f t="shared" si="133"/>
        <v>0</v>
      </c>
      <c r="AP176" s="167">
        <f t="shared" si="133"/>
        <v>0</v>
      </c>
      <c r="AQ176" s="167">
        <f t="shared" si="133"/>
        <v>0</v>
      </c>
      <c r="AR176" s="167">
        <f t="shared" si="133"/>
        <v>0</v>
      </c>
      <c r="AS176" s="167">
        <f t="shared" si="133"/>
        <v>0</v>
      </c>
      <c r="AT176" s="167">
        <f t="shared" si="133"/>
        <v>0</v>
      </c>
      <c r="AU176" s="167">
        <f t="shared" si="133"/>
        <v>0</v>
      </c>
      <c r="AV176" s="167">
        <f t="shared" si="133"/>
        <v>0</v>
      </c>
      <c r="AW176" s="167">
        <f t="shared" si="133"/>
        <v>0</v>
      </c>
      <c r="AX176" s="167">
        <f t="shared" si="133"/>
        <v>0</v>
      </c>
      <c r="AY176" s="167">
        <f t="shared" si="133"/>
        <v>0</v>
      </c>
      <c r="AZ176" s="167">
        <f t="shared" si="133"/>
        <v>0</v>
      </c>
      <c r="BA176" s="167">
        <f t="shared" si="133"/>
        <v>0</v>
      </c>
      <c r="BB176" s="167"/>
      <c r="BC176" s="178"/>
    </row>
    <row r="177" spans="1:55" ht="46.8">
      <c r="A177" s="277"/>
      <c r="B177" s="278"/>
      <c r="C177" s="278"/>
      <c r="D177" s="177" t="s">
        <v>2</v>
      </c>
      <c r="E177" s="169">
        <f t="shared" si="132"/>
        <v>23750.5</v>
      </c>
      <c r="F177" s="169">
        <f t="shared" si="129"/>
        <v>0</v>
      </c>
      <c r="G177" s="167"/>
      <c r="H177" s="167">
        <f t="shared" ref="H177:BA177" si="134">H37</f>
        <v>0</v>
      </c>
      <c r="I177" s="167">
        <f t="shared" si="134"/>
        <v>0</v>
      </c>
      <c r="J177" s="167">
        <f t="shared" si="134"/>
        <v>0</v>
      </c>
      <c r="K177" s="167">
        <f t="shared" si="134"/>
        <v>0</v>
      </c>
      <c r="L177" s="167">
        <f t="shared" si="134"/>
        <v>0</v>
      </c>
      <c r="M177" s="167">
        <f t="shared" si="134"/>
        <v>0</v>
      </c>
      <c r="N177" s="167">
        <f t="shared" si="134"/>
        <v>0</v>
      </c>
      <c r="O177" s="167">
        <f t="shared" si="134"/>
        <v>0</v>
      </c>
      <c r="P177" s="167">
        <f t="shared" si="134"/>
        <v>0</v>
      </c>
      <c r="Q177" s="167">
        <f t="shared" si="134"/>
        <v>0</v>
      </c>
      <c r="R177" s="167">
        <f t="shared" si="134"/>
        <v>0</v>
      </c>
      <c r="S177" s="167">
        <f t="shared" si="134"/>
        <v>0</v>
      </c>
      <c r="T177" s="167">
        <f t="shared" si="134"/>
        <v>0</v>
      </c>
      <c r="U177" s="167">
        <f t="shared" si="134"/>
        <v>0</v>
      </c>
      <c r="V177" s="167">
        <f t="shared" si="134"/>
        <v>0</v>
      </c>
      <c r="W177" s="167">
        <f t="shared" si="134"/>
        <v>0</v>
      </c>
      <c r="X177" s="167">
        <f t="shared" si="134"/>
        <v>0</v>
      </c>
      <c r="Y177" s="167">
        <f t="shared" si="134"/>
        <v>0</v>
      </c>
      <c r="Z177" s="167">
        <f t="shared" si="134"/>
        <v>0</v>
      </c>
      <c r="AA177" s="167">
        <f t="shared" si="134"/>
        <v>0</v>
      </c>
      <c r="AB177" s="167">
        <f t="shared" si="134"/>
        <v>0</v>
      </c>
      <c r="AC177" s="167">
        <f t="shared" si="134"/>
        <v>0</v>
      </c>
      <c r="AD177" s="167">
        <f t="shared" si="134"/>
        <v>0</v>
      </c>
      <c r="AE177" s="167">
        <f t="shared" si="134"/>
        <v>0</v>
      </c>
      <c r="AF177" s="167">
        <f t="shared" si="134"/>
        <v>0</v>
      </c>
      <c r="AG177" s="167">
        <f t="shared" si="134"/>
        <v>0</v>
      </c>
      <c r="AH177" s="167">
        <f t="shared" si="134"/>
        <v>0</v>
      </c>
      <c r="AI177" s="167">
        <f t="shared" si="134"/>
        <v>0</v>
      </c>
      <c r="AJ177" s="167">
        <f t="shared" si="134"/>
        <v>0</v>
      </c>
      <c r="AK177" s="167">
        <f t="shared" si="134"/>
        <v>0</v>
      </c>
      <c r="AL177" s="167">
        <f t="shared" si="134"/>
        <v>0</v>
      </c>
      <c r="AM177" s="167">
        <f t="shared" si="134"/>
        <v>0</v>
      </c>
      <c r="AN177" s="167">
        <f t="shared" si="134"/>
        <v>0</v>
      </c>
      <c r="AO177" s="167">
        <f t="shared" si="134"/>
        <v>0</v>
      </c>
      <c r="AP177" s="167">
        <f t="shared" si="134"/>
        <v>0</v>
      </c>
      <c r="AQ177" s="167">
        <f t="shared" si="134"/>
        <v>0</v>
      </c>
      <c r="AR177" s="167">
        <f t="shared" si="134"/>
        <v>0</v>
      </c>
      <c r="AS177" s="167">
        <f t="shared" si="134"/>
        <v>0</v>
      </c>
      <c r="AT177" s="167">
        <f t="shared" si="134"/>
        <v>0</v>
      </c>
      <c r="AU177" s="167">
        <f t="shared" si="134"/>
        <v>0</v>
      </c>
      <c r="AV177" s="167">
        <f t="shared" si="134"/>
        <v>0</v>
      </c>
      <c r="AW177" s="167">
        <f t="shared" si="134"/>
        <v>0</v>
      </c>
      <c r="AX177" s="167">
        <f t="shared" si="134"/>
        <v>0</v>
      </c>
      <c r="AY177" s="167">
        <f t="shared" si="134"/>
        <v>23750.5</v>
      </c>
      <c r="AZ177" s="167">
        <f t="shared" si="134"/>
        <v>0</v>
      </c>
      <c r="BA177" s="167">
        <f t="shared" si="134"/>
        <v>0</v>
      </c>
      <c r="BB177" s="167"/>
      <c r="BC177" s="178"/>
    </row>
    <row r="178" spans="1:55" ht="15.6">
      <c r="A178" s="277"/>
      <c r="B178" s="278"/>
      <c r="C178" s="278"/>
      <c r="D178" s="224" t="s">
        <v>268</v>
      </c>
      <c r="E178" s="169">
        <f t="shared" si="132"/>
        <v>89441.996149999992</v>
      </c>
      <c r="F178" s="169">
        <f t="shared" si="129"/>
        <v>0</v>
      </c>
      <c r="G178" s="167">
        <f t="shared" ref="G178" si="135">F178*100/E178</f>
        <v>0</v>
      </c>
      <c r="H178" s="167">
        <f t="shared" ref="H178:BA178" si="136">H38</f>
        <v>0</v>
      </c>
      <c r="I178" s="167">
        <f t="shared" si="136"/>
        <v>0</v>
      </c>
      <c r="J178" s="167">
        <f t="shared" si="136"/>
        <v>0</v>
      </c>
      <c r="K178" s="167">
        <f t="shared" si="136"/>
        <v>0</v>
      </c>
      <c r="L178" s="167">
        <f t="shared" si="136"/>
        <v>0</v>
      </c>
      <c r="M178" s="167">
        <f t="shared" si="136"/>
        <v>0</v>
      </c>
      <c r="N178" s="167">
        <f t="shared" si="136"/>
        <v>399.99200000000002</v>
      </c>
      <c r="O178" s="167">
        <f t="shared" si="136"/>
        <v>0</v>
      </c>
      <c r="P178" s="167">
        <f t="shared" si="136"/>
        <v>0</v>
      </c>
      <c r="Q178" s="167">
        <f t="shared" si="136"/>
        <v>615</v>
      </c>
      <c r="R178" s="167">
        <f t="shared" si="136"/>
        <v>0</v>
      </c>
      <c r="S178" s="167">
        <f t="shared" si="136"/>
        <v>0</v>
      </c>
      <c r="T178" s="167">
        <f t="shared" si="136"/>
        <v>4080</v>
      </c>
      <c r="U178" s="167">
        <f t="shared" si="136"/>
        <v>0</v>
      </c>
      <c r="V178" s="167">
        <f t="shared" si="136"/>
        <v>0</v>
      </c>
      <c r="W178" s="167">
        <f t="shared" si="136"/>
        <v>0</v>
      </c>
      <c r="X178" s="167">
        <f t="shared" si="136"/>
        <v>0</v>
      </c>
      <c r="Y178" s="167">
        <f t="shared" si="136"/>
        <v>0</v>
      </c>
      <c r="Z178" s="167">
        <f t="shared" si="136"/>
        <v>0</v>
      </c>
      <c r="AA178" s="167">
        <f t="shared" si="136"/>
        <v>0</v>
      </c>
      <c r="AB178" s="167">
        <f t="shared" si="136"/>
        <v>0</v>
      </c>
      <c r="AC178" s="167">
        <f t="shared" si="136"/>
        <v>0</v>
      </c>
      <c r="AD178" s="167">
        <f t="shared" si="136"/>
        <v>0</v>
      </c>
      <c r="AE178" s="167">
        <f t="shared" si="136"/>
        <v>0</v>
      </c>
      <c r="AF178" s="167">
        <f t="shared" si="136"/>
        <v>0</v>
      </c>
      <c r="AG178" s="167">
        <f t="shared" si="136"/>
        <v>0</v>
      </c>
      <c r="AH178" s="167">
        <f t="shared" si="136"/>
        <v>0</v>
      </c>
      <c r="AI178" s="167">
        <f t="shared" si="136"/>
        <v>0</v>
      </c>
      <c r="AJ178" s="167">
        <f t="shared" si="136"/>
        <v>0</v>
      </c>
      <c r="AK178" s="167">
        <f t="shared" si="136"/>
        <v>0</v>
      </c>
      <c r="AL178" s="167">
        <f t="shared" si="136"/>
        <v>0</v>
      </c>
      <c r="AM178" s="167">
        <f t="shared" si="136"/>
        <v>0</v>
      </c>
      <c r="AN178" s="167">
        <f t="shared" si="136"/>
        <v>0</v>
      </c>
      <c r="AO178" s="167">
        <f t="shared" si="136"/>
        <v>0</v>
      </c>
      <c r="AP178" s="167">
        <f t="shared" si="136"/>
        <v>0</v>
      </c>
      <c r="AQ178" s="167">
        <f t="shared" si="136"/>
        <v>0</v>
      </c>
      <c r="AR178" s="167">
        <f t="shared" si="136"/>
        <v>0</v>
      </c>
      <c r="AS178" s="167">
        <f t="shared" si="136"/>
        <v>0</v>
      </c>
      <c r="AT178" s="167">
        <f t="shared" si="136"/>
        <v>0</v>
      </c>
      <c r="AU178" s="167">
        <f t="shared" si="136"/>
        <v>0</v>
      </c>
      <c r="AV178" s="167">
        <f t="shared" si="136"/>
        <v>0</v>
      </c>
      <c r="AW178" s="167">
        <f t="shared" si="136"/>
        <v>0</v>
      </c>
      <c r="AX178" s="167">
        <f t="shared" si="136"/>
        <v>0</v>
      </c>
      <c r="AY178" s="167">
        <f t="shared" si="136"/>
        <v>84347.004149999993</v>
      </c>
      <c r="AZ178" s="167">
        <f t="shared" si="136"/>
        <v>0</v>
      </c>
      <c r="BA178" s="167">
        <f t="shared" si="136"/>
        <v>0</v>
      </c>
      <c r="BB178" s="167"/>
      <c r="BC178" s="178"/>
    </row>
    <row r="179" spans="1:55" ht="82.5" customHeight="1">
      <c r="A179" s="277"/>
      <c r="B179" s="278"/>
      <c r="C179" s="278"/>
      <c r="D179" s="224" t="s">
        <v>274</v>
      </c>
      <c r="E179" s="169">
        <f t="shared" si="132"/>
        <v>83735.444619999995</v>
      </c>
      <c r="F179" s="169">
        <f t="shared" si="129"/>
        <v>0</v>
      </c>
      <c r="G179" s="167"/>
      <c r="H179" s="167">
        <f t="shared" ref="H179:BA179" si="137">H39</f>
        <v>0</v>
      </c>
      <c r="I179" s="167">
        <f t="shared" si="137"/>
        <v>0</v>
      </c>
      <c r="J179" s="167">
        <f t="shared" si="137"/>
        <v>0</v>
      </c>
      <c r="K179" s="167">
        <f t="shared" si="137"/>
        <v>0</v>
      </c>
      <c r="L179" s="167">
        <f t="shared" si="137"/>
        <v>0</v>
      </c>
      <c r="M179" s="167">
        <f t="shared" si="137"/>
        <v>0</v>
      </c>
      <c r="N179" s="167">
        <f t="shared" si="137"/>
        <v>0</v>
      </c>
      <c r="O179" s="167">
        <f t="shared" si="137"/>
        <v>0</v>
      </c>
      <c r="P179" s="167">
        <f t="shared" si="137"/>
        <v>0</v>
      </c>
      <c r="Q179" s="167">
        <f t="shared" si="137"/>
        <v>0</v>
      </c>
      <c r="R179" s="167">
        <f t="shared" si="137"/>
        <v>0</v>
      </c>
      <c r="S179" s="167">
        <f t="shared" si="137"/>
        <v>0</v>
      </c>
      <c r="T179" s="167">
        <f t="shared" si="137"/>
        <v>4080</v>
      </c>
      <c r="U179" s="167">
        <f t="shared" si="137"/>
        <v>0</v>
      </c>
      <c r="V179" s="167">
        <f t="shared" si="137"/>
        <v>0</v>
      </c>
      <c r="W179" s="167">
        <f t="shared" si="137"/>
        <v>0</v>
      </c>
      <c r="X179" s="167">
        <f t="shared" si="137"/>
        <v>0</v>
      </c>
      <c r="Y179" s="167">
        <f t="shared" si="137"/>
        <v>0</v>
      </c>
      <c r="Z179" s="167">
        <f t="shared" si="137"/>
        <v>0</v>
      </c>
      <c r="AA179" s="167">
        <f t="shared" si="137"/>
        <v>0</v>
      </c>
      <c r="AB179" s="167">
        <f t="shared" si="137"/>
        <v>0</v>
      </c>
      <c r="AC179" s="167">
        <f t="shared" si="137"/>
        <v>0</v>
      </c>
      <c r="AD179" s="167">
        <f t="shared" si="137"/>
        <v>0</v>
      </c>
      <c r="AE179" s="167">
        <f t="shared" si="137"/>
        <v>0</v>
      </c>
      <c r="AF179" s="167">
        <f t="shared" si="137"/>
        <v>0</v>
      </c>
      <c r="AG179" s="167">
        <f t="shared" si="137"/>
        <v>0</v>
      </c>
      <c r="AH179" s="167">
        <f t="shared" si="137"/>
        <v>0</v>
      </c>
      <c r="AI179" s="167">
        <f t="shared" si="137"/>
        <v>0</v>
      </c>
      <c r="AJ179" s="167">
        <f t="shared" si="137"/>
        <v>0</v>
      </c>
      <c r="AK179" s="167">
        <f t="shared" si="137"/>
        <v>0</v>
      </c>
      <c r="AL179" s="167">
        <f t="shared" si="137"/>
        <v>0</v>
      </c>
      <c r="AM179" s="167">
        <f t="shared" si="137"/>
        <v>0</v>
      </c>
      <c r="AN179" s="167">
        <f t="shared" si="137"/>
        <v>0</v>
      </c>
      <c r="AO179" s="167">
        <f t="shared" si="137"/>
        <v>0</v>
      </c>
      <c r="AP179" s="167">
        <f t="shared" si="137"/>
        <v>0</v>
      </c>
      <c r="AQ179" s="167">
        <f t="shared" si="137"/>
        <v>0</v>
      </c>
      <c r="AR179" s="167">
        <f t="shared" si="137"/>
        <v>0</v>
      </c>
      <c r="AS179" s="167">
        <f t="shared" si="137"/>
        <v>0</v>
      </c>
      <c r="AT179" s="167">
        <f t="shared" si="137"/>
        <v>0</v>
      </c>
      <c r="AU179" s="167">
        <f t="shared" si="137"/>
        <v>0</v>
      </c>
      <c r="AV179" s="167">
        <f t="shared" si="137"/>
        <v>0</v>
      </c>
      <c r="AW179" s="167">
        <f t="shared" si="137"/>
        <v>0</v>
      </c>
      <c r="AX179" s="167">
        <f t="shared" si="137"/>
        <v>0</v>
      </c>
      <c r="AY179" s="167">
        <f t="shared" si="137"/>
        <v>79655.444619999995</v>
      </c>
      <c r="AZ179" s="167">
        <f t="shared" si="137"/>
        <v>0</v>
      </c>
      <c r="BA179" s="167">
        <f t="shared" si="137"/>
        <v>0</v>
      </c>
      <c r="BB179" s="167"/>
      <c r="BC179" s="178"/>
    </row>
    <row r="180" spans="1:55" ht="15.6">
      <c r="A180" s="277"/>
      <c r="B180" s="278"/>
      <c r="C180" s="278"/>
      <c r="D180" s="224" t="s">
        <v>269</v>
      </c>
      <c r="E180" s="169">
        <f t="shared" si="132"/>
        <v>0</v>
      </c>
      <c r="F180" s="169">
        <f t="shared" si="129"/>
        <v>0</v>
      </c>
      <c r="G180" s="209"/>
      <c r="H180" s="167">
        <f t="shared" ref="H180:BA180" si="138">H40</f>
        <v>0</v>
      </c>
      <c r="I180" s="167">
        <f t="shared" si="138"/>
        <v>0</v>
      </c>
      <c r="J180" s="167">
        <f t="shared" si="138"/>
        <v>0</v>
      </c>
      <c r="K180" s="167">
        <f t="shared" si="138"/>
        <v>0</v>
      </c>
      <c r="L180" s="167">
        <f t="shared" si="138"/>
        <v>0</v>
      </c>
      <c r="M180" s="167">
        <f t="shared" si="138"/>
        <v>0</v>
      </c>
      <c r="N180" s="167">
        <f t="shared" si="138"/>
        <v>0</v>
      </c>
      <c r="O180" s="167">
        <f t="shared" si="138"/>
        <v>0</v>
      </c>
      <c r="P180" s="167">
        <f t="shared" si="138"/>
        <v>0</v>
      </c>
      <c r="Q180" s="167">
        <f t="shared" si="138"/>
        <v>0</v>
      </c>
      <c r="R180" s="167">
        <f t="shared" si="138"/>
        <v>0</v>
      </c>
      <c r="S180" s="167">
        <f t="shared" si="138"/>
        <v>0</v>
      </c>
      <c r="T180" s="167">
        <f t="shared" si="138"/>
        <v>0</v>
      </c>
      <c r="U180" s="167">
        <f t="shared" si="138"/>
        <v>0</v>
      </c>
      <c r="V180" s="167">
        <f t="shared" si="138"/>
        <v>0</v>
      </c>
      <c r="W180" s="167">
        <f t="shared" si="138"/>
        <v>0</v>
      </c>
      <c r="X180" s="167">
        <f t="shared" si="138"/>
        <v>0</v>
      </c>
      <c r="Y180" s="167">
        <f t="shared" si="138"/>
        <v>0</v>
      </c>
      <c r="Z180" s="167">
        <f t="shared" si="138"/>
        <v>0</v>
      </c>
      <c r="AA180" s="167">
        <f t="shared" si="138"/>
        <v>0</v>
      </c>
      <c r="AB180" s="167">
        <f t="shared" si="138"/>
        <v>0</v>
      </c>
      <c r="AC180" s="167">
        <f t="shared" si="138"/>
        <v>0</v>
      </c>
      <c r="AD180" s="167">
        <f t="shared" si="138"/>
        <v>0</v>
      </c>
      <c r="AE180" s="167">
        <f t="shared" si="138"/>
        <v>0</v>
      </c>
      <c r="AF180" s="167">
        <f t="shared" si="138"/>
        <v>0</v>
      </c>
      <c r="AG180" s="167">
        <f t="shared" si="138"/>
        <v>0</v>
      </c>
      <c r="AH180" s="167">
        <f t="shared" si="138"/>
        <v>0</v>
      </c>
      <c r="AI180" s="167">
        <f t="shared" si="138"/>
        <v>0</v>
      </c>
      <c r="AJ180" s="167">
        <f t="shared" si="138"/>
        <v>0</v>
      </c>
      <c r="AK180" s="167">
        <f t="shared" si="138"/>
        <v>0</v>
      </c>
      <c r="AL180" s="167">
        <f t="shared" si="138"/>
        <v>0</v>
      </c>
      <c r="AM180" s="167">
        <f t="shared" si="138"/>
        <v>0</v>
      </c>
      <c r="AN180" s="167">
        <f t="shared" si="138"/>
        <v>0</v>
      </c>
      <c r="AO180" s="167">
        <f t="shared" si="138"/>
        <v>0</v>
      </c>
      <c r="AP180" s="167">
        <f t="shared" si="138"/>
        <v>0</v>
      </c>
      <c r="AQ180" s="167">
        <f t="shared" si="138"/>
        <v>0</v>
      </c>
      <c r="AR180" s="167">
        <f t="shared" si="138"/>
        <v>0</v>
      </c>
      <c r="AS180" s="167">
        <f t="shared" si="138"/>
        <v>0</v>
      </c>
      <c r="AT180" s="167">
        <f t="shared" si="138"/>
        <v>0</v>
      </c>
      <c r="AU180" s="167">
        <f t="shared" si="138"/>
        <v>0</v>
      </c>
      <c r="AV180" s="167">
        <f t="shared" si="138"/>
        <v>0</v>
      </c>
      <c r="AW180" s="167">
        <f t="shared" si="138"/>
        <v>0</v>
      </c>
      <c r="AX180" s="167">
        <f t="shared" si="138"/>
        <v>0</v>
      </c>
      <c r="AY180" s="167">
        <f t="shared" si="138"/>
        <v>0</v>
      </c>
      <c r="AZ180" s="167">
        <f t="shared" si="138"/>
        <v>0</v>
      </c>
      <c r="BA180" s="167">
        <f t="shared" si="138"/>
        <v>0</v>
      </c>
      <c r="BB180" s="167"/>
      <c r="BC180" s="178"/>
    </row>
    <row r="181" spans="1:55" ht="31.2">
      <c r="A181" s="277"/>
      <c r="B181" s="278"/>
      <c r="C181" s="278"/>
      <c r="D181" s="147" t="s">
        <v>43</v>
      </c>
      <c r="E181" s="169">
        <f t="shared" si="132"/>
        <v>0</v>
      </c>
      <c r="F181" s="169">
        <f t="shared" si="129"/>
        <v>0</v>
      </c>
      <c r="G181" s="209"/>
      <c r="H181" s="167">
        <f t="shared" ref="H181:BA181" si="139">H41</f>
        <v>0</v>
      </c>
      <c r="I181" s="167">
        <f t="shared" si="139"/>
        <v>0</v>
      </c>
      <c r="J181" s="167">
        <f t="shared" si="139"/>
        <v>0</v>
      </c>
      <c r="K181" s="167">
        <f t="shared" si="139"/>
        <v>0</v>
      </c>
      <c r="L181" s="167">
        <f t="shared" si="139"/>
        <v>0</v>
      </c>
      <c r="M181" s="167">
        <f t="shared" si="139"/>
        <v>0</v>
      </c>
      <c r="N181" s="167">
        <f t="shared" si="139"/>
        <v>0</v>
      </c>
      <c r="O181" s="167">
        <f t="shared" si="139"/>
        <v>0</v>
      </c>
      <c r="P181" s="167">
        <f t="shared" si="139"/>
        <v>0</v>
      </c>
      <c r="Q181" s="167">
        <f t="shared" si="139"/>
        <v>0</v>
      </c>
      <c r="R181" s="167">
        <f t="shared" si="139"/>
        <v>0</v>
      </c>
      <c r="S181" s="167">
        <f t="shared" si="139"/>
        <v>0</v>
      </c>
      <c r="T181" s="167">
        <f t="shared" si="139"/>
        <v>0</v>
      </c>
      <c r="U181" s="167">
        <f t="shared" si="139"/>
        <v>0</v>
      </c>
      <c r="V181" s="167">
        <f t="shared" si="139"/>
        <v>0</v>
      </c>
      <c r="W181" s="167">
        <f t="shared" si="139"/>
        <v>0</v>
      </c>
      <c r="X181" s="167">
        <f t="shared" si="139"/>
        <v>0</v>
      </c>
      <c r="Y181" s="167">
        <f t="shared" si="139"/>
        <v>0</v>
      </c>
      <c r="Z181" s="167">
        <f t="shared" si="139"/>
        <v>0</v>
      </c>
      <c r="AA181" s="167">
        <f t="shared" si="139"/>
        <v>0</v>
      </c>
      <c r="AB181" s="167">
        <f t="shared" si="139"/>
        <v>0</v>
      </c>
      <c r="AC181" s="167">
        <f t="shared" si="139"/>
        <v>0</v>
      </c>
      <c r="AD181" s="167">
        <f t="shared" si="139"/>
        <v>0</v>
      </c>
      <c r="AE181" s="167">
        <f t="shared" si="139"/>
        <v>0</v>
      </c>
      <c r="AF181" s="167">
        <f t="shared" si="139"/>
        <v>0</v>
      </c>
      <c r="AG181" s="167">
        <f t="shared" si="139"/>
        <v>0</v>
      </c>
      <c r="AH181" s="167">
        <f t="shared" si="139"/>
        <v>0</v>
      </c>
      <c r="AI181" s="167">
        <f t="shared" si="139"/>
        <v>0</v>
      </c>
      <c r="AJ181" s="167">
        <f t="shared" si="139"/>
        <v>0</v>
      </c>
      <c r="AK181" s="167">
        <f t="shared" si="139"/>
        <v>0</v>
      </c>
      <c r="AL181" s="167">
        <f t="shared" si="139"/>
        <v>0</v>
      </c>
      <c r="AM181" s="167">
        <f t="shared" si="139"/>
        <v>0</v>
      </c>
      <c r="AN181" s="167">
        <f t="shared" si="139"/>
        <v>0</v>
      </c>
      <c r="AO181" s="167">
        <f t="shared" si="139"/>
        <v>0</v>
      </c>
      <c r="AP181" s="167">
        <f t="shared" si="139"/>
        <v>0</v>
      </c>
      <c r="AQ181" s="167">
        <f t="shared" si="139"/>
        <v>0</v>
      </c>
      <c r="AR181" s="167">
        <f t="shared" si="139"/>
        <v>0</v>
      </c>
      <c r="AS181" s="167">
        <f t="shared" si="139"/>
        <v>0</v>
      </c>
      <c r="AT181" s="167">
        <f t="shared" si="139"/>
        <v>0</v>
      </c>
      <c r="AU181" s="167">
        <f t="shared" si="139"/>
        <v>0</v>
      </c>
      <c r="AV181" s="167">
        <f t="shared" si="139"/>
        <v>0</v>
      </c>
      <c r="AW181" s="167">
        <f t="shared" si="139"/>
        <v>0</v>
      </c>
      <c r="AX181" s="167">
        <f t="shared" si="139"/>
        <v>0</v>
      </c>
      <c r="AY181" s="167">
        <f t="shared" si="139"/>
        <v>0</v>
      </c>
      <c r="AZ181" s="167">
        <f t="shared" si="139"/>
        <v>0</v>
      </c>
      <c r="BA181" s="167">
        <f t="shared" si="139"/>
        <v>0</v>
      </c>
      <c r="BB181" s="167"/>
      <c r="BC181" s="178"/>
    </row>
    <row r="182" spans="1:55" ht="22.5" customHeight="1">
      <c r="A182" s="272" t="s">
        <v>283</v>
      </c>
      <c r="B182" s="273" t="s">
        <v>326</v>
      </c>
      <c r="C182" s="273" t="s">
        <v>298</v>
      </c>
      <c r="D182" s="153" t="s">
        <v>41</v>
      </c>
      <c r="E182" s="167">
        <f>H182+K182+N182+Q182+T182+W182+Z182+AE182+AJ182+AO182+AT182+AY182</f>
        <v>81642.087100000004</v>
      </c>
      <c r="F182" s="167">
        <f t="shared" ref="F182:F188" si="140">I182+L182+O182+R182+U182+X182+AA182+AF182+AK182+AP182+AU182+AZ182</f>
        <v>4774.1066799999999</v>
      </c>
      <c r="G182" s="167">
        <f t="shared" ref="G182:G185" si="141">F182*100/E182</f>
        <v>5.8476048929915212</v>
      </c>
      <c r="H182" s="167">
        <f>SUM(H183:H185)</f>
        <v>4116.8689599999998</v>
      </c>
      <c r="I182" s="167">
        <f t="shared" ref="I182:BA182" si="142">SUM(I183:I185)</f>
        <v>4116.8689599999998</v>
      </c>
      <c r="J182" s="167">
        <f t="shared" si="142"/>
        <v>0</v>
      </c>
      <c r="K182" s="167">
        <f t="shared" si="142"/>
        <v>657.23772000000008</v>
      </c>
      <c r="L182" s="167">
        <f t="shared" si="142"/>
        <v>657.23772000000008</v>
      </c>
      <c r="M182" s="167">
        <f t="shared" si="142"/>
        <v>0</v>
      </c>
      <c r="N182" s="167">
        <f t="shared" si="142"/>
        <v>151.54542000000001</v>
      </c>
      <c r="O182" s="167">
        <f t="shared" si="142"/>
        <v>0</v>
      </c>
      <c r="P182" s="167">
        <f t="shared" si="142"/>
        <v>0</v>
      </c>
      <c r="Q182" s="167">
        <f t="shared" si="142"/>
        <v>0</v>
      </c>
      <c r="R182" s="167">
        <f t="shared" si="142"/>
        <v>0</v>
      </c>
      <c r="S182" s="167">
        <f t="shared" si="142"/>
        <v>0</v>
      </c>
      <c r="T182" s="167">
        <f t="shared" si="142"/>
        <v>0</v>
      </c>
      <c r="U182" s="167">
        <f t="shared" si="142"/>
        <v>0</v>
      </c>
      <c r="V182" s="167">
        <f t="shared" si="142"/>
        <v>0</v>
      </c>
      <c r="W182" s="167">
        <f t="shared" si="142"/>
        <v>0</v>
      </c>
      <c r="X182" s="167">
        <f t="shared" si="142"/>
        <v>0</v>
      </c>
      <c r="Y182" s="167">
        <f t="shared" si="142"/>
        <v>0</v>
      </c>
      <c r="Z182" s="167">
        <f t="shared" si="142"/>
        <v>0</v>
      </c>
      <c r="AA182" s="167">
        <f t="shared" si="142"/>
        <v>0</v>
      </c>
      <c r="AB182" s="167">
        <f t="shared" si="142"/>
        <v>0</v>
      </c>
      <c r="AC182" s="167">
        <f t="shared" si="142"/>
        <v>0</v>
      </c>
      <c r="AD182" s="167">
        <f t="shared" si="142"/>
        <v>0</v>
      </c>
      <c r="AE182" s="167">
        <f t="shared" si="142"/>
        <v>76716.434999999998</v>
      </c>
      <c r="AF182" s="167">
        <f t="shared" si="142"/>
        <v>0</v>
      </c>
      <c r="AG182" s="167">
        <f t="shared" si="142"/>
        <v>0</v>
      </c>
      <c r="AH182" s="167">
        <f t="shared" si="142"/>
        <v>0</v>
      </c>
      <c r="AI182" s="167">
        <f t="shared" si="142"/>
        <v>0</v>
      </c>
      <c r="AJ182" s="167">
        <f>SUM(AJ183:AJ185)</f>
        <v>0</v>
      </c>
      <c r="AK182" s="167">
        <f t="shared" si="142"/>
        <v>0</v>
      </c>
      <c r="AL182" s="167">
        <f t="shared" si="142"/>
        <v>0</v>
      </c>
      <c r="AM182" s="167">
        <f t="shared" si="142"/>
        <v>0</v>
      </c>
      <c r="AN182" s="167">
        <f t="shared" si="142"/>
        <v>0</v>
      </c>
      <c r="AO182" s="167">
        <f t="shared" si="142"/>
        <v>0</v>
      </c>
      <c r="AP182" s="167">
        <f t="shared" si="142"/>
        <v>0</v>
      </c>
      <c r="AQ182" s="167">
        <f t="shared" si="142"/>
        <v>0</v>
      </c>
      <c r="AR182" s="167">
        <f t="shared" si="142"/>
        <v>0</v>
      </c>
      <c r="AS182" s="167">
        <f t="shared" si="142"/>
        <v>0</v>
      </c>
      <c r="AT182" s="167">
        <f t="shared" si="142"/>
        <v>0</v>
      </c>
      <c r="AU182" s="167">
        <f t="shared" si="142"/>
        <v>0</v>
      </c>
      <c r="AV182" s="167">
        <f t="shared" si="142"/>
        <v>0</v>
      </c>
      <c r="AW182" s="167">
        <f t="shared" si="142"/>
        <v>0</v>
      </c>
      <c r="AX182" s="167">
        <f t="shared" si="142"/>
        <v>0</v>
      </c>
      <c r="AY182" s="167">
        <f t="shared" si="142"/>
        <v>0</v>
      </c>
      <c r="AZ182" s="167">
        <f t="shared" si="142"/>
        <v>0</v>
      </c>
      <c r="BA182" s="167">
        <f t="shared" si="142"/>
        <v>0</v>
      </c>
      <c r="BB182" s="274" t="s">
        <v>429</v>
      </c>
      <c r="BC182" s="178"/>
    </row>
    <row r="183" spans="1:55" ht="36" customHeight="1">
      <c r="A183" s="272"/>
      <c r="B183" s="273"/>
      <c r="C183" s="273"/>
      <c r="D183" s="151" t="s">
        <v>37</v>
      </c>
      <c r="E183" s="167">
        <f t="shared" ref="E183:E188" si="143">H183+K183+N183+Q183+T183+W183+Z183+AE183+AJ183+AO183+AT183+AY183</f>
        <v>0</v>
      </c>
      <c r="F183" s="167">
        <f t="shared" si="140"/>
        <v>0</v>
      </c>
      <c r="G183" s="167"/>
      <c r="H183" s="167">
        <f>H190+H197+H204+H211+H218+H225+H232+H239+H246+H253+H260+H267+H274+H281+H288+H295+H302+H309+H316+H323+H330+H337+H344+H351+H358+H365+H372+H379+H386+H393+H400+H407+H414+H421</f>
        <v>0</v>
      </c>
      <c r="I183" s="167">
        <f t="shared" ref="I183:AI183" si="144">I190+I197+I204+I211+I218+I225+I232+I239+I246+I253+I260+I267+I274+I281+I288+I295+I302+I309+I316+I323+I330+I337+I344+I351+I358+I365+I372+I379+I386+I393+I400+I407+I414+I421</f>
        <v>0</v>
      </c>
      <c r="J183" s="167">
        <f t="shared" si="144"/>
        <v>0</v>
      </c>
      <c r="K183" s="167">
        <f t="shared" si="144"/>
        <v>0</v>
      </c>
      <c r="L183" s="167">
        <f t="shared" si="144"/>
        <v>0</v>
      </c>
      <c r="M183" s="167">
        <f t="shared" si="144"/>
        <v>0</v>
      </c>
      <c r="N183" s="167">
        <f t="shared" si="144"/>
        <v>0</v>
      </c>
      <c r="O183" s="167">
        <f t="shared" si="144"/>
        <v>0</v>
      </c>
      <c r="P183" s="167">
        <f t="shared" si="144"/>
        <v>0</v>
      </c>
      <c r="Q183" s="167">
        <f t="shared" si="144"/>
        <v>0</v>
      </c>
      <c r="R183" s="167">
        <f t="shared" si="144"/>
        <v>0</v>
      </c>
      <c r="S183" s="167">
        <f t="shared" si="144"/>
        <v>0</v>
      </c>
      <c r="T183" s="167">
        <f t="shared" si="144"/>
        <v>0</v>
      </c>
      <c r="U183" s="167">
        <f t="shared" si="144"/>
        <v>0</v>
      </c>
      <c r="V183" s="167">
        <f t="shared" si="144"/>
        <v>0</v>
      </c>
      <c r="W183" s="167">
        <f t="shared" si="144"/>
        <v>0</v>
      </c>
      <c r="X183" s="167">
        <f t="shared" si="144"/>
        <v>0</v>
      </c>
      <c r="Y183" s="167">
        <f t="shared" si="144"/>
        <v>0</v>
      </c>
      <c r="Z183" s="167">
        <f t="shared" si="144"/>
        <v>0</v>
      </c>
      <c r="AA183" s="167">
        <f t="shared" si="144"/>
        <v>0</v>
      </c>
      <c r="AB183" s="167">
        <f t="shared" si="144"/>
        <v>0</v>
      </c>
      <c r="AC183" s="167">
        <f t="shared" si="144"/>
        <v>0</v>
      </c>
      <c r="AD183" s="167">
        <f t="shared" si="144"/>
        <v>0</v>
      </c>
      <c r="AE183" s="167">
        <f t="shared" si="144"/>
        <v>0</v>
      </c>
      <c r="AF183" s="167">
        <f t="shared" si="144"/>
        <v>0</v>
      </c>
      <c r="AG183" s="167">
        <f t="shared" si="144"/>
        <v>0</v>
      </c>
      <c r="AH183" s="167">
        <f t="shared" si="144"/>
        <v>0</v>
      </c>
      <c r="AI183" s="167">
        <f t="shared" si="144"/>
        <v>0</v>
      </c>
      <c r="AJ183" s="167">
        <f>AJ190+AJ197+AJ204+AJ211+AJ218+AJ225+AJ232+AJ239+AJ246+AJ253+AJ260+AJ267+AJ274+AJ281+AJ288+AJ295+AJ302+AJ309+AJ316+AJ323+AJ330+AJ337+AJ344+AJ351+AJ358+AJ365+AJ372+AJ379+AJ386+AJ393+AJ400+AJ407+AJ414+AJ421+AJ428+AJ435</f>
        <v>0</v>
      </c>
      <c r="AK183" s="167">
        <f t="shared" ref="AK183:BA183" si="145">AK190+AK197+AK204+AK211+AK218+AK225+AK232+AK239+AK246+AK253+AK260+AK267+AK274+AK281+AK288+AK295+AK302+AK309+AK316+AK323+AK330+AK337+AK344+AK351+AK358+AK365+AK372+AK379+AK386+AK393+AK400+AK407+AK414+AK421+AK428+AK435</f>
        <v>0</v>
      </c>
      <c r="AL183" s="167">
        <f t="shared" si="145"/>
        <v>0</v>
      </c>
      <c r="AM183" s="167">
        <f t="shared" si="145"/>
        <v>0</v>
      </c>
      <c r="AN183" s="167">
        <f t="shared" si="145"/>
        <v>0</v>
      </c>
      <c r="AO183" s="167">
        <f t="shared" si="145"/>
        <v>0</v>
      </c>
      <c r="AP183" s="167">
        <f t="shared" si="145"/>
        <v>0</v>
      </c>
      <c r="AQ183" s="167">
        <f t="shared" si="145"/>
        <v>0</v>
      </c>
      <c r="AR183" s="167">
        <f t="shared" si="145"/>
        <v>0</v>
      </c>
      <c r="AS183" s="167">
        <f t="shared" si="145"/>
        <v>0</v>
      </c>
      <c r="AT183" s="167">
        <f t="shared" si="145"/>
        <v>0</v>
      </c>
      <c r="AU183" s="167">
        <f t="shared" si="145"/>
        <v>0</v>
      </c>
      <c r="AV183" s="167">
        <f t="shared" si="145"/>
        <v>0</v>
      </c>
      <c r="AW183" s="167">
        <f t="shared" si="145"/>
        <v>0</v>
      </c>
      <c r="AX183" s="167">
        <f t="shared" si="145"/>
        <v>0</v>
      </c>
      <c r="AY183" s="167">
        <f t="shared" si="145"/>
        <v>0</v>
      </c>
      <c r="AZ183" s="167">
        <f t="shared" si="145"/>
        <v>0</v>
      </c>
      <c r="BA183" s="167">
        <f t="shared" si="145"/>
        <v>0</v>
      </c>
      <c r="BB183" s="275"/>
      <c r="BC183" s="178"/>
    </row>
    <row r="184" spans="1:55" ht="48.75" customHeight="1">
      <c r="A184" s="272"/>
      <c r="B184" s="273"/>
      <c r="C184" s="273"/>
      <c r="D184" s="176" t="s">
        <v>2</v>
      </c>
      <c r="E184" s="167">
        <f>H184+K184+N184+Q184+T184+W184+Z184+AE184+AJ184+AO184+AT184+AY184</f>
        <v>12108.199999999999</v>
      </c>
      <c r="F184" s="167">
        <f t="shared" si="140"/>
        <v>0</v>
      </c>
      <c r="G184" s="167">
        <f t="shared" si="141"/>
        <v>0</v>
      </c>
      <c r="H184" s="167">
        <f t="shared" ref="H184:AI184" si="146">H191+H198+H205+H212+H219+H226+H233+H240+H247+H254+H261+H268+H275+H282+H289+H296+H303+H310+H317+H324+H331+H338+H345+H352+H359+H366+H373+H380+H387+H394+H401+H408+H415+H422</f>
        <v>0</v>
      </c>
      <c r="I184" s="167">
        <f t="shared" si="146"/>
        <v>0</v>
      </c>
      <c r="J184" s="167">
        <f t="shared" si="146"/>
        <v>0</v>
      </c>
      <c r="K184" s="167">
        <f t="shared" si="146"/>
        <v>0</v>
      </c>
      <c r="L184" s="167">
        <f t="shared" si="146"/>
        <v>0</v>
      </c>
      <c r="M184" s="167">
        <f t="shared" si="146"/>
        <v>0</v>
      </c>
      <c r="N184" s="167">
        <f t="shared" si="146"/>
        <v>0</v>
      </c>
      <c r="O184" s="167">
        <f t="shared" si="146"/>
        <v>0</v>
      </c>
      <c r="P184" s="167">
        <f t="shared" si="146"/>
        <v>0</v>
      </c>
      <c r="Q184" s="167">
        <f t="shared" si="146"/>
        <v>0</v>
      </c>
      <c r="R184" s="167">
        <f t="shared" si="146"/>
        <v>0</v>
      </c>
      <c r="S184" s="167">
        <f t="shared" si="146"/>
        <v>0</v>
      </c>
      <c r="T184" s="167">
        <f t="shared" si="146"/>
        <v>0</v>
      </c>
      <c r="U184" s="167">
        <f t="shared" si="146"/>
        <v>0</v>
      </c>
      <c r="V184" s="167">
        <f t="shared" si="146"/>
        <v>0</v>
      </c>
      <c r="W184" s="167">
        <f t="shared" si="146"/>
        <v>0</v>
      </c>
      <c r="X184" s="167">
        <f t="shared" si="146"/>
        <v>0</v>
      </c>
      <c r="Y184" s="167">
        <f t="shared" si="146"/>
        <v>0</v>
      </c>
      <c r="Z184" s="167">
        <f t="shared" si="146"/>
        <v>0</v>
      </c>
      <c r="AA184" s="167">
        <f t="shared" si="146"/>
        <v>0</v>
      </c>
      <c r="AB184" s="167">
        <f t="shared" si="146"/>
        <v>0</v>
      </c>
      <c r="AC184" s="167">
        <f t="shared" si="146"/>
        <v>0</v>
      </c>
      <c r="AD184" s="167">
        <f t="shared" si="146"/>
        <v>0</v>
      </c>
      <c r="AE184" s="167">
        <f t="shared" si="146"/>
        <v>12108.199999999999</v>
      </c>
      <c r="AF184" s="167">
        <f t="shared" si="146"/>
        <v>0</v>
      </c>
      <c r="AG184" s="167">
        <f t="shared" si="146"/>
        <v>0</v>
      </c>
      <c r="AH184" s="167">
        <f t="shared" si="146"/>
        <v>0</v>
      </c>
      <c r="AI184" s="167">
        <f t="shared" si="146"/>
        <v>0</v>
      </c>
      <c r="AJ184" s="167">
        <f t="shared" ref="AJ184:BA184" si="147">AJ191+AJ198+AJ205+AJ212+AJ219+AJ226+AJ233+AJ240+AJ247+AJ254+AJ261+AJ268+AJ275+AJ282+AJ289+AJ296+AJ303+AJ310+AJ317+AJ324+AJ331+AJ338+AJ345+AJ352+AJ359+AJ366+AJ373+AJ380+AJ387+AJ394+AJ401+AJ408+AJ415+AJ422+AJ429+AJ436</f>
        <v>0</v>
      </c>
      <c r="AK184" s="167">
        <f t="shared" si="147"/>
        <v>0</v>
      </c>
      <c r="AL184" s="167">
        <f t="shared" si="147"/>
        <v>0</v>
      </c>
      <c r="AM184" s="167">
        <f t="shared" si="147"/>
        <v>0</v>
      </c>
      <c r="AN184" s="167">
        <f t="shared" si="147"/>
        <v>0</v>
      </c>
      <c r="AO184" s="167">
        <f t="shared" si="147"/>
        <v>0</v>
      </c>
      <c r="AP184" s="167">
        <f t="shared" si="147"/>
        <v>0</v>
      </c>
      <c r="AQ184" s="167">
        <f t="shared" si="147"/>
        <v>0</v>
      </c>
      <c r="AR184" s="167">
        <f t="shared" si="147"/>
        <v>0</v>
      </c>
      <c r="AS184" s="167">
        <f t="shared" si="147"/>
        <v>0</v>
      </c>
      <c r="AT184" s="167">
        <f t="shared" si="147"/>
        <v>0</v>
      </c>
      <c r="AU184" s="167">
        <f t="shared" si="147"/>
        <v>0</v>
      </c>
      <c r="AV184" s="167">
        <f t="shared" si="147"/>
        <v>0</v>
      </c>
      <c r="AW184" s="167">
        <f t="shared" si="147"/>
        <v>0</v>
      </c>
      <c r="AX184" s="167">
        <f t="shared" si="147"/>
        <v>0</v>
      </c>
      <c r="AY184" s="167">
        <f t="shared" si="147"/>
        <v>0</v>
      </c>
      <c r="AZ184" s="167">
        <f t="shared" si="147"/>
        <v>0</v>
      </c>
      <c r="BA184" s="167">
        <f t="shared" si="147"/>
        <v>0</v>
      </c>
      <c r="BB184" s="275"/>
      <c r="BC184" s="178"/>
    </row>
    <row r="185" spans="1:55" ht="22.5" customHeight="1">
      <c r="A185" s="272"/>
      <c r="B185" s="273"/>
      <c r="C185" s="273"/>
      <c r="D185" s="222" t="s">
        <v>268</v>
      </c>
      <c r="E185" s="167">
        <f t="shared" si="143"/>
        <v>69533.887100000007</v>
      </c>
      <c r="F185" s="167">
        <f t="shared" si="140"/>
        <v>4774.1066799999999</v>
      </c>
      <c r="G185" s="167">
        <f t="shared" si="141"/>
        <v>6.8658705547902548</v>
      </c>
      <c r="H185" s="167">
        <f t="shared" ref="H185:AI185" si="148">H192+H199+H206+H213+H220+H227+H234+H241+H248+H255+H262+H269+H276+H283+H290+H297+H304+H311+H318+H325+H332+H339+H346+H353+H360+H367+H374+H381+H388+H395+H402+H409+H416+H423</f>
        <v>4116.8689599999998</v>
      </c>
      <c r="I185" s="167">
        <f t="shared" si="148"/>
        <v>4116.8689599999998</v>
      </c>
      <c r="J185" s="167">
        <f t="shared" si="148"/>
        <v>0</v>
      </c>
      <c r="K185" s="167">
        <f t="shared" si="148"/>
        <v>657.23772000000008</v>
      </c>
      <c r="L185" s="167">
        <f t="shared" si="148"/>
        <v>657.23772000000008</v>
      </c>
      <c r="M185" s="167">
        <f t="shared" si="148"/>
        <v>0</v>
      </c>
      <c r="N185" s="167">
        <f t="shared" si="148"/>
        <v>151.54542000000001</v>
      </c>
      <c r="O185" s="167">
        <f t="shared" si="148"/>
        <v>0</v>
      </c>
      <c r="P185" s="167">
        <f t="shared" si="148"/>
        <v>0</v>
      </c>
      <c r="Q185" s="167">
        <f t="shared" si="148"/>
        <v>0</v>
      </c>
      <c r="R185" s="167">
        <f t="shared" si="148"/>
        <v>0</v>
      </c>
      <c r="S185" s="167">
        <f t="shared" si="148"/>
        <v>0</v>
      </c>
      <c r="T185" s="167">
        <f t="shared" si="148"/>
        <v>0</v>
      </c>
      <c r="U185" s="167">
        <f t="shared" si="148"/>
        <v>0</v>
      </c>
      <c r="V185" s="167">
        <f t="shared" si="148"/>
        <v>0</v>
      </c>
      <c r="W185" s="167">
        <f t="shared" si="148"/>
        <v>0</v>
      </c>
      <c r="X185" s="167">
        <f t="shared" si="148"/>
        <v>0</v>
      </c>
      <c r="Y185" s="167">
        <f t="shared" si="148"/>
        <v>0</v>
      </c>
      <c r="Z185" s="167">
        <f t="shared" si="148"/>
        <v>0</v>
      </c>
      <c r="AA185" s="167">
        <f t="shared" si="148"/>
        <v>0</v>
      </c>
      <c r="AB185" s="167">
        <f t="shared" si="148"/>
        <v>0</v>
      </c>
      <c r="AC185" s="167">
        <f t="shared" si="148"/>
        <v>0</v>
      </c>
      <c r="AD185" s="167">
        <f t="shared" si="148"/>
        <v>0</v>
      </c>
      <c r="AE185" s="167">
        <f t="shared" si="148"/>
        <v>64608.235000000001</v>
      </c>
      <c r="AF185" s="167">
        <f t="shared" si="148"/>
        <v>0</v>
      </c>
      <c r="AG185" s="167">
        <f t="shared" si="148"/>
        <v>0</v>
      </c>
      <c r="AH185" s="167">
        <f t="shared" si="148"/>
        <v>0</v>
      </c>
      <c r="AI185" s="167">
        <f t="shared" si="148"/>
        <v>0</v>
      </c>
      <c r="AJ185" s="167">
        <f t="shared" ref="AJ185:BA185" si="149">AJ192+AJ199+AJ206+AJ213+AJ220+AJ227+AJ234+AJ241+AJ248+AJ255+AJ262+AJ269+AJ276+AJ283+AJ290+AJ297+AJ304+AJ311+AJ318+AJ325+AJ332+AJ339+AJ346+AJ353+AJ360+AJ367+AJ374+AJ381+AJ388+AJ395+AJ402+AJ409+AJ416+AJ423+AJ430+AJ437</f>
        <v>0</v>
      </c>
      <c r="AK185" s="167">
        <f t="shared" si="149"/>
        <v>0</v>
      </c>
      <c r="AL185" s="167">
        <f t="shared" si="149"/>
        <v>0</v>
      </c>
      <c r="AM185" s="167">
        <f t="shared" si="149"/>
        <v>0</v>
      </c>
      <c r="AN185" s="167">
        <f t="shared" si="149"/>
        <v>0</v>
      </c>
      <c r="AO185" s="167">
        <f t="shared" si="149"/>
        <v>0</v>
      </c>
      <c r="AP185" s="167">
        <f t="shared" si="149"/>
        <v>0</v>
      </c>
      <c r="AQ185" s="167">
        <f t="shared" si="149"/>
        <v>0</v>
      </c>
      <c r="AR185" s="167">
        <f t="shared" si="149"/>
        <v>0</v>
      </c>
      <c r="AS185" s="167">
        <f t="shared" si="149"/>
        <v>0</v>
      </c>
      <c r="AT185" s="167">
        <f t="shared" si="149"/>
        <v>0</v>
      </c>
      <c r="AU185" s="167">
        <f t="shared" si="149"/>
        <v>0</v>
      </c>
      <c r="AV185" s="167">
        <f t="shared" si="149"/>
        <v>0</v>
      </c>
      <c r="AW185" s="167">
        <f t="shared" si="149"/>
        <v>0</v>
      </c>
      <c r="AX185" s="167">
        <f t="shared" si="149"/>
        <v>0</v>
      </c>
      <c r="AY185" s="167">
        <f t="shared" si="149"/>
        <v>0</v>
      </c>
      <c r="AZ185" s="167">
        <f t="shared" si="149"/>
        <v>0</v>
      </c>
      <c r="BA185" s="167">
        <f t="shared" si="149"/>
        <v>0</v>
      </c>
      <c r="BB185" s="275"/>
      <c r="BC185" s="178"/>
    </row>
    <row r="186" spans="1:55" ht="85.5" customHeight="1">
      <c r="A186" s="272"/>
      <c r="B186" s="273"/>
      <c r="C186" s="273"/>
      <c r="D186" s="222" t="s">
        <v>274</v>
      </c>
      <c r="E186" s="167">
        <f t="shared" si="143"/>
        <v>0</v>
      </c>
      <c r="F186" s="167">
        <f t="shared" si="140"/>
        <v>0</v>
      </c>
      <c r="G186" s="167"/>
      <c r="H186" s="167">
        <f t="shared" ref="H186:AI186" si="150">H193+H200+H207+H214+H221+H228+H235+H242+H249+H256+H263+H270+H277+H284+H291+H298+H305+H312+H319+H326+H333+H340+H347+H354+H361+H368+H375+H382+H389+H396+H403+H410+H417+H424</f>
        <v>0</v>
      </c>
      <c r="I186" s="167">
        <f t="shared" si="150"/>
        <v>0</v>
      </c>
      <c r="J186" s="167">
        <f t="shared" si="150"/>
        <v>0</v>
      </c>
      <c r="K186" s="167">
        <f t="shared" si="150"/>
        <v>0</v>
      </c>
      <c r="L186" s="167">
        <f t="shared" si="150"/>
        <v>0</v>
      </c>
      <c r="M186" s="167">
        <f t="shared" si="150"/>
        <v>0</v>
      </c>
      <c r="N186" s="167">
        <f t="shared" si="150"/>
        <v>0</v>
      </c>
      <c r="O186" s="167">
        <f t="shared" si="150"/>
        <v>0</v>
      </c>
      <c r="P186" s="167">
        <f t="shared" si="150"/>
        <v>0</v>
      </c>
      <c r="Q186" s="167">
        <f t="shared" si="150"/>
        <v>0</v>
      </c>
      <c r="R186" s="167">
        <f t="shared" si="150"/>
        <v>0</v>
      </c>
      <c r="S186" s="167">
        <f t="shared" si="150"/>
        <v>0</v>
      </c>
      <c r="T186" s="167">
        <f t="shared" si="150"/>
        <v>0</v>
      </c>
      <c r="U186" s="167">
        <f t="shared" si="150"/>
        <v>0</v>
      </c>
      <c r="V186" s="167">
        <f t="shared" si="150"/>
        <v>0</v>
      </c>
      <c r="W186" s="167">
        <f t="shared" si="150"/>
        <v>0</v>
      </c>
      <c r="X186" s="167">
        <f t="shared" si="150"/>
        <v>0</v>
      </c>
      <c r="Y186" s="167">
        <f t="shared" si="150"/>
        <v>0</v>
      </c>
      <c r="Z186" s="167">
        <f t="shared" si="150"/>
        <v>0</v>
      </c>
      <c r="AA186" s="167">
        <f t="shared" si="150"/>
        <v>0</v>
      </c>
      <c r="AB186" s="167">
        <f t="shared" si="150"/>
        <v>0</v>
      </c>
      <c r="AC186" s="167">
        <f t="shared" si="150"/>
        <v>0</v>
      </c>
      <c r="AD186" s="167">
        <f t="shared" si="150"/>
        <v>0</v>
      </c>
      <c r="AE186" s="167">
        <f t="shared" si="150"/>
        <v>0</v>
      </c>
      <c r="AF186" s="167">
        <f t="shared" si="150"/>
        <v>0</v>
      </c>
      <c r="AG186" s="167">
        <f t="shared" si="150"/>
        <v>0</v>
      </c>
      <c r="AH186" s="167">
        <f t="shared" si="150"/>
        <v>0</v>
      </c>
      <c r="AI186" s="167">
        <f t="shared" si="150"/>
        <v>0</v>
      </c>
      <c r="AJ186" s="167">
        <f t="shared" ref="AJ186:BA186" si="151">AJ193+AJ200+AJ207+AJ214+AJ221+AJ228+AJ235+AJ242+AJ249+AJ256+AJ263+AJ270+AJ277+AJ284+AJ291+AJ298+AJ305+AJ312+AJ319+AJ326+AJ333+AJ340+AJ347+AJ354+AJ361+AJ368+AJ375+AJ382+AJ389+AJ396+AJ403+AJ410+AJ417+AJ424+AJ431+AJ438</f>
        <v>0</v>
      </c>
      <c r="AK186" s="167">
        <f t="shared" si="151"/>
        <v>0</v>
      </c>
      <c r="AL186" s="167">
        <f t="shared" si="151"/>
        <v>0</v>
      </c>
      <c r="AM186" s="167">
        <f t="shared" si="151"/>
        <v>0</v>
      </c>
      <c r="AN186" s="167">
        <f t="shared" si="151"/>
        <v>0</v>
      </c>
      <c r="AO186" s="167">
        <f t="shared" si="151"/>
        <v>0</v>
      </c>
      <c r="AP186" s="167">
        <f t="shared" si="151"/>
        <v>0</v>
      </c>
      <c r="AQ186" s="167">
        <f t="shared" si="151"/>
        <v>0</v>
      </c>
      <c r="AR186" s="167">
        <f t="shared" si="151"/>
        <v>0</v>
      </c>
      <c r="AS186" s="167">
        <f t="shared" si="151"/>
        <v>0</v>
      </c>
      <c r="AT186" s="167">
        <f t="shared" si="151"/>
        <v>0</v>
      </c>
      <c r="AU186" s="167">
        <f t="shared" si="151"/>
        <v>0</v>
      </c>
      <c r="AV186" s="167">
        <f t="shared" si="151"/>
        <v>0</v>
      </c>
      <c r="AW186" s="167">
        <f t="shared" si="151"/>
        <v>0</v>
      </c>
      <c r="AX186" s="167">
        <f t="shared" si="151"/>
        <v>0</v>
      </c>
      <c r="AY186" s="167">
        <f t="shared" si="151"/>
        <v>0</v>
      </c>
      <c r="AZ186" s="167">
        <f t="shared" si="151"/>
        <v>0</v>
      </c>
      <c r="BA186" s="167">
        <f t="shared" si="151"/>
        <v>0</v>
      </c>
      <c r="BB186" s="275"/>
      <c r="BC186" s="178"/>
    </row>
    <row r="187" spans="1:55" ht="22.5" customHeight="1">
      <c r="A187" s="272"/>
      <c r="B187" s="273"/>
      <c r="C187" s="273"/>
      <c r="D187" s="222" t="s">
        <v>269</v>
      </c>
      <c r="E187" s="167">
        <f t="shared" si="143"/>
        <v>0</v>
      </c>
      <c r="F187" s="167">
        <f t="shared" si="140"/>
        <v>0</v>
      </c>
      <c r="G187" s="167"/>
      <c r="H187" s="167">
        <f t="shared" ref="H187:BA187" si="152">H194+H201+H208+H215+H222+H229+H236+H243+H250+H257+H264+H271+H278+H285+H292+H299+H306+H313+H320+H327+H334+H341+H348+H355+H362+H369+H376+H383+H390</f>
        <v>0</v>
      </c>
      <c r="I187" s="167">
        <f t="shared" si="152"/>
        <v>0</v>
      </c>
      <c r="J187" s="167">
        <f t="shared" si="152"/>
        <v>0</v>
      </c>
      <c r="K187" s="167">
        <f t="shared" si="152"/>
        <v>0</v>
      </c>
      <c r="L187" s="167">
        <f t="shared" si="152"/>
        <v>0</v>
      </c>
      <c r="M187" s="167">
        <f t="shared" si="152"/>
        <v>0</v>
      </c>
      <c r="N187" s="167">
        <f t="shared" si="152"/>
        <v>0</v>
      </c>
      <c r="O187" s="167">
        <f t="shared" si="152"/>
        <v>0</v>
      </c>
      <c r="P187" s="167">
        <f t="shared" si="152"/>
        <v>0</v>
      </c>
      <c r="Q187" s="167">
        <f t="shared" si="152"/>
        <v>0</v>
      </c>
      <c r="R187" s="167">
        <f t="shared" si="152"/>
        <v>0</v>
      </c>
      <c r="S187" s="167">
        <f t="shared" si="152"/>
        <v>0</v>
      </c>
      <c r="T187" s="167">
        <f t="shared" si="152"/>
        <v>0</v>
      </c>
      <c r="U187" s="167">
        <f t="shared" si="152"/>
        <v>0</v>
      </c>
      <c r="V187" s="167">
        <f t="shared" si="152"/>
        <v>0</v>
      </c>
      <c r="W187" s="167">
        <f t="shared" si="152"/>
        <v>0</v>
      </c>
      <c r="X187" s="167">
        <f t="shared" si="152"/>
        <v>0</v>
      </c>
      <c r="Y187" s="167">
        <f t="shared" si="152"/>
        <v>0</v>
      </c>
      <c r="Z187" s="167">
        <f t="shared" si="152"/>
        <v>0</v>
      </c>
      <c r="AA187" s="167">
        <f t="shared" si="152"/>
        <v>0</v>
      </c>
      <c r="AB187" s="167">
        <f t="shared" si="152"/>
        <v>0</v>
      </c>
      <c r="AC187" s="167">
        <f t="shared" si="152"/>
        <v>0</v>
      </c>
      <c r="AD187" s="167">
        <f t="shared" si="152"/>
        <v>0</v>
      </c>
      <c r="AE187" s="167">
        <f t="shared" si="152"/>
        <v>0</v>
      </c>
      <c r="AF187" s="167">
        <f t="shared" si="152"/>
        <v>0</v>
      </c>
      <c r="AG187" s="167">
        <f t="shared" si="152"/>
        <v>0</v>
      </c>
      <c r="AH187" s="167">
        <f t="shared" si="152"/>
        <v>0</v>
      </c>
      <c r="AI187" s="167">
        <f t="shared" si="152"/>
        <v>0</v>
      </c>
      <c r="AJ187" s="167">
        <f t="shared" si="152"/>
        <v>0</v>
      </c>
      <c r="AK187" s="167">
        <f t="shared" si="152"/>
        <v>0</v>
      </c>
      <c r="AL187" s="167">
        <f t="shared" si="152"/>
        <v>0</v>
      </c>
      <c r="AM187" s="167">
        <f t="shared" si="152"/>
        <v>0</v>
      </c>
      <c r="AN187" s="167">
        <f t="shared" si="152"/>
        <v>0</v>
      </c>
      <c r="AO187" s="167">
        <f t="shared" si="152"/>
        <v>0</v>
      </c>
      <c r="AP187" s="167">
        <f t="shared" si="152"/>
        <v>0</v>
      </c>
      <c r="AQ187" s="167">
        <f t="shared" si="152"/>
        <v>0</v>
      </c>
      <c r="AR187" s="167">
        <f t="shared" si="152"/>
        <v>0</v>
      </c>
      <c r="AS187" s="167">
        <f t="shared" si="152"/>
        <v>0</v>
      </c>
      <c r="AT187" s="167">
        <f t="shared" si="152"/>
        <v>0</v>
      </c>
      <c r="AU187" s="167">
        <f t="shared" si="152"/>
        <v>0</v>
      </c>
      <c r="AV187" s="167">
        <f t="shared" si="152"/>
        <v>0</v>
      </c>
      <c r="AW187" s="167">
        <f t="shared" si="152"/>
        <v>0</v>
      </c>
      <c r="AX187" s="167">
        <f t="shared" si="152"/>
        <v>0</v>
      </c>
      <c r="AY187" s="167">
        <f t="shared" si="152"/>
        <v>0</v>
      </c>
      <c r="AZ187" s="167">
        <f t="shared" si="152"/>
        <v>0</v>
      </c>
      <c r="BA187" s="167">
        <f t="shared" si="152"/>
        <v>0</v>
      </c>
      <c r="BB187" s="275"/>
      <c r="BC187" s="178"/>
    </row>
    <row r="188" spans="1:55" ht="34.5" customHeight="1">
      <c r="A188" s="272"/>
      <c r="B188" s="273"/>
      <c r="C188" s="273"/>
      <c r="D188" s="225" t="s">
        <v>43</v>
      </c>
      <c r="E188" s="167">
        <f t="shared" si="143"/>
        <v>0</v>
      </c>
      <c r="F188" s="167">
        <f t="shared" si="140"/>
        <v>0</v>
      </c>
      <c r="G188" s="167"/>
      <c r="H188" s="167">
        <f t="shared" ref="H188:BA188" si="153">H195+H202+H209+H216+H223+H230+H237+H244+H251+H258+H265+H272+H279+H286+H293+H300+H307+H314+H321+H328+H335+H342+H349+H356+H363+H370+H377+H384+H391</f>
        <v>0</v>
      </c>
      <c r="I188" s="167">
        <f t="shared" si="153"/>
        <v>0</v>
      </c>
      <c r="J188" s="167">
        <f t="shared" si="153"/>
        <v>0</v>
      </c>
      <c r="K188" s="167">
        <f t="shared" si="153"/>
        <v>0</v>
      </c>
      <c r="L188" s="167">
        <f t="shared" si="153"/>
        <v>0</v>
      </c>
      <c r="M188" s="167">
        <f t="shared" si="153"/>
        <v>0</v>
      </c>
      <c r="N188" s="167">
        <f t="shared" si="153"/>
        <v>0</v>
      </c>
      <c r="O188" s="167">
        <f t="shared" si="153"/>
        <v>0</v>
      </c>
      <c r="P188" s="167">
        <f t="shared" si="153"/>
        <v>0</v>
      </c>
      <c r="Q188" s="167">
        <f t="shared" si="153"/>
        <v>0</v>
      </c>
      <c r="R188" s="167">
        <f t="shared" si="153"/>
        <v>0</v>
      </c>
      <c r="S188" s="167">
        <f t="shared" si="153"/>
        <v>0</v>
      </c>
      <c r="T188" s="167">
        <f t="shared" si="153"/>
        <v>0</v>
      </c>
      <c r="U188" s="167">
        <f t="shared" si="153"/>
        <v>0</v>
      </c>
      <c r="V188" s="167">
        <f t="shared" si="153"/>
        <v>0</v>
      </c>
      <c r="W188" s="167">
        <f t="shared" si="153"/>
        <v>0</v>
      </c>
      <c r="X188" s="167">
        <f t="shared" si="153"/>
        <v>0</v>
      </c>
      <c r="Y188" s="167">
        <f t="shared" si="153"/>
        <v>0</v>
      </c>
      <c r="Z188" s="167">
        <f t="shared" si="153"/>
        <v>0</v>
      </c>
      <c r="AA188" s="167">
        <f t="shared" si="153"/>
        <v>0</v>
      </c>
      <c r="AB188" s="167">
        <f t="shared" si="153"/>
        <v>0</v>
      </c>
      <c r="AC188" s="167">
        <f t="shared" si="153"/>
        <v>0</v>
      </c>
      <c r="AD188" s="167">
        <f t="shared" si="153"/>
        <v>0</v>
      </c>
      <c r="AE188" s="167">
        <f t="shared" si="153"/>
        <v>0</v>
      </c>
      <c r="AF188" s="167">
        <f t="shared" si="153"/>
        <v>0</v>
      </c>
      <c r="AG188" s="167">
        <f t="shared" si="153"/>
        <v>0</v>
      </c>
      <c r="AH188" s="167">
        <f t="shared" si="153"/>
        <v>0</v>
      </c>
      <c r="AI188" s="167">
        <f t="shared" si="153"/>
        <v>0</v>
      </c>
      <c r="AJ188" s="167">
        <f t="shared" si="153"/>
        <v>0</v>
      </c>
      <c r="AK188" s="167">
        <f t="shared" si="153"/>
        <v>0</v>
      </c>
      <c r="AL188" s="167">
        <f t="shared" si="153"/>
        <v>0</v>
      </c>
      <c r="AM188" s="167">
        <f t="shared" si="153"/>
        <v>0</v>
      </c>
      <c r="AN188" s="167">
        <f t="shared" si="153"/>
        <v>0</v>
      </c>
      <c r="AO188" s="167">
        <f t="shared" si="153"/>
        <v>0</v>
      </c>
      <c r="AP188" s="167">
        <f t="shared" si="153"/>
        <v>0</v>
      </c>
      <c r="AQ188" s="167">
        <f t="shared" si="153"/>
        <v>0</v>
      </c>
      <c r="AR188" s="167">
        <f t="shared" si="153"/>
        <v>0</v>
      </c>
      <c r="AS188" s="167">
        <f t="shared" si="153"/>
        <v>0</v>
      </c>
      <c r="AT188" s="167">
        <f t="shared" si="153"/>
        <v>0</v>
      </c>
      <c r="AU188" s="167">
        <f t="shared" si="153"/>
        <v>0</v>
      </c>
      <c r="AV188" s="167">
        <f t="shared" si="153"/>
        <v>0</v>
      </c>
      <c r="AW188" s="167">
        <f t="shared" si="153"/>
        <v>0</v>
      </c>
      <c r="AX188" s="167">
        <f t="shared" si="153"/>
        <v>0</v>
      </c>
      <c r="AY188" s="167">
        <f t="shared" si="153"/>
        <v>0</v>
      </c>
      <c r="AZ188" s="167">
        <f t="shared" si="153"/>
        <v>0</v>
      </c>
      <c r="BA188" s="167">
        <f t="shared" si="153"/>
        <v>0</v>
      </c>
      <c r="BB188" s="276"/>
      <c r="BC188" s="178"/>
    </row>
    <row r="189" spans="1:55" ht="22.5" customHeight="1">
      <c r="A189" s="272" t="s">
        <v>338</v>
      </c>
      <c r="B189" s="273" t="s">
        <v>519</v>
      </c>
      <c r="C189" s="273" t="s">
        <v>298</v>
      </c>
      <c r="D189" s="153" t="s">
        <v>41</v>
      </c>
      <c r="E189" s="167">
        <f t="shared" ref="E189:F189" si="154">H189+K189+N189+Q189+T189+W189+Z189+AE189+AJ189+AO189+AT189+AY189</f>
        <v>17086.187999999998</v>
      </c>
      <c r="F189" s="167">
        <f t="shared" si="154"/>
        <v>0</v>
      </c>
      <c r="G189" s="167">
        <f t="shared" ref="G189" si="155">F189*100/E189</f>
        <v>0</v>
      </c>
      <c r="H189" s="167">
        <f>SUM(H190:H192)</f>
        <v>0</v>
      </c>
      <c r="I189" s="167">
        <f t="shared" ref="I189:BA189" si="156">SUM(I190:I192)</f>
        <v>0</v>
      </c>
      <c r="J189" s="167">
        <f t="shared" si="156"/>
        <v>0</v>
      </c>
      <c r="K189" s="167">
        <f t="shared" si="156"/>
        <v>0</v>
      </c>
      <c r="L189" s="167">
        <f t="shared" si="156"/>
        <v>0</v>
      </c>
      <c r="M189" s="167">
        <f t="shared" si="156"/>
        <v>0</v>
      </c>
      <c r="N189" s="167">
        <f t="shared" si="156"/>
        <v>0</v>
      </c>
      <c r="O189" s="167">
        <f t="shared" si="156"/>
        <v>0</v>
      </c>
      <c r="P189" s="167">
        <f t="shared" si="156"/>
        <v>0</v>
      </c>
      <c r="Q189" s="167">
        <f t="shared" si="156"/>
        <v>0</v>
      </c>
      <c r="R189" s="167">
        <f t="shared" si="156"/>
        <v>0</v>
      </c>
      <c r="S189" s="167">
        <f t="shared" si="156"/>
        <v>0</v>
      </c>
      <c r="T189" s="167">
        <f t="shared" si="156"/>
        <v>0</v>
      </c>
      <c r="U189" s="167">
        <f t="shared" si="156"/>
        <v>0</v>
      </c>
      <c r="V189" s="167">
        <f t="shared" si="156"/>
        <v>0</v>
      </c>
      <c r="W189" s="167">
        <f t="shared" si="156"/>
        <v>0</v>
      </c>
      <c r="X189" s="167">
        <f t="shared" si="156"/>
        <v>0</v>
      </c>
      <c r="Y189" s="167">
        <f t="shared" si="156"/>
        <v>0</v>
      </c>
      <c r="Z189" s="167">
        <f t="shared" si="156"/>
        <v>0</v>
      </c>
      <c r="AA189" s="167">
        <f t="shared" si="156"/>
        <v>0</v>
      </c>
      <c r="AB189" s="167">
        <f t="shared" si="156"/>
        <v>0</v>
      </c>
      <c r="AC189" s="167">
        <f t="shared" si="156"/>
        <v>0</v>
      </c>
      <c r="AD189" s="167">
        <f t="shared" si="156"/>
        <v>0</v>
      </c>
      <c r="AE189" s="167">
        <f t="shared" si="156"/>
        <v>17086.187999999998</v>
      </c>
      <c r="AF189" s="167">
        <f t="shared" si="156"/>
        <v>0</v>
      </c>
      <c r="AG189" s="167">
        <f t="shared" si="156"/>
        <v>0</v>
      </c>
      <c r="AH189" s="167">
        <f t="shared" si="156"/>
        <v>0</v>
      </c>
      <c r="AI189" s="167">
        <f t="shared" si="156"/>
        <v>0</v>
      </c>
      <c r="AJ189" s="167">
        <f t="shared" si="156"/>
        <v>0</v>
      </c>
      <c r="AK189" s="167">
        <f t="shared" si="156"/>
        <v>0</v>
      </c>
      <c r="AL189" s="167">
        <f t="shared" si="156"/>
        <v>0</v>
      </c>
      <c r="AM189" s="167">
        <f t="shared" si="156"/>
        <v>0</v>
      </c>
      <c r="AN189" s="167">
        <f t="shared" si="156"/>
        <v>0</v>
      </c>
      <c r="AO189" s="167">
        <f t="shared" si="156"/>
        <v>0</v>
      </c>
      <c r="AP189" s="167">
        <f t="shared" si="156"/>
        <v>0</v>
      </c>
      <c r="AQ189" s="167">
        <f t="shared" si="156"/>
        <v>0</v>
      </c>
      <c r="AR189" s="167">
        <f t="shared" si="156"/>
        <v>0</v>
      </c>
      <c r="AS189" s="167">
        <f t="shared" si="156"/>
        <v>0</v>
      </c>
      <c r="AT189" s="167">
        <f t="shared" si="156"/>
        <v>0</v>
      </c>
      <c r="AU189" s="167">
        <f t="shared" si="156"/>
        <v>0</v>
      </c>
      <c r="AV189" s="167">
        <f t="shared" si="156"/>
        <v>0</v>
      </c>
      <c r="AW189" s="167">
        <f t="shared" si="156"/>
        <v>0</v>
      </c>
      <c r="AX189" s="167">
        <f t="shared" si="156"/>
        <v>0</v>
      </c>
      <c r="AY189" s="167">
        <f t="shared" si="156"/>
        <v>0</v>
      </c>
      <c r="AZ189" s="167">
        <f t="shared" si="156"/>
        <v>0</v>
      </c>
      <c r="BA189" s="167">
        <f t="shared" si="156"/>
        <v>0</v>
      </c>
      <c r="BB189" s="167"/>
      <c r="BC189" s="178"/>
    </row>
    <row r="190" spans="1:55" ht="36" customHeight="1">
      <c r="A190" s="272"/>
      <c r="B190" s="273"/>
      <c r="C190" s="273"/>
      <c r="D190" s="151" t="s">
        <v>37</v>
      </c>
      <c r="E190" s="167">
        <f t="shared" ref="E190:E195" si="157">H190+K190+N190+Q190+T190+W190+Z190+AE190+AJ190+AO190+AT190+AY190</f>
        <v>0</v>
      </c>
      <c r="F190" s="167">
        <f t="shared" ref="F190:F195" si="158">I190+L190+O190+R190+U190+X190+AA190+AF190+AK190+AP190+AU190+AZ190</f>
        <v>0</v>
      </c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78"/>
    </row>
    <row r="191" spans="1:55" ht="48.75" customHeight="1">
      <c r="A191" s="272"/>
      <c r="B191" s="273"/>
      <c r="C191" s="273"/>
      <c r="D191" s="176" t="s">
        <v>2</v>
      </c>
      <c r="E191" s="167">
        <f t="shared" si="157"/>
        <v>0</v>
      </c>
      <c r="F191" s="167">
        <f t="shared" si="158"/>
        <v>0</v>
      </c>
      <c r="G191" s="167" t="e">
        <f t="shared" ref="G191:G192" si="159">F191*100/E191</f>
        <v>#DIV/0!</v>
      </c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78"/>
    </row>
    <row r="192" spans="1:55" ht="22.5" customHeight="1">
      <c r="A192" s="272"/>
      <c r="B192" s="273"/>
      <c r="C192" s="273"/>
      <c r="D192" s="222" t="s">
        <v>268</v>
      </c>
      <c r="E192" s="167">
        <f t="shared" si="157"/>
        <v>17086.187999999998</v>
      </c>
      <c r="F192" s="167">
        <f t="shared" si="158"/>
        <v>0</v>
      </c>
      <c r="G192" s="167">
        <f t="shared" si="159"/>
        <v>0</v>
      </c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>
        <v>17086.187999999998</v>
      </c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78"/>
    </row>
    <row r="193" spans="1:55" ht="85.5" customHeight="1">
      <c r="A193" s="272"/>
      <c r="B193" s="273"/>
      <c r="C193" s="273"/>
      <c r="D193" s="222" t="s">
        <v>274</v>
      </c>
      <c r="E193" s="167">
        <f t="shared" si="157"/>
        <v>0</v>
      </c>
      <c r="F193" s="167">
        <f t="shared" si="158"/>
        <v>0</v>
      </c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78"/>
    </row>
    <row r="194" spans="1:55" ht="22.5" customHeight="1">
      <c r="A194" s="272"/>
      <c r="B194" s="273"/>
      <c r="C194" s="273"/>
      <c r="D194" s="222" t="s">
        <v>269</v>
      </c>
      <c r="E194" s="167">
        <f t="shared" si="157"/>
        <v>0</v>
      </c>
      <c r="F194" s="167">
        <f t="shared" si="158"/>
        <v>0</v>
      </c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78"/>
    </row>
    <row r="195" spans="1:55" ht="34.5" customHeight="1">
      <c r="A195" s="272"/>
      <c r="B195" s="273"/>
      <c r="C195" s="273"/>
      <c r="D195" s="225" t="s">
        <v>43</v>
      </c>
      <c r="E195" s="167">
        <f t="shared" si="157"/>
        <v>0</v>
      </c>
      <c r="F195" s="167">
        <f t="shared" si="158"/>
        <v>0</v>
      </c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78"/>
    </row>
    <row r="196" spans="1:55" ht="22.5" customHeight="1">
      <c r="A196" s="272" t="s">
        <v>446</v>
      </c>
      <c r="B196" s="273" t="s">
        <v>520</v>
      </c>
      <c r="C196" s="273" t="s">
        <v>298</v>
      </c>
      <c r="D196" s="153" t="s">
        <v>41</v>
      </c>
      <c r="E196" s="167">
        <f t="shared" ref="E196:F201" si="160">H196+K196+N196+Q196+T196+W196+Z196+AE196+AJ196+AO196+AT196+AY196</f>
        <v>4268.4143800000002</v>
      </c>
      <c r="F196" s="167">
        <f t="shared" si="160"/>
        <v>4116.8689599999998</v>
      </c>
      <c r="G196" s="167">
        <f t="shared" ref="G196" si="161">F196*100/E196</f>
        <v>96.449608531212931</v>
      </c>
      <c r="H196" s="167">
        <f>H197+H198+H199+H201+H202</f>
        <v>4116.8689599999998</v>
      </c>
      <c r="I196" s="167">
        <f t="shared" ref="I196:BA196" si="162">I197+I198+I199+I201+I202</f>
        <v>4116.8689599999998</v>
      </c>
      <c r="J196" s="167">
        <f t="shared" si="162"/>
        <v>0</v>
      </c>
      <c r="K196" s="167">
        <f t="shared" si="162"/>
        <v>0</v>
      </c>
      <c r="L196" s="167">
        <f t="shared" si="162"/>
        <v>0</v>
      </c>
      <c r="M196" s="167">
        <f t="shared" si="162"/>
        <v>0</v>
      </c>
      <c r="N196" s="167">
        <f t="shared" si="162"/>
        <v>151.54542000000001</v>
      </c>
      <c r="O196" s="167">
        <f t="shared" si="162"/>
        <v>0</v>
      </c>
      <c r="P196" s="167">
        <f t="shared" si="162"/>
        <v>0</v>
      </c>
      <c r="Q196" s="167">
        <f t="shared" si="162"/>
        <v>0</v>
      </c>
      <c r="R196" s="167">
        <f t="shared" si="162"/>
        <v>0</v>
      </c>
      <c r="S196" s="167">
        <f t="shared" si="162"/>
        <v>0</v>
      </c>
      <c r="T196" s="167">
        <f t="shared" si="162"/>
        <v>0</v>
      </c>
      <c r="U196" s="167">
        <f t="shared" si="162"/>
        <v>0</v>
      </c>
      <c r="V196" s="167">
        <f t="shared" si="162"/>
        <v>0</v>
      </c>
      <c r="W196" s="167">
        <f t="shared" si="162"/>
        <v>0</v>
      </c>
      <c r="X196" s="167">
        <f t="shared" si="162"/>
        <v>0</v>
      </c>
      <c r="Y196" s="167">
        <f t="shared" si="162"/>
        <v>0</v>
      </c>
      <c r="Z196" s="167">
        <f t="shared" si="162"/>
        <v>0</v>
      </c>
      <c r="AA196" s="167">
        <f t="shared" si="162"/>
        <v>0</v>
      </c>
      <c r="AB196" s="167">
        <f t="shared" si="162"/>
        <v>0</v>
      </c>
      <c r="AC196" s="167">
        <f t="shared" si="162"/>
        <v>0</v>
      </c>
      <c r="AD196" s="167">
        <f t="shared" si="162"/>
        <v>0</v>
      </c>
      <c r="AE196" s="167">
        <f t="shared" si="162"/>
        <v>0</v>
      </c>
      <c r="AF196" s="167">
        <f t="shared" si="162"/>
        <v>0</v>
      </c>
      <c r="AG196" s="167">
        <f t="shared" si="162"/>
        <v>0</v>
      </c>
      <c r="AH196" s="167">
        <f t="shared" si="162"/>
        <v>0</v>
      </c>
      <c r="AI196" s="167">
        <f t="shared" si="162"/>
        <v>0</v>
      </c>
      <c r="AJ196" s="167">
        <f t="shared" si="162"/>
        <v>0</v>
      </c>
      <c r="AK196" s="167">
        <f t="shared" si="162"/>
        <v>0</v>
      </c>
      <c r="AL196" s="167">
        <f t="shared" si="162"/>
        <v>0</v>
      </c>
      <c r="AM196" s="167">
        <f t="shared" si="162"/>
        <v>0</v>
      </c>
      <c r="AN196" s="167">
        <f t="shared" si="162"/>
        <v>0</v>
      </c>
      <c r="AO196" s="167">
        <f t="shared" si="162"/>
        <v>0</v>
      </c>
      <c r="AP196" s="167">
        <f t="shared" si="162"/>
        <v>0</v>
      </c>
      <c r="AQ196" s="167">
        <f t="shared" si="162"/>
        <v>0</v>
      </c>
      <c r="AR196" s="167">
        <f t="shared" si="162"/>
        <v>0</v>
      </c>
      <c r="AS196" s="167">
        <f t="shared" si="162"/>
        <v>0</v>
      </c>
      <c r="AT196" s="167">
        <f t="shared" si="162"/>
        <v>0</v>
      </c>
      <c r="AU196" s="167">
        <f t="shared" si="162"/>
        <v>0</v>
      </c>
      <c r="AV196" s="167">
        <f t="shared" si="162"/>
        <v>0</v>
      </c>
      <c r="AW196" s="167">
        <f t="shared" si="162"/>
        <v>0</v>
      </c>
      <c r="AX196" s="167">
        <f t="shared" si="162"/>
        <v>0</v>
      </c>
      <c r="AY196" s="167">
        <f t="shared" si="162"/>
        <v>0</v>
      </c>
      <c r="AZ196" s="167">
        <f t="shared" si="162"/>
        <v>0</v>
      </c>
      <c r="BA196" s="167">
        <f t="shared" si="162"/>
        <v>0</v>
      </c>
      <c r="BB196" s="167"/>
      <c r="BC196" s="178"/>
    </row>
    <row r="197" spans="1:55" ht="37.5" customHeight="1">
      <c r="A197" s="272"/>
      <c r="B197" s="273"/>
      <c r="C197" s="273"/>
      <c r="D197" s="151" t="s">
        <v>37</v>
      </c>
      <c r="E197" s="167">
        <f t="shared" si="160"/>
        <v>0</v>
      </c>
      <c r="F197" s="167">
        <f t="shared" si="160"/>
        <v>0</v>
      </c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78"/>
    </row>
    <row r="198" spans="1:55" ht="47.25" customHeight="1">
      <c r="A198" s="272"/>
      <c r="B198" s="273"/>
      <c r="C198" s="273"/>
      <c r="D198" s="176" t="s">
        <v>2</v>
      </c>
      <c r="E198" s="167">
        <f t="shared" si="160"/>
        <v>0</v>
      </c>
      <c r="F198" s="167">
        <f t="shared" si="160"/>
        <v>0</v>
      </c>
      <c r="G198" s="167" t="e">
        <f t="shared" ref="G198:G199" si="163">F198*100/E198</f>
        <v>#DIV/0!</v>
      </c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78"/>
    </row>
    <row r="199" spans="1:55" ht="22.5" customHeight="1">
      <c r="A199" s="272"/>
      <c r="B199" s="273"/>
      <c r="C199" s="273"/>
      <c r="D199" s="222" t="s">
        <v>268</v>
      </c>
      <c r="E199" s="167">
        <f t="shared" si="160"/>
        <v>4268.4143800000002</v>
      </c>
      <c r="F199" s="167">
        <f t="shared" si="160"/>
        <v>4116.8689599999998</v>
      </c>
      <c r="G199" s="167">
        <f t="shared" si="163"/>
        <v>96.449608531212931</v>
      </c>
      <c r="H199" s="167">
        <v>4116.8689599999998</v>
      </c>
      <c r="I199" s="167">
        <v>4116.8689599999998</v>
      </c>
      <c r="J199" s="167"/>
      <c r="K199" s="167"/>
      <c r="L199" s="167"/>
      <c r="M199" s="167"/>
      <c r="N199" s="167">
        <v>151.54542000000001</v>
      </c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78"/>
    </row>
    <row r="200" spans="1:55" ht="82.5" customHeight="1">
      <c r="A200" s="272"/>
      <c r="B200" s="273"/>
      <c r="C200" s="273"/>
      <c r="D200" s="222" t="s">
        <v>274</v>
      </c>
      <c r="E200" s="167">
        <f t="shared" si="160"/>
        <v>0</v>
      </c>
      <c r="F200" s="167">
        <f t="shared" si="160"/>
        <v>0</v>
      </c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78"/>
    </row>
    <row r="201" spans="1:55" ht="22.5" customHeight="1">
      <c r="A201" s="272"/>
      <c r="B201" s="273"/>
      <c r="C201" s="273"/>
      <c r="D201" s="222" t="s">
        <v>269</v>
      </c>
      <c r="E201" s="167">
        <f t="shared" si="160"/>
        <v>0</v>
      </c>
      <c r="F201" s="167">
        <f t="shared" si="160"/>
        <v>0</v>
      </c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78"/>
    </row>
    <row r="202" spans="1:55" ht="37.5" customHeight="1">
      <c r="A202" s="272"/>
      <c r="B202" s="273"/>
      <c r="C202" s="273"/>
      <c r="D202" s="225" t="s">
        <v>43</v>
      </c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78"/>
    </row>
    <row r="203" spans="1:55" ht="22.5" customHeight="1">
      <c r="A203" s="272" t="s">
        <v>447</v>
      </c>
      <c r="B203" s="273" t="s">
        <v>521</v>
      </c>
      <c r="C203" s="273" t="s">
        <v>298</v>
      </c>
      <c r="D203" s="153" t="s">
        <v>41</v>
      </c>
      <c r="E203" s="167">
        <f t="shared" ref="E203:F203" si="164">H203+K203+N203+Q203+T203+W203+Z203+AE203+AJ203+AO203+AT203+AY203</f>
        <v>328.46100000000001</v>
      </c>
      <c r="F203" s="167">
        <f t="shared" si="164"/>
        <v>328.46100000000001</v>
      </c>
      <c r="G203" s="167">
        <f t="shared" ref="G203" si="165">F203*100/E203</f>
        <v>99.999999999999986</v>
      </c>
      <c r="H203" s="167">
        <f>H204+H205+H206+H208+H209</f>
        <v>0</v>
      </c>
      <c r="I203" s="167">
        <f t="shared" ref="I203:BA203" si="166">I204+I205+I206+I208+I209</f>
        <v>0</v>
      </c>
      <c r="J203" s="167">
        <f t="shared" si="166"/>
        <v>0</v>
      </c>
      <c r="K203" s="167">
        <f t="shared" si="166"/>
        <v>328.46100000000001</v>
      </c>
      <c r="L203" s="167">
        <f t="shared" si="166"/>
        <v>328.46100000000001</v>
      </c>
      <c r="M203" s="167">
        <f t="shared" si="166"/>
        <v>0</v>
      </c>
      <c r="N203" s="167">
        <f t="shared" si="166"/>
        <v>0</v>
      </c>
      <c r="O203" s="167">
        <f t="shared" si="166"/>
        <v>0</v>
      </c>
      <c r="P203" s="167">
        <f t="shared" si="166"/>
        <v>0</v>
      </c>
      <c r="Q203" s="167">
        <f t="shared" si="166"/>
        <v>0</v>
      </c>
      <c r="R203" s="167">
        <f t="shared" si="166"/>
        <v>0</v>
      </c>
      <c r="S203" s="167">
        <f t="shared" si="166"/>
        <v>0</v>
      </c>
      <c r="T203" s="167">
        <f t="shared" si="166"/>
        <v>0</v>
      </c>
      <c r="U203" s="167">
        <f t="shared" si="166"/>
        <v>0</v>
      </c>
      <c r="V203" s="167">
        <f t="shared" si="166"/>
        <v>0</v>
      </c>
      <c r="W203" s="167">
        <f t="shared" si="166"/>
        <v>0</v>
      </c>
      <c r="X203" s="167">
        <f t="shared" si="166"/>
        <v>0</v>
      </c>
      <c r="Y203" s="167">
        <f t="shared" si="166"/>
        <v>0</v>
      </c>
      <c r="Z203" s="167">
        <f t="shared" si="166"/>
        <v>0</v>
      </c>
      <c r="AA203" s="167">
        <f t="shared" si="166"/>
        <v>0</v>
      </c>
      <c r="AB203" s="167">
        <f t="shared" si="166"/>
        <v>0</v>
      </c>
      <c r="AC203" s="167">
        <f t="shared" si="166"/>
        <v>0</v>
      </c>
      <c r="AD203" s="167">
        <f t="shared" si="166"/>
        <v>0</v>
      </c>
      <c r="AE203" s="167">
        <f t="shared" si="166"/>
        <v>0</v>
      </c>
      <c r="AF203" s="167">
        <f t="shared" si="166"/>
        <v>0</v>
      </c>
      <c r="AG203" s="167">
        <f t="shared" si="166"/>
        <v>0</v>
      </c>
      <c r="AH203" s="167">
        <f t="shared" si="166"/>
        <v>0</v>
      </c>
      <c r="AI203" s="167">
        <f t="shared" si="166"/>
        <v>0</v>
      </c>
      <c r="AJ203" s="167">
        <f t="shared" si="166"/>
        <v>0</v>
      </c>
      <c r="AK203" s="167">
        <f t="shared" si="166"/>
        <v>0</v>
      </c>
      <c r="AL203" s="167">
        <f t="shared" si="166"/>
        <v>0</v>
      </c>
      <c r="AM203" s="167">
        <f t="shared" si="166"/>
        <v>0</v>
      </c>
      <c r="AN203" s="167">
        <f t="shared" si="166"/>
        <v>0</v>
      </c>
      <c r="AO203" s="167">
        <f t="shared" si="166"/>
        <v>0</v>
      </c>
      <c r="AP203" s="167">
        <f t="shared" si="166"/>
        <v>0</v>
      </c>
      <c r="AQ203" s="167">
        <f t="shared" si="166"/>
        <v>0</v>
      </c>
      <c r="AR203" s="167">
        <f t="shared" si="166"/>
        <v>0</v>
      </c>
      <c r="AS203" s="167">
        <f t="shared" si="166"/>
        <v>0</v>
      </c>
      <c r="AT203" s="167">
        <f t="shared" si="166"/>
        <v>0</v>
      </c>
      <c r="AU203" s="167">
        <f t="shared" si="166"/>
        <v>0</v>
      </c>
      <c r="AV203" s="167">
        <f t="shared" si="166"/>
        <v>0</v>
      </c>
      <c r="AW203" s="167">
        <f t="shared" si="166"/>
        <v>0</v>
      </c>
      <c r="AX203" s="167">
        <f t="shared" si="166"/>
        <v>0</v>
      </c>
      <c r="AY203" s="167">
        <f t="shared" si="166"/>
        <v>0</v>
      </c>
      <c r="AZ203" s="167">
        <f t="shared" si="166"/>
        <v>0</v>
      </c>
      <c r="BA203" s="167">
        <f t="shared" si="166"/>
        <v>0</v>
      </c>
      <c r="BB203" s="167"/>
      <c r="BC203" s="178"/>
    </row>
    <row r="204" spans="1:55" ht="36" customHeight="1">
      <c r="A204" s="272"/>
      <c r="B204" s="273"/>
      <c r="C204" s="273"/>
      <c r="D204" s="151" t="s">
        <v>37</v>
      </c>
      <c r="E204" s="167">
        <f t="shared" ref="E204:E209" si="167">H204+K204+N204+Q204+T204+W204+Z204+AE204+AJ204+AO204+AT204+AY204</f>
        <v>0</v>
      </c>
      <c r="F204" s="167">
        <f t="shared" ref="F204:F209" si="168">I204+L204+O204+R204+U204+X204+AA204+AF204+AK204+AP204+AU204+AZ204</f>
        <v>0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81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78"/>
    </row>
    <row r="205" spans="1:55" ht="51.75" customHeight="1">
      <c r="A205" s="272"/>
      <c r="B205" s="273"/>
      <c r="C205" s="273"/>
      <c r="D205" s="176" t="s">
        <v>2</v>
      </c>
      <c r="E205" s="167">
        <f t="shared" si="167"/>
        <v>0</v>
      </c>
      <c r="F205" s="167">
        <f t="shared" si="168"/>
        <v>0</v>
      </c>
      <c r="G205" s="167" t="e">
        <f t="shared" ref="G205:G206" si="169">F205*100/E205</f>
        <v>#DIV/0!</v>
      </c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81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78"/>
    </row>
    <row r="206" spans="1:55" ht="22.5" customHeight="1">
      <c r="A206" s="272"/>
      <c r="B206" s="273"/>
      <c r="C206" s="273"/>
      <c r="D206" s="222" t="s">
        <v>268</v>
      </c>
      <c r="E206" s="167">
        <f t="shared" si="167"/>
        <v>328.46100000000001</v>
      </c>
      <c r="F206" s="167">
        <f t="shared" si="168"/>
        <v>328.46100000000001</v>
      </c>
      <c r="G206" s="167">
        <f t="shared" si="169"/>
        <v>99.999999999999986</v>
      </c>
      <c r="H206" s="167"/>
      <c r="I206" s="167"/>
      <c r="J206" s="167"/>
      <c r="K206" s="167">
        <v>328.46100000000001</v>
      </c>
      <c r="L206" s="167">
        <v>328.46100000000001</v>
      </c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81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78"/>
    </row>
    <row r="207" spans="1:55" ht="84" customHeight="1">
      <c r="A207" s="272"/>
      <c r="B207" s="273"/>
      <c r="C207" s="273"/>
      <c r="D207" s="222" t="s">
        <v>274</v>
      </c>
      <c r="E207" s="167">
        <f t="shared" si="167"/>
        <v>0</v>
      </c>
      <c r="F207" s="167">
        <f t="shared" si="168"/>
        <v>0</v>
      </c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81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78"/>
    </row>
    <row r="208" spans="1:55" ht="22.5" customHeight="1">
      <c r="A208" s="272"/>
      <c r="B208" s="273"/>
      <c r="C208" s="273"/>
      <c r="D208" s="222" t="s">
        <v>269</v>
      </c>
      <c r="E208" s="167">
        <f t="shared" si="167"/>
        <v>0</v>
      </c>
      <c r="F208" s="167">
        <f t="shared" si="168"/>
        <v>0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81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78"/>
    </row>
    <row r="209" spans="1:55" ht="37.5" customHeight="1">
      <c r="A209" s="272"/>
      <c r="B209" s="273"/>
      <c r="C209" s="273"/>
      <c r="D209" s="225" t="s">
        <v>43</v>
      </c>
      <c r="E209" s="167">
        <f t="shared" si="167"/>
        <v>0</v>
      </c>
      <c r="F209" s="167">
        <f t="shared" si="168"/>
        <v>0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81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78"/>
    </row>
    <row r="210" spans="1:55" ht="22.5" customHeight="1">
      <c r="A210" s="272" t="s">
        <v>448</v>
      </c>
      <c r="B210" s="273" t="s">
        <v>522</v>
      </c>
      <c r="C210" s="273" t="s">
        <v>298</v>
      </c>
      <c r="D210" s="153" t="s">
        <v>41</v>
      </c>
      <c r="E210" s="167">
        <f t="shared" ref="E210:F216" si="170">H210+K210+N210+Q210+T210+W210+Z210+AE210+AJ210+AO210+AT210+AY210</f>
        <v>328.77672000000001</v>
      </c>
      <c r="F210" s="167">
        <f t="shared" si="170"/>
        <v>328.77672000000001</v>
      </c>
      <c r="G210" s="167">
        <f t="shared" ref="G210" si="171">F210*100/E210</f>
        <v>99.999999999999986</v>
      </c>
      <c r="H210" s="167">
        <f>H211+H212+H213+H215+H216</f>
        <v>0</v>
      </c>
      <c r="I210" s="167">
        <f t="shared" ref="I210:BA210" si="172">I211+I212+I213+I215+I216</f>
        <v>0</v>
      </c>
      <c r="J210" s="167">
        <f t="shared" si="172"/>
        <v>0</v>
      </c>
      <c r="K210" s="167">
        <f t="shared" si="172"/>
        <v>328.77672000000001</v>
      </c>
      <c r="L210" s="167">
        <f t="shared" si="172"/>
        <v>328.77672000000001</v>
      </c>
      <c r="M210" s="167">
        <f t="shared" si="172"/>
        <v>0</v>
      </c>
      <c r="N210" s="167">
        <f t="shared" si="172"/>
        <v>0</v>
      </c>
      <c r="O210" s="167">
        <f t="shared" si="172"/>
        <v>0</v>
      </c>
      <c r="P210" s="167">
        <f t="shared" si="172"/>
        <v>0</v>
      </c>
      <c r="Q210" s="167">
        <f t="shared" si="172"/>
        <v>0</v>
      </c>
      <c r="R210" s="167">
        <f t="shared" si="172"/>
        <v>0</v>
      </c>
      <c r="S210" s="167">
        <f t="shared" si="172"/>
        <v>0</v>
      </c>
      <c r="T210" s="167">
        <f t="shared" si="172"/>
        <v>0</v>
      </c>
      <c r="U210" s="167">
        <f t="shared" si="172"/>
        <v>0</v>
      </c>
      <c r="V210" s="167">
        <f t="shared" si="172"/>
        <v>0</v>
      </c>
      <c r="W210" s="167">
        <f t="shared" si="172"/>
        <v>0</v>
      </c>
      <c r="X210" s="167">
        <f t="shared" si="172"/>
        <v>0</v>
      </c>
      <c r="Y210" s="167">
        <f t="shared" si="172"/>
        <v>0</v>
      </c>
      <c r="Z210" s="167">
        <f t="shared" si="172"/>
        <v>0</v>
      </c>
      <c r="AA210" s="167">
        <f t="shared" si="172"/>
        <v>0</v>
      </c>
      <c r="AB210" s="167">
        <f t="shared" si="172"/>
        <v>0</v>
      </c>
      <c r="AC210" s="167">
        <f t="shared" si="172"/>
        <v>0</v>
      </c>
      <c r="AD210" s="167">
        <f t="shared" si="172"/>
        <v>0</v>
      </c>
      <c r="AE210" s="167">
        <f t="shared" si="172"/>
        <v>0</v>
      </c>
      <c r="AF210" s="167">
        <f t="shared" si="172"/>
        <v>0</v>
      </c>
      <c r="AG210" s="167">
        <f t="shared" si="172"/>
        <v>0</v>
      </c>
      <c r="AH210" s="167">
        <f t="shared" si="172"/>
        <v>0</v>
      </c>
      <c r="AI210" s="167">
        <f t="shared" si="172"/>
        <v>0</v>
      </c>
      <c r="AJ210" s="167">
        <f t="shared" si="172"/>
        <v>0</v>
      </c>
      <c r="AK210" s="167">
        <f t="shared" si="172"/>
        <v>0</v>
      </c>
      <c r="AL210" s="167">
        <f t="shared" si="172"/>
        <v>0</v>
      </c>
      <c r="AM210" s="167">
        <f t="shared" si="172"/>
        <v>0</v>
      </c>
      <c r="AN210" s="167">
        <f t="shared" si="172"/>
        <v>0</v>
      </c>
      <c r="AO210" s="167">
        <f t="shared" si="172"/>
        <v>0</v>
      </c>
      <c r="AP210" s="167">
        <f t="shared" si="172"/>
        <v>0</v>
      </c>
      <c r="AQ210" s="167">
        <f t="shared" si="172"/>
        <v>0</v>
      </c>
      <c r="AR210" s="167">
        <f t="shared" si="172"/>
        <v>0</v>
      </c>
      <c r="AS210" s="167">
        <f t="shared" si="172"/>
        <v>0</v>
      </c>
      <c r="AT210" s="167">
        <f t="shared" si="172"/>
        <v>0</v>
      </c>
      <c r="AU210" s="167">
        <f t="shared" si="172"/>
        <v>0</v>
      </c>
      <c r="AV210" s="167">
        <f t="shared" si="172"/>
        <v>0</v>
      </c>
      <c r="AW210" s="167">
        <f t="shared" si="172"/>
        <v>0</v>
      </c>
      <c r="AX210" s="167">
        <f t="shared" si="172"/>
        <v>0</v>
      </c>
      <c r="AY210" s="167">
        <f t="shared" si="172"/>
        <v>0</v>
      </c>
      <c r="AZ210" s="167">
        <f t="shared" si="172"/>
        <v>0</v>
      </c>
      <c r="BA210" s="167">
        <f t="shared" si="172"/>
        <v>0</v>
      </c>
      <c r="BB210" s="167"/>
      <c r="BC210" s="178"/>
    </row>
    <row r="211" spans="1:55" ht="35.25" customHeight="1">
      <c r="A211" s="272"/>
      <c r="B211" s="273"/>
      <c r="C211" s="273"/>
      <c r="D211" s="151" t="s">
        <v>37</v>
      </c>
      <c r="E211" s="167">
        <f t="shared" si="170"/>
        <v>0</v>
      </c>
      <c r="F211" s="167">
        <f t="shared" si="170"/>
        <v>0</v>
      </c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78"/>
    </row>
    <row r="212" spans="1:55" ht="52.5" customHeight="1">
      <c r="A212" s="272"/>
      <c r="B212" s="273"/>
      <c r="C212" s="273"/>
      <c r="D212" s="176" t="s">
        <v>2</v>
      </c>
      <c r="E212" s="167">
        <f t="shared" si="170"/>
        <v>0</v>
      </c>
      <c r="F212" s="167">
        <f t="shared" si="170"/>
        <v>0</v>
      </c>
      <c r="G212" s="167" t="e">
        <f t="shared" ref="G212:G213" si="173">F212*100/E212</f>
        <v>#DIV/0!</v>
      </c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78"/>
    </row>
    <row r="213" spans="1:55" ht="22.5" customHeight="1">
      <c r="A213" s="272"/>
      <c r="B213" s="273"/>
      <c r="C213" s="273"/>
      <c r="D213" s="222" t="s">
        <v>268</v>
      </c>
      <c r="E213" s="167">
        <f t="shared" si="170"/>
        <v>328.77672000000001</v>
      </c>
      <c r="F213" s="167">
        <f t="shared" si="170"/>
        <v>328.77672000000001</v>
      </c>
      <c r="G213" s="167">
        <f t="shared" si="173"/>
        <v>99.999999999999986</v>
      </c>
      <c r="H213" s="167"/>
      <c r="I213" s="167"/>
      <c r="J213" s="167"/>
      <c r="K213" s="167">
        <v>328.77672000000001</v>
      </c>
      <c r="L213" s="167">
        <v>328.77672000000001</v>
      </c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78"/>
    </row>
    <row r="214" spans="1:55" ht="81" customHeight="1">
      <c r="A214" s="272"/>
      <c r="B214" s="273"/>
      <c r="C214" s="273"/>
      <c r="D214" s="222" t="s">
        <v>274</v>
      </c>
      <c r="E214" s="167">
        <f t="shared" si="170"/>
        <v>0</v>
      </c>
      <c r="F214" s="167">
        <f t="shared" si="170"/>
        <v>0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78"/>
    </row>
    <row r="215" spans="1:55" ht="22.5" customHeight="1">
      <c r="A215" s="272"/>
      <c r="B215" s="273"/>
      <c r="C215" s="273"/>
      <c r="D215" s="222" t="s">
        <v>269</v>
      </c>
      <c r="E215" s="167">
        <f t="shared" si="170"/>
        <v>0</v>
      </c>
      <c r="F215" s="167">
        <f t="shared" si="170"/>
        <v>0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78"/>
    </row>
    <row r="216" spans="1:55" ht="35.25" customHeight="1">
      <c r="A216" s="272"/>
      <c r="B216" s="273"/>
      <c r="C216" s="273"/>
      <c r="D216" s="225" t="s">
        <v>43</v>
      </c>
      <c r="E216" s="167">
        <f t="shared" si="170"/>
        <v>0</v>
      </c>
      <c r="F216" s="167">
        <f t="shared" si="170"/>
        <v>0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78"/>
    </row>
    <row r="217" spans="1:55" ht="22.5" customHeight="1">
      <c r="A217" s="272" t="s">
        <v>449</v>
      </c>
      <c r="B217" s="273" t="s">
        <v>523</v>
      </c>
      <c r="C217" s="273" t="s">
        <v>298</v>
      </c>
      <c r="D217" s="153" t="s">
        <v>41</v>
      </c>
      <c r="E217" s="167">
        <f t="shared" ref="E217:F223" si="174">H217+K217+N217+Q217+T217+W217+Z217+AE217+AJ217+AO217+AT217+AY217</f>
        <v>8577.9920000000002</v>
      </c>
      <c r="F217" s="167">
        <f t="shared" si="174"/>
        <v>0</v>
      </c>
      <c r="G217" s="167">
        <f t="shared" ref="G217" si="175">F217*100/E217</f>
        <v>0</v>
      </c>
      <c r="H217" s="167">
        <f>H218+H219+H220+H222+H223</f>
        <v>0</v>
      </c>
      <c r="I217" s="167">
        <f t="shared" ref="I217:BA217" si="176">I218+I219+I220+I222+I223</f>
        <v>0</v>
      </c>
      <c r="J217" s="167">
        <f t="shared" si="176"/>
        <v>0</v>
      </c>
      <c r="K217" s="167">
        <f t="shared" si="176"/>
        <v>0</v>
      </c>
      <c r="L217" s="167">
        <f t="shared" si="176"/>
        <v>0</v>
      </c>
      <c r="M217" s="167">
        <f t="shared" si="176"/>
        <v>0</v>
      </c>
      <c r="N217" s="167">
        <f t="shared" si="176"/>
        <v>0</v>
      </c>
      <c r="O217" s="167">
        <f t="shared" si="176"/>
        <v>0</v>
      </c>
      <c r="P217" s="167">
        <f t="shared" si="176"/>
        <v>0</v>
      </c>
      <c r="Q217" s="167">
        <f t="shared" si="176"/>
        <v>0</v>
      </c>
      <c r="R217" s="167">
        <f t="shared" si="176"/>
        <v>0</v>
      </c>
      <c r="S217" s="167">
        <f t="shared" si="176"/>
        <v>0</v>
      </c>
      <c r="T217" s="167">
        <f t="shared" si="176"/>
        <v>0</v>
      </c>
      <c r="U217" s="167">
        <f t="shared" si="176"/>
        <v>0</v>
      </c>
      <c r="V217" s="167">
        <f t="shared" si="176"/>
        <v>0</v>
      </c>
      <c r="W217" s="167">
        <f t="shared" si="176"/>
        <v>0</v>
      </c>
      <c r="X217" s="167">
        <f t="shared" si="176"/>
        <v>0</v>
      </c>
      <c r="Y217" s="167">
        <f t="shared" si="176"/>
        <v>0</v>
      </c>
      <c r="Z217" s="167">
        <f t="shared" si="176"/>
        <v>0</v>
      </c>
      <c r="AA217" s="167">
        <f t="shared" si="176"/>
        <v>0</v>
      </c>
      <c r="AB217" s="167">
        <f t="shared" si="176"/>
        <v>0</v>
      </c>
      <c r="AC217" s="167">
        <f t="shared" si="176"/>
        <v>0</v>
      </c>
      <c r="AD217" s="167">
        <f t="shared" si="176"/>
        <v>0</v>
      </c>
      <c r="AE217" s="167">
        <f t="shared" si="176"/>
        <v>8577.9920000000002</v>
      </c>
      <c r="AF217" s="167">
        <f t="shared" si="176"/>
        <v>0</v>
      </c>
      <c r="AG217" s="167">
        <f t="shared" si="176"/>
        <v>0</v>
      </c>
      <c r="AH217" s="167">
        <f t="shared" si="176"/>
        <v>0</v>
      </c>
      <c r="AI217" s="167">
        <f t="shared" si="176"/>
        <v>0</v>
      </c>
      <c r="AJ217" s="167">
        <f t="shared" si="176"/>
        <v>0</v>
      </c>
      <c r="AK217" s="167">
        <f t="shared" si="176"/>
        <v>0</v>
      </c>
      <c r="AL217" s="167">
        <f t="shared" si="176"/>
        <v>0</v>
      </c>
      <c r="AM217" s="167">
        <f t="shared" si="176"/>
        <v>0</v>
      </c>
      <c r="AN217" s="167">
        <f t="shared" si="176"/>
        <v>0</v>
      </c>
      <c r="AO217" s="167">
        <f t="shared" si="176"/>
        <v>0</v>
      </c>
      <c r="AP217" s="167">
        <f t="shared" si="176"/>
        <v>0</v>
      </c>
      <c r="AQ217" s="167">
        <f t="shared" si="176"/>
        <v>0</v>
      </c>
      <c r="AR217" s="167">
        <f t="shared" si="176"/>
        <v>0</v>
      </c>
      <c r="AS217" s="167">
        <f t="shared" si="176"/>
        <v>0</v>
      </c>
      <c r="AT217" s="167">
        <f t="shared" si="176"/>
        <v>0</v>
      </c>
      <c r="AU217" s="167">
        <f t="shared" si="176"/>
        <v>0</v>
      </c>
      <c r="AV217" s="167">
        <f t="shared" si="176"/>
        <v>0</v>
      </c>
      <c r="AW217" s="167">
        <f t="shared" si="176"/>
        <v>0</v>
      </c>
      <c r="AX217" s="167">
        <f t="shared" si="176"/>
        <v>0</v>
      </c>
      <c r="AY217" s="167">
        <f t="shared" si="176"/>
        <v>0</v>
      </c>
      <c r="AZ217" s="167">
        <f t="shared" si="176"/>
        <v>0</v>
      </c>
      <c r="BA217" s="167">
        <f t="shared" si="176"/>
        <v>0</v>
      </c>
      <c r="BB217" s="167"/>
      <c r="BC217" s="178"/>
    </row>
    <row r="218" spans="1:55" ht="35.25" customHeight="1">
      <c r="A218" s="272"/>
      <c r="B218" s="273"/>
      <c r="C218" s="273"/>
      <c r="D218" s="151" t="s">
        <v>37</v>
      </c>
      <c r="E218" s="167">
        <f t="shared" si="174"/>
        <v>0</v>
      </c>
      <c r="F218" s="167">
        <f t="shared" si="174"/>
        <v>0</v>
      </c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78"/>
    </row>
    <row r="219" spans="1:55" ht="53.25" customHeight="1">
      <c r="A219" s="272"/>
      <c r="B219" s="273"/>
      <c r="C219" s="273"/>
      <c r="D219" s="176" t="s">
        <v>2</v>
      </c>
      <c r="E219" s="167">
        <f t="shared" si="174"/>
        <v>0</v>
      </c>
      <c r="F219" s="167">
        <f t="shared" si="174"/>
        <v>0</v>
      </c>
      <c r="G219" s="167" t="e">
        <f t="shared" ref="G219:G220" si="177">F219*100/E219</f>
        <v>#DIV/0!</v>
      </c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78"/>
    </row>
    <row r="220" spans="1:55" ht="22.5" customHeight="1">
      <c r="A220" s="272"/>
      <c r="B220" s="273"/>
      <c r="C220" s="273"/>
      <c r="D220" s="222" t="s">
        <v>268</v>
      </c>
      <c r="E220" s="167">
        <f t="shared" si="174"/>
        <v>8577.9920000000002</v>
      </c>
      <c r="F220" s="167">
        <f t="shared" si="174"/>
        <v>0</v>
      </c>
      <c r="G220" s="167">
        <f t="shared" si="177"/>
        <v>0</v>
      </c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>
        <v>8577.9920000000002</v>
      </c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78"/>
    </row>
    <row r="221" spans="1:55" ht="80.25" customHeight="1">
      <c r="A221" s="272"/>
      <c r="B221" s="273"/>
      <c r="C221" s="273"/>
      <c r="D221" s="222" t="s">
        <v>274</v>
      </c>
      <c r="E221" s="167">
        <f t="shared" si="174"/>
        <v>0</v>
      </c>
      <c r="F221" s="167">
        <f t="shared" si="174"/>
        <v>0</v>
      </c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78"/>
    </row>
    <row r="222" spans="1:55" ht="22.5" customHeight="1">
      <c r="A222" s="272"/>
      <c r="B222" s="273"/>
      <c r="C222" s="273"/>
      <c r="D222" s="222" t="s">
        <v>269</v>
      </c>
      <c r="E222" s="167">
        <f t="shared" si="174"/>
        <v>0</v>
      </c>
      <c r="F222" s="167">
        <f t="shared" si="174"/>
        <v>0</v>
      </c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78"/>
    </row>
    <row r="223" spans="1:55" ht="33.75" customHeight="1">
      <c r="A223" s="272"/>
      <c r="B223" s="273"/>
      <c r="C223" s="273"/>
      <c r="D223" s="225" t="s">
        <v>43</v>
      </c>
      <c r="E223" s="167">
        <f t="shared" si="174"/>
        <v>0</v>
      </c>
      <c r="F223" s="167">
        <f t="shared" si="174"/>
        <v>0</v>
      </c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78"/>
    </row>
    <row r="224" spans="1:55" ht="22.5" customHeight="1">
      <c r="A224" s="272" t="s">
        <v>450</v>
      </c>
      <c r="B224" s="273" t="s">
        <v>524</v>
      </c>
      <c r="C224" s="273" t="s">
        <v>298</v>
      </c>
      <c r="D224" s="153" t="s">
        <v>41</v>
      </c>
      <c r="E224" s="167">
        <f t="shared" ref="E224:F230" si="178">H224+K224+N224+Q224+T224+W224+Z224+AE224+AJ224+AO224+AT224+AY224</f>
        <v>3144.1179999999999</v>
      </c>
      <c r="F224" s="167">
        <f t="shared" si="178"/>
        <v>0</v>
      </c>
      <c r="G224" s="167">
        <f t="shared" ref="G224" si="179">F224*100/E224</f>
        <v>0</v>
      </c>
      <c r="H224" s="167">
        <f>H225+H226+H227+H229+H230</f>
        <v>0</v>
      </c>
      <c r="I224" s="167">
        <f t="shared" ref="I224:BA224" si="180">I225+I226+I227+I229+I230</f>
        <v>0</v>
      </c>
      <c r="J224" s="167">
        <f t="shared" si="180"/>
        <v>0</v>
      </c>
      <c r="K224" s="167">
        <f t="shared" si="180"/>
        <v>0</v>
      </c>
      <c r="L224" s="167">
        <f t="shared" si="180"/>
        <v>0</v>
      </c>
      <c r="M224" s="167">
        <f t="shared" si="180"/>
        <v>0</v>
      </c>
      <c r="N224" s="167">
        <f t="shared" si="180"/>
        <v>0</v>
      </c>
      <c r="O224" s="167">
        <f t="shared" si="180"/>
        <v>0</v>
      </c>
      <c r="P224" s="167">
        <f t="shared" si="180"/>
        <v>0</v>
      </c>
      <c r="Q224" s="167">
        <f t="shared" si="180"/>
        <v>0</v>
      </c>
      <c r="R224" s="167">
        <f t="shared" si="180"/>
        <v>0</v>
      </c>
      <c r="S224" s="167">
        <f t="shared" si="180"/>
        <v>0</v>
      </c>
      <c r="T224" s="167">
        <f t="shared" si="180"/>
        <v>0</v>
      </c>
      <c r="U224" s="167">
        <f t="shared" si="180"/>
        <v>0</v>
      </c>
      <c r="V224" s="167">
        <f t="shared" si="180"/>
        <v>0</v>
      </c>
      <c r="W224" s="167">
        <f t="shared" si="180"/>
        <v>0</v>
      </c>
      <c r="X224" s="167">
        <f t="shared" si="180"/>
        <v>0</v>
      </c>
      <c r="Y224" s="167">
        <f t="shared" si="180"/>
        <v>0</v>
      </c>
      <c r="Z224" s="167">
        <f t="shared" si="180"/>
        <v>0</v>
      </c>
      <c r="AA224" s="167">
        <f t="shared" si="180"/>
        <v>0</v>
      </c>
      <c r="AB224" s="167">
        <f t="shared" si="180"/>
        <v>0</v>
      </c>
      <c r="AC224" s="167">
        <f t="shared" si="180"/>
        <v>0</v>
      </c>
      <c r="AD224" s="167">
        <f t="shared" si="180"/>
        <v>0</v>
      </c>
      <c r="AE224" s="167">
        <f t="shared" si="180"/>
        <v>3144.1179999999999</v>
      </c>
      <c r="AF224" s="167">
        <f t="shared" si="180"/>
        <v>0</v>
      </c>
      <c r="AG224" s="167">
        <f t="shared" si="180"/>
        <v>0</v>
      </c>
      <c r="AH224" s="167">
        <f t="shared" si="180"/>
        <v>0</v>
      </c>
      <c r="AI224" s="167">
        <f t="shared" si="180"/>
        <v>0</v>
      </c>
      <c r="AJ224" s="167">
        <f t="shared" si="180"/>
        <v>0</v>
      </c>
      <c r="AK224" s="167">
        <f t="shared" si="180"/>
        <v>0</v>
      </c>
      <c r="AL224" s="167">
        <f t="shared" si="180"/>
        <v>0</v>
      </c>
      <c r="AM224" s="167">
        <f t="shared" si="180"/>
        <v>0</v>
      </c>
      <c r="AN224" s="167">
        <f t="shared" si="180"/>
        <v>0</v>
      </c>
      <c r="AO224" s="167">
        <f t="shared" si="180"/>
        <v>0</v>
      </c>
      <c r="AP224" s="167">
        <f t="shared" si="180"/>
        <v>0</v>
      </c>
      <c r="AQ224" s="167">
        <f t="shared" si="180"/>
        <v>0</v>
      </c>
      <c r="AR224" s="167">
        <f t="shared" si="180"/>
        <v>0</v>
      </c>
      <c r="AS224" s="167">
        <f t="shared" si="180"/>
        <v>0</v>
      </c>
      <c r="AT224" s="167">
        <f t="shared" si="180"/>
        <v>0</v>
      </c>
      <c r="AU224" s="167">
        <f t="shared" si="180"/>
        <v>0</v>
      </c>
      <c r="AV224" s="167">
        <f t="shared" si="180"/>
        <v>0</v>
      </c>
      <c r="AW224" s="167">
        <f t="shared" si="180"/>
        <v>0</v>
      </c>
      <c r="AX224" s="167">
        <f t="shared" si="180"/>
        <v>0</v>
      </c>
      <c r="AY224" s="167">
        <f t="shared" si="180"/>
        <v>0</v>
      </c>
      <c r="AZ224" s="167">
        <f t="shared" si="180"/>
        <v>0</v>
      </c>
      <c r="BA224" s="167">
        <f t="shared" si="180"/>
        <v>0</v>
      </c>
      <c r="BB224" s="167"/>
      <c r="BC224" s="178"/>
    </row>
    <row r="225" spans="1:55" ht="35.25" customHeight="1">
      <c r="A225" s="272"/>
      <c r="B225" s="273"/>
      <c r="C225" s="273"/>
      <c r="D225" s="151" t="s">
        <v>37</v>
      </c>
      <c r="E225" s="167">
        <f t="shared" si="178"/>
        <v>0</v>
      </c>
      <c r="F225" s="167">
        <f t="shared" si="178"/>
        <v>0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78"/>
    </row>
    <row r="226" spans="1:55" ht="48.75" customHeight="1">
      <c r="A226" s="272"/>
      <c r="B226" s="273"/>
      <c r="C226" s="273"/>
      <c r="D226" s="176" t="s">
        <v>2</v>
      </c>
      <c r="E226" s="167">
        <f t="shared" si="178"/>
        <v>0</v>
      </c>
      <c r="F226" s="167">
        <f t="shared" si="178"/>
        <v>0</v>
      </c>
      <c r="G226" s="167" t="e">
        <f t="shared" ref="G226:G227" si="181">F226*100/E226</f>
        <v>#DIV/0!</v>
      </c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78"/>
    </row>
    <row r="227" spans="1:55" ht="22.5" customHeight="1">
      <c r="A227" s="272"/>
      <c r="B227" s="273"/>
      <c r="C227" s="273"/>
      <c r="D227" s="222" t="s">
        <v>268</v>
      </c>
      <c r="E227" s="167">
        <f t="shared" si="178"/>
        <v>3144.1179999999999</v>
      </c>
      <c r="F227" s="167">
        <f t="shared" si="178"/>
        <v>0</v>
      </c>
      <c r="G227" s="167">
        <f t="shared" si="181"/>
        <v>0</v>
      </c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>
        <v>3144.1179999999999</v>
      </c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78"/>
    </row>
    <row r="228" spans="1:55" ht="82.5" customHeight="1">
      <c r="A228" s="272"/>
      <c r="B228" s="273"/>
      <c r="C228" s="273"/>
      <c r="D228" s="222" t="s">
        <v>274</v>
      </c>
      <c r="E228" s="167">
        <f t="shared" si="178"/>
        <v>0</v>
      </c>
      <c r="F228" s="167">
        <f t="shared" si="178"/>
        <v>0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78"/>
    </row>
    <row r="229" spans="1:55" ht="22.5" customHeight="1">
      <c r="A229" s="272"/>
      <c r="B229" s="273"/>
      <c r="C229" s="273"/>
      <c r="D229" s="222" t="s">
        <v>269</v>
      </c>
      <c r="E229" s="167">
        <f t="shared" si="178"/>
        <v>0</v>
      </c>
      <c r="F229" s="167">
        <f t="shared" si="178"/>
        <v>0</v>
      </c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78"/>
    </row>
    <row r="230" spans="1:55" ht="35.25" customHeight="1">
      <c r="A230" s="272"/>
      <c r="B230" s="273"/>
      <c r="C230" s="273"/>
      <c r="D230" s="225" t="s">
        <v>43</v>
      </c>
      <c r="E230" s="167">
        <f t="shared" si="178"/>
        <v>0</v>
      </c>
      <c r="F230" s="167">
        <f t="shared" si="178"/>
        <v>0</v>
      </c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78"/>
    </row>
    <row r="231" spans="1:55" ht="22.5" customHeight="1">
      <c r="A231" s="272" t="s">
        <v>451</v>
      </c>
      <c r="B231" s="273" t="s">
        <v>525</v>
      </c>
      <c r="C231" s="273" t="s">
        <v>298</v>
      </c>
      <c r="D231" s="153" t="s">
        <v>41</v>
      </c>
      <c r="E231" s="167">
        <f t="shared" ref="E231:F237" si="182">H231+K231+N231+Q231+T231+W231+Z231+AE231+AJ231+AO231+AT231+AY231</f>
        <v>3439.3870000000002</v>
      </c>
      <c r="F231" s="167">
        <f t="shared" si="182"/>
        <v>0</v>
      </c>
      <c r="G231" s="167">
        <f t="shared" ref="G231" si="183">F231*100/E231</f>
        <v>0</v>
      </c>
      <c r="H231" s="167">
        <f>H232+H233+H234+H236+H237</f>
        <v>0</v>
      </c>
      <c r="I231" s="167">
        <f t="shared" ref="I231:BA231" si="184">I232+I233+I234+I236+I237</f>
        <v>0</v>
      </c>
      <c r="J231" s="167">
        <f t="shared" si="184"/>
        <v>0</v>
      </c>
      <c r="K231" s="167">
        <f t="shared" si="184"/>
        <v>0</v>
      </c>
      <c r="L231" s="167">
        <f t="shared" si="184"/>
        <v>0</v>
      </c>
      <c r="M231" s="167">
        <f t="shared" si="184"/>
        <v>0</v>
      </c>
      <c r="N231" s="167">
        <f t="shared" si="184"/>
        <v>0</v>
      </c>
      <c r="O231" s="167">
        <f t="shared" si="184"/>
        <v>0</v>
      </c>
      <c r="P231" s="167">
        <f t="shared" si="184"/>
        <v>0</v>
      </c>
      <c r="Q231" s="167">
        <f t="shared" si="184"/>
        <v>0</v>
      </c>
      <c r="R231" s="167">
        <f t="shared" si="184"/>
        <v>0</v>
      </c>
      <c r="S231" s="167">
        <f t="shared" si="184"/>
        <v>0</v>
      </c>
      <c r="T231" s="167">
        <f t="shared" si="184"/>
        <v>0</v>
      </c>
      <c r="U231" s="167">
        <f t="shared" si="184"/>
        <v>0</v>
      </c>
      <c r="V231" s="167">
        <f t="shared" si="184"/>
        <v>0</v>
      </c>
      <c r="W231" s="167">
        <f t="shared" si="184"/>
        <v>0</v>
      </c>
      <c r="X231" s="167">
        <f t="shared" si="184"/>
        <v>0</v>
      </c>
      <c r="Y231" s="167">
        <f t="shared" si="184"/>
        <v>0</v>
      </c>
      <c r="Z231" s="167">
        <f t="shared" si="184"/>
        <v>0</v>
      </c>
      <c r="AA231" s="167">
        <f t="shared" si="184"/>
        <v>0</v>
      </c>
      <c r="AB231" s="167">
        <f t="shared" si="184"/>
        <v>0</v>
      </c>
      <c r="AC231" s="167">
        <f t="shared" si="184"/>
        <v>0</v>
      </c>
      <c r="AD231" s="167">
        <f t="shared" si="184"/>
        <v>0</v>
      </c>
      <c r="AE231" s="167">
        <f t="shared" si="184"/>
        <v>3439.3870000000002</v>
      </c>
      <c r="AF231" s="167">
        <f t="shared" si="184"/>
        <v>0</v>
      </c>
      <c r="AG231" s="167">
        <f t="shared" si="184"/>
        <v>0</v>
      </c>
      <c r="AH231" s="167">
        <f t="shared" si="184"/>
        <v>0</v>
      </c>
      <c r="AI231" s="167">
        <f t="shared" si="184"/>
        <v>0</v>
      </c>
      <c r="AJ231" s="167">
        <f t="shared" si="184"/>
        <v>0</v>
      </c>
      <c r="AK231" s="167">
        <f t="shared" si="184"/>
        <v>0</v>
      </c>
      <c r="AL231" s="167">
        <f t="shared" si="184"/>
        <v>0</v>
      </c>
      <c r="AM231" s="167">
        <f t="shared" si="184"/>
        <v>0</v>
      </c>
      <c r="AN231" s="167">
        <f t="shared" si="184"/>
        <v>0</v>
      </c>
      <c r="AO231" s="167">
        <f t="shared" si="184"/>
        <v>0</v>
      </c>
      <c r="AP231" s="167">
        <f t="shared" si="184"/>
        <v>0</v>
      </c>
      <c r="AQ231" s="167">
        <f t="shared" si="184"/>
        <v>0</v>
      </c>
      <c r="AR231" s="167">
        <f t="shared" si="184"/>
        <v>0</v>
      </c>
      <c r="AS231" s="167">
        <f t="shared" si="184"/>
        <v>0</v>
      </c>
      <c r="AT231" s="167">
        <f t="shared" si="184"/>
        <v>0</v>
      </c>
      <c r="AU231" s="167">
        <f t="shared" si="184"/>
        <v>0</v>
      </c>
      <c r="AV231" s="167">
        <f t="shared" si="184"/>
        <v>0</v>
      </c>
      <c r="AW231" s="167">
        <f t="shared" si="184"/>
        <v>0</v>
      </c>
      <c r="AX231" s="167">
        <f t="shared" si="184"/>
        <v>0</v>
      </c>
      <c r="AY231" s="167">
        <f t="shared" si="184"/>
        <v>0</v>
      </c>
      <c r="AZ231" s="167">
        <f t="shared" si="184"/>
        <v>0</v>
      </c>
      <c r="BA231" s="167">
        <f t="shared" si="184"/>
        <v>0</v>
      </c>
      <c r="BB231" s="167"/>
      <c r="BC231" s="178"/>
    </row>
    <row r="232" spans="1:55" ht="32.25" customHeight="1">
      <c r="A232" s="272"/>
      <c r="B232" s="273"/>
      <c r="C232" s="273"/>
      <c r="D232" s="151" t="s">
        <v>37</v>
      </c>
      <c r="E232" s="167">
        <f t="shared" si="182"/>
        <v>0</v>
      </c>
      <c r="F232" s="167">
        <f t="shared" si="182"/>
        <v>0</v>
      </c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78"/>
    </row>
    <row r="233" spans="1:55" ht="50.25" customHeight="1">
      <c r="A233" s="272"/>
      <c r="B233" s="273"/>
      <c r="C233" s="273"/>
      <c r="D233" s="176" t="s">
        <v>2</v>
      </c>
      <c r="E233" s="167">
        <f t="shared" si="182"/>
        <v>0</v>
      </c>
      <c r="F233" s="167">
        <f t="shared" si="182"/>
        <v>0</v>
      </c>
      <c r="G233" s="167" t="e">
        <f t="shared" ref="G233:G234" si="185">F233*100/E233</f>
        <v>#DIV/0!</v>
      </c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78"/>
    </row>
    <row r="234" spans="1:55" ht="22.5" customHeight="1">
      <c r="A234" s="272"/>
      <c r="B234" s="273"/>
      <c r="C234" s="273"/>
      <c r="D234" s="222" t="s">
        <v>268</v>
      </c>
      <c r="E234" s="167">
        <f>H234+K234+N234+Q234+T234+W234+Z234+AE234+AJ234+AO234+AT234+AY234</f>
        <v>3439.3870000000002</v>
      </c>
      <c r="F234" s="167">
        <f t="shared" si="182"/>
        <v>0</v>
      </c>
      <c r="G234" s="167">
        <f t="shared" si="185"/>
        <v>0</v>
      </c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>
        <v>3439.3870000000002</v>
      </c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78"/>
    </row>
    <row r="235" spans="1:55" ht="82.5" customHeight="1">
      <c r="A235" s="272"/>
      <c r="B235" s="273"/>
      <c r="C235" s="273"/>
      <c r="D235" s="222" t="s">
        <v>274</v>
      </c>
      <c r="E235" s="167">
        <f t="shared" si="182"/>
        <v>0</v>
      </c>
      <c r="F235" s="167">
        <f t="shared" si="182"/>
        <v>0</v>
      </c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78"/>
    </row>
    <row r="236" spans="1:55" ht="22.5" customHeight="1">
      <c r="A236" s="272"/>
      <c r="B236" s="273"/>
      <c r="C236" s="273"/>
      <c r="D236" s="222" t="s">
        <v>269</v>
      </c>
      <c r="E236" s="167">
        <f t="shared" si="182"/>
        <v>0</v>
      </c>
      <c r="F236" s="167">
        <f t="shared" si="182"/>
        <v>0</v>
      </c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78"/>
    </row>
    <row r="237" spans="1:55" ht="31.2">
      <c r="A237" s="272"/>
      <c r="B237" s="273"/>
      <c r="C237" s="273"/>
      <c r="D237" s="225" t="s">
        <v>43</v>
      </c>
      <c r="E237" s="167">
        <f t="shared" si="182"/>
        <v>0</v>
      </c>
      <c r="F237" s="167">
        <f t="shared" si="182"/>
        <v>0</v>
      </c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78"/>
    </row>
    <row r="238" spans="1:55" ht="22.5" customHeight="1">
      <c r="A238" s="272" t="s">
        <v>452</v>
      </c>
      <c r="B238" s="273" t="s">
        <v>526</v>
      </c>
      <c r="C238" s="273" t="s">
        <v>298</v>
      </c>
      <c r="D238" s="153" t="s">
        <v>41</v>
      </c>
      <c r="E238" s="167">
        <f t="shared" ref="E238:E240" si="186">H238+K238+N238+Q238+T238+W238+Z238+AE238+AJ238+AO238+AT238+AY238</f>
        <v>4783.7449999999999</v>
      </c>
      <c r="F238" s="167">
        <f t="shared" ref="F238:F265" si="187">I238+L238+O238+R238+U238+X238+AA238+AF238+AK238+AP238+AU238+AZ238</f>
        <v>0</v>
      </c>
      <c r="G238" s="167">
        <f t="shared" ref="G238" si="188">F238*100/E238</f>
        <v>0</v>
      </c>
      <c r="H238" s="167">
        <f>H239+H240+H241+H243+H244</f>
        <v>0</v>
      </c>
      <c r="I238" s="167">
        <f t="shared" ref="I238:BA238" si="189">I239+I240+I241+I243+I244</f>
        <v>0</v>
      </c>
      <c r="J238" s="167">
        <f t="shared" si="189"/>
        <v>0</v>
      </c>
      <c r="K238" s="167">
        <f t="shared" si="189"/>
        <v>0</v>
      </c>
      <c r="L238" s="167">
        <f t="shared" si="189"/>
        <v>0</v>
      </c>
      <c r="M238" s="167">
        <f t="shared" si="189"/>
        <v>0</v>
      </c>
      <c r="N238" s="167">
        <f t="shared" si="189"/>
        <v>0</v>
      </c>
      <c r="O238" s="167">
        <f t="shared" si="189"/>
        <v>0</v>
      </c>
      <c r="P238" s="167">
        <f t="shared" si="189"/>
        <v>0</v>
      </c>
      <c r="Q238" s="167">
        <f t="shared" si="189"/>
        <v>0</v>
      </c>
      <c r="R238" s="167">
        <f t="shared" si="189"/>
        <v>0</v>
      </c>
      <c r="S238" s="167">
        <f t="shared" si="189"/>
        <v>0</v>
      </c>
      <c r="T238" s="167">
        <f t="shared" si="189"/>
        <v>0</v>
      </c>
      <c r="U238" s="167">
        <f t="shared" si="189"/>
        <v>0</v>
      </c>
      <c r="V238" s="167">
        <f t="shared" si="189"/>
        <v>0</v>
      </c>
      <c r="W238" s="167">
        <f t="shared" si="189"/>
        <v>0</v>
      </c>
      <c r="X238" s="167">
        <f t="shared" si="189"/>
        <v>0</v>
      </c>
      <c r="Y238" s="167">
        <f t="shared" si="189"/>
        <v>0</v>
      </c>
      <c r="Z238" s="167">
        <f t="shared" si="189"/>
        <v>0</v>
      </c>
      <c r="AA238" s="167">
        <f t="shared" si="189"/>
        <v>0</v>
      </c>
      <c r="AB238" s="167">
        <f t="shared" si="189"/>
        <v>0</v>
      </c>
      <c r="AC238" s="167">
        <f t="shared" si="189"/>
        <v>0</v>
      </c>
      <c r="AD238" s="167">
        <f t="shared" si="189"/>
        <v>0</v>
      </c>
      <c r="AE238" s="167">
        <f t="shared" si="189"/>
        <v>4783.7449999999999</v>
      </c>
      <c r="AF238" s="167">
        <f t="shared" si="189"/>
        <v>0</v>
      </c>
      <c r="AG238" s="167">
        <f t="shared" si="189"/>
        <v>0</v>
      </c>
      <c r="AH238" s="167">
        <f t="shared" si="189"/>
        <v>0</v>
      </c>
      <c r="AI238" s="167">
        <f t="shared" si="189"/>
        <v>0</v>
      </c>
      <c r="AJ238" s="167">
        <f t="shared" si="189"/>
        <v>0</v>
      </c>
      <c r="AK238" s="167">
        <f t="shared" si="189"/>
        <v>0</v>
      </c>
      <c r="AL238" s="167">
        <f t="shared" si="189"/>
        <v>0</v>
      </c>
      <c r="AM238" s="167">
        <f t="shared" si="189"/>
        <v>0</v>
      </c>
      <c r="AN238" s="167">
        <f t="shared" si="189"/>
        <v>0</v>
      </c>
      <c r="AO238" s="167">
        <f t="shared" si="189"/>
        <v>0</v>
      </c>
      <c r="AP238" s="167">
        <f t="shared" si="189"/>
        <v>0</v>
      </c>
      <c r="AQ238" s="167">
        <f t="shared" si="189"/>
        <v>0</v>
      </c>
      <c r="AR238" s="167">
        <f t="shared" si="189"/>
        <v>0</v>
      </c>
      <c r="AS238" s="167">
        <f t="shared" si="189"/>
        <v>0</v>
      </c>
      <c r="AT238" s="167">
        <f t="shared" si="189"/>
        <v>0</v>
      </c>
      <c r="AU238" s="167">
        <f t="shared" si="189"/>
        <v>0</v>
      </c>
      <c r="AV238" s="167">
        <f t="shared" si="189"/>
        <v>0</v>
      </c>
      <c r="AW238" s="167">
        <f t="shared" si="189"/>
        <v>0</v>
      </c>
      <c r="AX238" s="167">
        <f t="shared" si="189"/>
        <v>0</v>
      </c>
      <c r="AY238" s="167">
        <f t="shared" si="189"/>
        <v>0</v>
      </c>
      <c r="AZ238" s="167">
        <f t="shared" si="189"/>
        <v>0</v>
      </c>
      <c r="BA238" s="167">
        <f t="shared" si="189"/>
        <v>0</v>
      </c>
      <c r="BB238" s="167"/>
      <c r="BC238" s="178"/>
    </row>
    <row r="239" spans="1:55" ht="32.25" customHeight="1">
      <c r="A239" s="272"/>
      <c r="B239" s="273"/>
      <c r="C239" s="273"/>
      <c r="D239" s="151" t="s">
        <v>37</v>
      </c>
      <c r="E239" s="167">
        <f t="shared" si="186"/>
        <v>0</v>
      </c>
      <c r="F239" s="167">
        <f t="shared" si="187"/>
        <v>0</v>
      </c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78"/>
    </row>
    <row r="240" spans="1:55" ht="50.25" customHeight="1">
      <c r="A240" s="272"/>
      <c r="B240" s="273"/>
      <c r="C240" s="273"/>
      <c r="D240" s="176" t="s">
        <v>2</v>
      </c>
      <c r="E240" s="167">
        <f t="shared" si="186"/>
        <v>4544.5577499999999</v>
      </c>
      <c r="F240" s="167">
        <f t="shared" si="187"/>
        <v>0</v>
      </c>
      <c r="G240" s="167">
        <f t="shared" ref="G240:G241" si="190">F240*100/E240</f>
        <v>0</v>
      </c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>
        <v>4544.5577499999999</v>
      </c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78"/>
    </row>
    <row r="241" spans="1:55" ht="22.5" customHeight="1">
      <c r="A241" s="272"/>
      <c r="B241" s="273"/>
      <c r="C241" s="273"/>
      <c r="D241" s="222" t="s">
        <v>268</v>
      </c>
      <c r="E241" s="167">
        <f>H241+K241+N241+Q241+T241+W241+Z241+AE241+AJ241+AO241+AT241+AY241</f>
        <v>239.18725000000001</v>
      </c>
      <c r="F241" s="167">
        <f t="shared" si="187"/>
        <v>0</v>
      </c>
      <c r="G241" s="167">
        <f t="shared" si="190"/>
        <v>0</v>
      </c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>
        <v>239.18725000000001</v>
      </c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78"/>
    </row>
    <row r="242" spans="1:55" ht="82.5" customHeight="1">
      <c r="A242" s="272"/>
      <c r="B242" s="273"/>
      <c r="C242" s="273"/>
      <c r="D242" s="222" t="s">
        <v>274</v>
      </c>
      <c r="E242" s="167">
        <f t="shared" ref="E242:E247" si="191">H242+K242+N242+Q242+T242+W242+Z242+AE242+AJ242+AO242+AT242+AY242</f>
        <v>0</v>
      </c>
      <c r="F242" s="167">
        <f t="shared" si="187"/>
        <v>0</v>
      </c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78"/>
    </row>
    <row r="243" spans="1:55" ht="22.5" customHeight="1">
      <c r="A243" s="272"/>
      <c r="B243" s="273"/>
      <c r="C243" s="273"/>
      <c r="D243" s="222" t="s">
        <v>269</v>
      </c>
      <c r="E243" s="167">
        <f t="shared" si="191"/>
        <v>0</v>
      </c>
      <c r="F243" s="167">
        <f t="shared" si="187"/>
        <v>0</v>
      </c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78"/>
    </row>
    <row r="244" spans="1:55" ht="31.2">
      <c r="A244" s="272"/>
      <c r="B244" s="273"/>
      <c r="C244" s="273"/>
      <c r="D244" s="225" t="s">
        <v>43</v>
      </c>
      <c r="E244" s="167">
        <f t="shared" si="191"/>
        <v>0</v>
      </c>
      <c r="F244" s="167">
        <f t="shared" si="187"/>
        <v>0</v>
      </c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78"/>
    </row>
    <row r="245" spans="1:55" ht="22.5" customHeight="1">
      <c r="A245" s="272" t="s">
        <v>453</v>
      </c>
      <c r="B245" s="273" t="s">
        <v>527</v>
      </c>
      <c r="C245" s="273" t="s">
        <v>298</v>
      </c>
      <c r="D245" s="153" t="s">
        <v>41</v>
      </c>
      <c r="E245" s="167">
        <f t="shared" si="191"/>
        <v>2778.5079999999998</v>
      </c>
      <c r="F245" s="167">
        <f t="shared" si="187"/>
        <v>0</v>
      </c>
      <c r="G245" s="167">
        <f t="shared" ref="G245" si="192">F245*100/E245</f>
        <v>0</v>
      </c>
      <c r="H245" s="167">
        <f>H246+H247+H248+H250+H251</f>
        <v>0</v>
      </c>
      <c r="I245" s="167">
        <f t="shared" ref="I245:BA245" si="193">I246+I247+I248+I250+I251</f>
        <v>0</v>
      </c>
      <c r="J245" s="167">
        <f t="shared" si="193"/>
        <v>0</v>
      </c>
      <c r="K245" s="167">
        <f t="shared" si="193"/>
        <v>0</v>
      </c>
      <c r="L245" s="167">
        <f t="shared" si="193"/>
        <v>0</v>
      </c>
      <c r="M245" s="167">
        <f t="shared" si="193"/>
        <v>0</v>
      </c>
      <c r="N245" s="167">
        <f t="shared" si="193"/>
        <v>0</v>
      </c>
      <c r="O245" s="167">
        <f t="shared" si="193"/>
        <v>0</v>
      </c>
      <c r="P245" s="167">
        <f t="shared" si="193"/>
        <v>0</v>
      </c>
      <c r="Q245" s="167">
        <f t="shared" si="193"/>
        <v>0</v>
      </c>
      <c r="R245" s="167">
        <f t="shared" si="193"/>
        <v>0</v>
      </c>
      <c r="S245" s="167">
        <f t="shared" si="193"/>
        <v>0</v>
      </c>
      <c r="T245" s="167">
        <f t="shared" si="193"/>
        <v>0</v>
      </c>
      <c r="U245" s="167">
        <f t="shared" si="193"/>
        <v>0</v>
      </c>
      <c r="V245" s="167">
        <f t="shared" si="193"/>
        <v>0</v>
      </c>
      <c r="W245" s="167">
        <f t="shared" si="193"/>
        <v>0</v>
      </c>
      <c r="X245" s="167">
        <f t="shared" si="193"/>
        <v>0</v>
      </c>
      <c r="Y245" s="167">
        <f t="shared" si="193"/>
        <v>0</v>
      </c>
      <c r="Z245" s="167">
        <f t="shared" si="193"/>
        <v>0</v>
      </c>
      <c r="AA245" s="167">
        <f t="shared" si="193"/>
        <v>0</v>
      </c>
      <c r="AB245" s="167">
        <f t="shared" si="193"/>
        <v>0</v>
      </c>
      <c r="AC245" s="167">
        <f t="shared" si="193"/>
        <v>0</v>
      </c>
      <c r="AD245" s="167">
        <f t="shared" si="193"/>
        <v>0</v>
      </c>
      <c r="AE245" s="167">
        <f t="shared" si="193"/>
        <v>2778.5079999999998</v>
      </c>
      <c r="AF245" s="167">
        <f t="shared" si="193"/>
        <v>0</v>
      </c>
      <c r="AG245" s="167">
        <f t="shared" si="193"/>
        <v>0</v>
      </c>
      <c r="AH245" s="167">
        <f t="shared" si="193"/>
        <v>0</v>
      </c>
      <c r="AI245" s="167">
        <f t="shared" si="193"/>
        <v>0</v>
      </c>
      <c r="AJ245" s="167">
        <f t="shared" si="193"/>
        <v>0</v>
      </c>
      <c r="AK245" s="167">
        <f t="shared" si="193"/>
        <v>0</v>
      </c>
      <c r="AL245" s="167">
        <f t="shared" si="193"/>
        <v>0</v>
      </c>
      <c r="AM245" s="167">
        <f t="shared" si="193"/>
        <v>0</v>
      </c>
      <c r="AN245" s="167">
        <f t="shared" si="193"/>
        <v>0</v>
      </c>
      <c r="AO245" s="167">
        <f t="shared" si="193"/>
        <v>0</v>
      </c>
      <c r="AP245" s="167">
        <f t="shared" si="193"/>
        <v>0</v>
      </c>
      <c r="AQ245" s="167">
        <f t="shared" si="193"/>
        <v>0</v>
      </c>
      <c r="AR245" s="167">
        <f t="shared" si="193"/>
        <v>0</v>
      </c>
      <c r="AS245" s="167">
        <f t="shared" si="193"/>
        <v>0</v>
      </c>
      <c r="AT245" s="167">
        <f t="shared" si="193"/>
        <v>0</v>
      </c>
      <c r="AU245" s="167">
        <f t="shared" si="193"/>
        <v>0</v>
      </c>
      <c r="AV245" s="167">
        <f t="shared" si="193"/>
        <v>0</v>
      </c>
      <c r="AW245" s="167">
        <f t="shared" si="193"/>
        <v>0</v>
      </c>
      <c r="AX245" s="167">
        <f t="shared" si="193"/>
        <v>0</v>
      </c>
      <c r="AY245" s="167">
        <f t="shared" si="193"/>
        <v>0</v>
      </c>
      <c r="AZ245" s="167">
        <f t="shared" si="193"/>
        <v>0</v>
      </c>
      <c r="BA245" s="167">
        <f t="shared" si="193"/>
        <v>0</v>
      </c>
      <c r="BB245" s="167"/>
      <c r="BC245" s="178"/>
    </row>
    <row r="246" spans="1:55" ht="32.25" customHeight="1">
      <c r="A246" s="272"/>
      <c r="B246" s="273"/>
      <c r="C246" s="273"/>
      <c r="D246" s="151" t="s">
        <v>37</v>
      </c>
      <c r="E246" s="167">
        <f t="shared" si="191"/>
        <v>0</v>
      </c>
      <c r="F246" s="167">
        <f t="shared" si="187"/>
        <v>0</v>
      </c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78"/>
    </row>
    <row r="247" spans="1:55" ht="50.25" customHeight="1">
      <c r="A247" s="272"/>
      <c r="B247" s="273"/>
      <c r="C247" s="273"/>
      <c r="D247" s="176" t="s">
        <v>2</v>
      </c>
      <c r="E247" s="167">
        <f t="shared" si="191"/>
        <v>0</v>
      </c>
      <c r="F247" s="167">
        <f t="shared" si="187"/>
        <v>0</v>
      </c>
      <c r="G247" s="167" t="e">
        <f t="shared" ref="G247:G248" si="194">F247*100/E247</f>
        <v>#DIV/0!</v>
      </c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78"/>
    </row>
    <row r="248" spans="1:55" ht="22.5" customHeight="1">
      <c r="A248" s="272"/>
      <c r="B248" s="273"/>
      <c r="C248" s="273"/>
      <c r="D248" s="222" t="s">
        <v>268</v>
      </c>
      <c r="E248" s="167">
        <f>H248+K248+N248+Q248+T248+W248+Z248+AE248+AJ248+AO248+AT248+AY248</f>
        <v>2778.5079999999998</v>
      </c>
      <c r="F248" s="167">
        <f t="shared" si="187"/>
        <v>0</v>
      </c>
      <c r="G248" s="167">
        <f t="shared" si="194"/>
        <v>0</v>
      </c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>
        <v>2778.5079999999998</v>
      </c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78"/>
    </row>
    <row r="249" spans="1:55" ht="82.5" customHeight="1">
      <c r="A249" s="272"/>
      <c r="B249" s="273"/>
      <c r="C249" s="273"/>
      <c r="D249" s="222" t="s">
        <v>274</v>
      </c>
      <c r="E249" s="167">
        <f t="shared" ref="E249:E254" si="195">H249+K249+N249+Q249+T249+W249+Z249+AE249+AJ249+AO249+AT249+AY249</f>
        <v>0</v>
      </c>
      <c r="F249" s="167">
        <f t="shared" si="187"/>
        <v>0</v>
      </c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78"/>
    </row>
    <row r="250" spans="1:55" ht="22.5" customHeight="1">
      <c r="A250" s="272"/>
      <c r="B250" s="273"/>
      <c r="C250" s="273"/>
      <c r="D250" s="222" t="s">
        <v>269</v>
      </c>
      <c r="E250" s="167">
        <f t="shared" si="195"/>
        <v>0</v>
      </c>
      <c r="F250" s="167">
        <f t="shared" si="187"/>
        <v>0</v>
      </c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78"/>
    </row>
    <row r="251" spans="1:55" ht="31.2">
      <c r="A251" s="272"/>
      <c r="B251" s="273"/>
      <c r="C251" s="273"/>
      <c r="D251" s="225" t="s">
        <v>43</v>
      </c>
      <c r="E251" s="167">
        <f t="shared" si="195"/>
        <v>0</v>
      </c>
      <c r="F251" s="167">
        <f t="shared" si="187"/>
        <v>0</v>
      </c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78"/>
    </row>
    <row r="252" spans="1:55" ht="22.5" customHeight="1">
      <c r="A252" s="272" t="s">
        <v>454</v>
      </c>
      <c r="B252" s="273" t="s">
        <v>528</v>
      </c>
      <c r="C252" s="273" t="s">
        <v>298</v>
      </c>
      <c r="D252" s="153" t="s">
        <v>41</v>
      </c>
      <c r="E252" s="167">
        <f t="shared" si="195"/>
        <v>3725.259</v>
      </c>
      <c r="F252" s="167">
        <f t="shared" si="187"/>
        <v>0</v>
      </c>
      <c r="G252" s="167">
        <f t="shared" ref="G252" si="196">F252*100/E252</f>
        <v>0</v>
      </c>
      <c r="H252" s="167">
        <f>H253+H254+H255+H257+H258</f>
        <v>0</v>
      </c>
      <c r="I252" s="167">
        <f t="shared" ref="I252:BA252" si="197">I253+I254+I255+I257+I258</f>
        <v>0</v>
      </c>
      <c r="J252" s="167">
        <f t="shared" si="197"/>
        <v>0</v>
      </c>
      <c r="K252" s="167">
        <f t="shared" si="197"/>
        <v>0</v>
      </c>
      <c r="L252" s="167">
        <f t="shared" si="197"/>
        <v>0</v>
      </c>
      <c r="M252" s="167">
        <f t="shared" si="197"/>
        <v>0</v>
      </c>
      <c r="N252" s="167">
        <f t="shared" si="197"/>
        <v>0</v>
      </c>
      <c r="O252" s="167">
        <f t="shared" si="197"/>
        <v>0</v>
      </c>
      <c r="P252" s="167">
        <f t="shared" si="197"/>
        <v>0</v>
      </c>
      <c r="Q252" s="167">
        <f t="shared" si="197"/>
        <v>0</v>
      </c>
      <c r="R252" s="167">
        <f t="shared" si="197"/>
        <v>0</v>
      </c>
      <c r="S252" s="167">
        <f t="shared" si="197"/>
        <v>0</v>
      </c>
      <c r="T252" s="167">
        <f t="shared" si="197"/>
        <v>0</v>
      </c>
      <c r="U252" s="167">
        <f t="shared" si="197"/>
        <v>0</v>
      </c>
      <c r="V252" s="167">
        <f t="shared" si="197"/>
        <v>0</v>
      </c>
      <c r="W252" s="167">
        <f t="shared" si="197"/>
        <v>0</v>
      </c>
      <c r="X252" s="167">
        <f t="shared" si="197"/>
        <v>0</v>
      </c>
      <c r="Y252" s="167">
        <f t="shared" si="197"/>
        <v>0</v>
      </c>
      <c r="Z252" s="167">
        <f t="shared" si="197"/>
        <v>0</v>
      </c>
      <c r="AA252" s="167">
        <f t="shared" si="197"/>
        <v>0</v>
      </c>
      <c r="AB252" s="167">
        <f t="shared" si="197"/>
        <v>0</v>
      </c>
      <c r="AC252" s="167">
        <f t="shared" si="197"/>
        <v>0</v>
      </c>
      <c r="AD252" s="167">
        <f t="shared" si="197"/>
        <v>0</v>
      </c>
      <c r="AE252" s="167">
        <f t="shared" si="197"/>
        <v>3725.259</v>
      </c>
      <c r="AF252" s="167">
        <f t="shared" si="197"/>
        <v>0</v>
      </c>
      <c r="AG252" s="167">
        <f t="shared" si="197"/>
        <v>0</v>
      </c>
      <c r="AH252" s="167">
        <f t="shared" si="197"/>
        <v>0</v>
      </c>
      <c r="AI252" s="167">
        <f t="shared" si="197"/>
        <v>0</v>
      </c>
      <c r="AJ252" s="167">
        <f t="shared" si="197"/>
        <v>0</v>
      </c>
      <c r="AK252" s="167">
        <f t="shared" si="197"/>
        <v>0</v>
      </c>
      <c r="AL252" s="167">
        <f t="shared" si="197"/>
        <v>0</v>
      </c>
      <c r="AM252" s="167">
        <f t="shared" si="197"/>
        <v>0</v>
      </c>
      <c r="AN252" s="167">
        <f t="shared" si="197"/>
        <v>0</v>
      </c>
      <c r="AO252" s="167">
        <f t="shared" si="197"/>
        <v>0</v>
      </c>
      <c r="AP252" s="167">
        <f t="shared" si="197"/>
        <v>0</v>
      </c>
      <c r="AQ252" s="167">
        <f t="shared" si="197"/>
        <v>0</v>
      </c>
      <c r="AR252" s="167">
        <f t="shared" si="197"/>
        <v>0</v>
      </c>
      <c r="AS252" s="167">
        <f t="shared" si="197"/>
        <v>0</v>
      </c>
      <c r="AT252" s="167">
        <f t="shared" si="197"/>
        <v>0</v>
      </c>
      <c r="AU252" s="167">
        <f t="shared" si="197"/>
        <v>0</v>
      </c>
      <c r="AV252" s="167">
        <f t="shared" si="197"/>
        <v>0</v>
      </c>
      <c r="AW252" s="167">
        <f t="shared" si="197"/>
        <v>0</v>
      </c>
      <c r="AX252" s="167">
        <f t="shared" si="197"/>
        <v>0</v>
      </c>
      <c r="AY252" s="167">
        <f t="shared" si="197"/>
        <v>0</v>
      </c>
      <c r="AZ252" s="167">
        <f t="shared" si="197"/>
        <v>0</v>
      </c>
      <c r="BA252" s="167">
        <f t="shared" si="197"/>
        <v>0</v>
      </c>
      <c r="BB252" s="167"/>
      <c r="BC252" s="178"/>
    </row>
    <row r="253" spans="1:55" ht="32.25" customHeight="1">
      <c r="A253" s="272"/>
      <c r="B253" s="273"/>
      <c r="C253" s="273"/>
      <c r="D253" s="151" t="s">
        <v>37</v>
      </c>
      <c r="E253" s="167">
        <f t="shared" si="195"/>
        <v>0</v>
      </c>
      <c r="F253" s="167">
        <f t="shared" si="187"/>
        <v>0</v>
      </c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78"/>
    </row>
    <row r="254" spans="1:55" ht="50.25" customHeight="1">
      <c r="A254" s="272"/>
      <c r="B254" s="273"/>
      <c r="C254" s="273"/>
      <c r="D254" s="176" t="s">
        <v>2</v>
      </c>
      <c r="E254" s="167">
        <f t="shared" si="195"/>
        <v>0</v>
      </c>
      <c r="F254" s="167">
        <f t="shared" si="187"/>
        <v>0</v>
      </c>
      <c r="G254" s="167" t="e">
        <f t="shared" ref="G254:G255" si="198">F254*100/E254</f>
        <v>#DIV/0!</v>
      </c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78"/>
    </row>
    <row r="255" spans="1:55" ht="22.5" customHeight="1">
      <c r="A255" s="272"/>
      <c r="B255" s="273"/>
      <c r="C255" s="273"/>
      <c r="D255" s="222" t="s">
        <v>268</v>
      </c>
      <c r="E255" s="167">
        <f>H255+K255+N255+Q255+T255+W255+Z255+AE255+AJ255+AO255+AT255+AY255</f>
        <v>3725.259</v>
      </c>
      <c r="F255" s="167">
        <f t="shared" si="187"/>
        <v>0</v>
      </c>
      <c r="G255" s="167">
        <f t="shared" si="198"/>
        <v>0</v>
      </c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>
        <v>3725.259</v>
      </c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78"/>
    </row>
    <row r="256" spans="1:55" ht="82.5" customHeight="1">
      <c r="A256" s="272"/>
      <c r="B256" s="273"/>
      <c r="C256" s="273"/>
      <c r="D256" s="222" t="s">
        <v>274</v>
      </c>
      <c r="E256" s="167">
        <f t="shared" ref="E256:E261" si="199">H256+K256+N256+Q256+T256+W256+Z256+AE256+AJ256+AO256+AT256+AY256</f>
        <v>0</v>
      </c>
      <c r="F256" s="167">
        <f t="shared" si="187"/>
        <v>0</v>
      </c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78"/>
    </row>
    <row r="257" spans="1:55" ht="22.5" customHeight="1">
      <c r="A257" s="272"/>
      <c r="B257" s="273"/>
      <c r="C257" s="273"/>
      <c r="D257" s="222" t="s">
        <v>269</v>
      </c>
      <c r="E257" s="167">
        <f t="shared" si="199"/>
        <v>0</v>
      </c>
      <c r="F257" s="167">
        <f t="shared" si="187"/>
        <v>0</v>
      </c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78"/>
    </row>
    <row r="258" spans="1:55" ht="31.2">
      <c r="A258" s="272"/>
      <c r="B258" s="273"/>
      <c r="C258" s="273"/>
      <c r="D258" s="225" t="s">
        <v>43</v>
      </c>
      <c r="E258" s="167">
        <f t="shared" si="199"/>
        <v>0</v>
      </c>
      <c r="F258" s="167">
        <f t="shared" si="187"/>
        <v>0</v>
      </c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78"/>
    </row>
    <row r="259" spans="1:55" ht="22.5" customHeight="1">
      <c r="A259" s="272" t="s">
        <v>455</v>
      </c>
      <c r="B259" s="273" t="s">
        <v>529</v>
      </c>
      <c r="C259" s="273" t="s">
        <v>298</v>
      </c>
      <c r="D259" s="153" t="s">
        <v>41</v>
      </c>
      <c r="E259" s="167">
        <f t="shared" si="199"/>
        <v>2719.3049999999998</v>
      </c>
      <c r="F259" s="167">
        <f t="shared" si="187"/>
        <v>0</v>
      </c>
      <c r="G259" s="167">
        <f t="shared" ref="G259" si="200">F259*100/E259</f>
        <v>0</v>
      </c>
      <c r="H259" s="167">
        <f>H260+H261+H262+H264+H265</f>
        <v>0</v>
      </c>
      <c r="I259" s="167">
        <f t="shared" ref="I259:BA259" si="201">I260+I261+I262+I264+I265</f>
        <v>0</v>
      </c>
      <c r="J259" s="167">
        <f t="shared" si="201"/>
        <v>0</v>
      </c>
      <c r="K259" s="167">
        <f t="shared" si="201"/>
        <v>0</v>
      </c>
      <c r="L259" s="167">
        <f t="shared" si="201"/>
        <v>0</v>
      </c>
      <c r="M259" s="167">
        <f t="shared" si="201"/>
        <v>0</v>
      </c>
      <c r="N259" s="167">
        <f t="shared" si="201"/>
        <v>0</v>
      </c>
      <c r="O259" s="167">
        <f t="shared" si="201"/>
        <v>0</v>
      </c>
      <c r="P259" s="167">
        <f t="shared" si="201"/>
        <v>0</v>
      </c>
      <c r="Q259" s="167">
        <f t="shared" si="201"/>
        <v>0</v>
      </c>
      <c r="R259" s="167">
        <f t="shared" si="201"/>
        <v>0</v>
      </c>
      <c r="S259" s="167">
        <f t="shared" si="201"/>
        <v>0</v>
      </c>
      <c r="T259" s="167">
        <f t="shared" si="201"/>
        <v>0</v>
      </c>
      <c r="U259" s="167">
        <f t="shared" si="201"/>
        <v>0</v>
      </c>
      <c r="V259" s="167">
        <f t="shared" si="201"/>
        <v>0</v>
      </c>
      <c r="W259" s="167">
        <f t="shared" si="201"/>
        <v>0</v>
      </c>
      <c r="X259" s="167">
        <f t="shared" si="201"/>
        <v>0</v>
      </c>
      <c r="Y259" s="167">
        <f t="shared" si="201"/>
        <v>0</v>
      </c>
      <c r="Z259" s="167">
        <f t="shared" si="201"/>
        <v>0</v>
      </c>
      <c r="AA259" s="167">
        <f t="shared" si="201"/>
        <v>0</v>
      </c>
      <c r="AB259" s="167">
        <f t="shared" si="201"/>
        <v>0</v>
      </c>
      <c r="AC259" s="167">
        <f t="shared" si="201"/>
        <v>0</v>
      </c>
      <c r="AD259" s="167">
        <f t="shared" si="201"/>
        <v>0</v>
      </c>
      <c r="AE259" s="167">
        <f t="shared" si="201"/>
        <v>2719.3049999999998</v>
      </c>
      <c r="AF259" s="167">
        <f t="shared" si="201"/>
        <v>0</v>
      </c>
      <c r="AG259" s="167">
        <f t="shared" si="201"/>
        <v>0</v>
      </c>
      <c r="AH259" s="167">
        <f t="shared" si="201"/>
        <v>0</v>
      </c>
      <c r="AI259" s="167">
        <f t="shared" si="201"/>
        <v>0</v>
      </c>
      <c r="AJ259" s="167">
        <f t="shared" si="201"/>
        <v>0</v>
      </c>
      <c r="AK259" s="167">
        <f t="shared" si="201"/>
        <v>0</v>
      </c>
      <c r="AL259" s="167">
        <f t="shared" si="201"/>
        <v>0</v>
      </c>
      <c r="AM259" s="167">
        <f t="shared" si="201"/>
        <v>0</v>
      </c>
      <c r="AN259" s="167">
        <f t="shared" si="201"/>
        <v>0</v>
      </c>
      <c r="AO259" s="167">
        <f t="shared" si="201"/>
        <v>0</v>
      </c>
      <c r="AP259" s="167">
        <f t="shared" si="201"/>
        <v>0</v>
      </c>
      <c r="AQ259" s="167">
        <f t="shared" si="201"/>
        <v>0</v>
      </c>
      <c r="AR259" s="167">
        <f t="shared" si="201"/>
        <v>0</v>
      </c>
      <c r="AS259" s="167">
        <f t="shared" si="201"/>
        <v>0</v>
      </c>
      <c r="AT259" s="167">
        <f t="shared" si="201"/>
        <v>0</v>
      </c>
      <c r="AU259" s="167">
        <f t="shared" si="201"/>
        <v>0</v>
      </c>
      <c r="AV259" s="167">
        <f t="shared" si="201"/>
        <v>0</v>
      </c>
      <c r="AW259" s="167">
        <f t="shared" si="201"/>
        <v>0</v>
      </c>
      <c r="AX259" s="167">
        <f t="shared" si="201"/>
        <v>0</v>
      </c>
      <c r="AY259" s="167">
        <f t="shared" si="201"/>
        <v>0</v>
      </c>
      <c r="AZ259" s="167">
        <f t="shared" si="201"/>
        <v>0</v>
      </c>
      <c r="BA259" s="167">
        <f t="shared" si="201"/>
        <v>0</v>
      </c>
      <c r="BB259" s="167"/>
      <c r="BC259" s="178"/>
    </row>
    <row r="260" spans="1:55" ht="32.25" customHeight="1">
      <c r="A260" s="272"/>
      <c r="B260" s="273"/>
      <c r="C260" s="273"/>
      <c r="D260" s="151" t="s">
        <v>37</v>
      </c>
      <c r="E260" s="167">
        <f t="shared" si="199"/>
        <v>0</v>
      </c>
      <c r="F260" s="167">
        <f t="shared" si="187"/>
        <v>0</v>
      </c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78"/>
    </row>
    <row r="261" spans="1:55" ht="50.25" customHeight="1">
      <c r="A261" s="272"/>
      <c r="B261" s="273"/>
      <c r="C261" s="273"/>
      <c r="D261" s="176" t="s">
        <v>2</v>
      </c>
      <c r="E261" s="167">
        <f t="shared" si="199"/>
        <v>0</v>
      </c>
      <c r="F261" s="167">
        <f t="shared" si="187"/>
        <v>0</v>
      </c>
      <c r="G261" s="167" t="e">
        <f t="shared" ref="G261:G262" si="202">F261*100/E261</f>
        <v>#DIV/0!</v>
      </c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78"/>
    </row>
    <row r="262" spans="1:55" ht="22.5" customHeight="1">
      <c r="A262" s="272"/>
      <c r="B262" s="273"/>
      <c r="C262" s="273"/>
      <c r="D262" s="222" t="s">
        <v>268</v>
      </c>
      <c r="E262" s="167">
        <f>H262+K262+N262+Q262+T262+W262+Z262+AE262+AJ262+AO262+AT262+AY262</f>
        <v>2719.3049999999998</v>
      </c>
      <c r="F262" s="167">
        <f t="shared" si="187"/>
        <v>0</v>
      </c>
      <c r="G262" s="167">
        <f t="shared" si="202"/>
        <v>0</v>
      </c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>
        <v>2719.3049999999998</v>
      </c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78"/>
    </row>
    <row r="263" spans="1:55" ht="82.5" customHeight="1">
      <c r="A263" s="272"/>
      <c r="B263" s="273"/>
      <c r="C263" s="273"/>
      <c r="D263" s="222" t="s">
        <v>274</v>
      </c>
      <c r="E263" s="167">
        <f t="shared" ref="E263:E268" si="203">H263+K263+N263+Q263+T263+W263+Z263+AE263+AJ263+AO263+AT263+AY263</f>
        <v>0</v>
      </c>
      <c r="F263" s="167">
        <f t="shared" si="187"/>
        <v>0</v>
      </c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78"/>
    </row>
    <row r="264" spans="1:55" ht="22.5" customHeight="1">
      <c r="A264" s="272"/>
      <c r="B264" s="273"/>
      <c r="C264" s="273"/>
      <c r="D264" s="222" t="s">
        <v>269</v>
      </c>
      <c r="E264" s="167">
        <f t="shared" si="203"/>
        <v>0</v>
      </c>
      <c r="F264" s="167">
        <f t="shared" si="187"/>
        <v>0</v>
      </c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78"/>
    </row>
    <row r="265" spans="1:55" ht="31.2">
      <c r="A265" s="272"/>
      <c r="B265" s="273"/>
      <c r="C265" s="273"/>
      <c r="D265" s="225" t="s">
        <v>43</v>
      </c>
      <c r="E265" s="167">
        <f t="shared" si="203"/>
        <v>0</v>
      </c>
      <c r="F265" s="167">
        <f t="shared" si="187"/>
        <v>0</v>
      </c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78"/>
    </row>
    <row r="266" spans="1:55" ht="22.5" customHeight="1">
      <c r="A266" s="272" t="s">
        <v>456</v>
      </c>
      <c r="B266" s="273" t="s">
        <v>530</v>
      </c>
      <c r="C266" s="273" t="s">
        <v>298</v>
      </c>
      <c r="D266" s="153" t="s">
        <v>41</v>
      </c>
      <c r="E266" s="167">
        <f t="shared" si="203"/>
        <v>5925.4080000000004</v>
      </c>
      <c r="F266" s="167">
        <f t="shared" ref="F266:F272" si="204">I266+L266+O266+R266+U266+X266+AA266+AF266+AK266+AP266+AU266+AZ266</f>
        <v>0</v>
      </c>
      <c r="G266" s="167">
        <f t="shared" ref="G266" si="205">F266*100/E266</f>
        <v>0</v>
      </c>
      <c r="H266" s="167">
        <f>H267+H268+H269+H271+H272</f>
        <v>0</v>
      </c>
      <c r="I266" s="167">
        <f t="shared" ref="I266:BA266" si="206">I267+I268+I269+I271+I272</f>
        <v>0</v>
      </c>
      <c r="J266" s="167">
        <f t="shared" si="206"/>
        <v>0</v>
      </c>
      <c r="K266" s="167">
        <f t="shared" si="206"/>
        <v>0</v>
      </c>
      <c r="L266" s="167">
        <f t="shared" si="206"/>
        <v>0</v>
      </c>
      <c r="M266" s="167">
        <f t="shared" si="206"/>
        <v>0</v>
      </c>
      <c r="N266" s="167">
        <f t="shared" si="206"/>
        <v>0</v>
      </c>
      <c r="O266" s="167">
        <f t="shared" si="206"/>
        <v>0</v>
      </c>
      <c r="P266" s="167">
        <f t="shared" si="206"/>
        <v>0</v>
      </c>
      <c r="Q266" s="167">
        <f t="shared" si="206"/>
        <v>0</v>
      </c>
      <c r="R266" s="167">
        <f t="shared" si="206"/>
        <v>0</v>
      </c>
      <c r="S266" s="167">
        <f t="shared" si="206"/>
        <v>0</v>
      </c>
      <c r="T266" s="167">
        <f t="shared" si="206"/>
        <v>0</v>
      </c>
      <c r="U266" s="167">
        <f t="shared" si="206"/>
        <v>0</v>
      </c>
      <c r="V266" s="167">
        <f t="shared" si="206"/>
        <v>0</v>
      </c>
      <c r="W266" s="167">
        <f t="shared" si="206"/>
        <v>0</v>
      </c>
      <c r="X266" s="167">
        <f t="shared" si="206"/>
        <v>0</v>
      </c>
      <c r="Y266" s="167">
        <f t="shared" si="206"/>
        <v>0</v>
      </c>
      <c r="Z266" s="167">
        <f t="shared" si="206"/>
        <v>0</v>
      </c>
      <c r="AA266" s="167">
        <f t="shared" si="206"/>
        <v>0</v>
      </c>
      <c r="AB266" s="167">
        <f t="shared" si="206"/>
        <v>0</v>
      </c>
      <c r="AC266" s="167">
        <f t="shared" si="206"/>
        <v>0</v>
      </c>
      <c r="AD266" s="167">
        <f t="shared" si="206"/>
        <v>0</v>
      </c>
      <c r="AE266" s="167">
        <f t="shared" si="206"/>
        <v>5925.4080000000004</v>
      </c>
      <c r="AF266" s="167">
        <f t="shared" si="206"/>
        <v>0</v>
      </c>
      <c r="AG266" s="167">
        <f t="shared" si="206"/>
        <v>0</v>
      </c>
      <c r="AH266" s="167">
        <f t="shared" si="206"/>
        <v>0</v>
      </c>
      <c r="AI266" s="167">
        <f t="shared" si="206"/>
        <v>0</v>
      </c>
      <c r="AJ266" s="167">
        <f t="shared" si="206"/>
        <v>0</v>
      </c>
      <c r="AK266" s="167">
        <f t="shared" si="206"/>
        <v>0</v>
      </c>
      <c r="AL266" s="167">
        <f t="shared" si="206"/>
        <v>0</v>
      </c>
      <c r="AM266" s="167">
        <f t="shared" si="206"/>
        <v>0</v>
      </c>
      <c r="AN266" s="167">
        <f t="shared" si="206"/>
        <v>0</v>
      </c>
      <c r="AO266" s="167">
        <f t="shared" si="206"/>
        <v>0</v>
      </c>
      <c r="AP266" s="167">
        <f t="shared" si="206"/>
        <v>0</v>
      </c>
      <c r="AQ266" s="167">
        <f t="shared" si="206"/>
        <v>0</v>
      </c>
      <c r="AR266" s="167">
        <f t="shared" si="206"/>
        <v>0</v>
      </c>
      <c r="AS266" s="167">
        <f t="shared" si="206"/>
        <v>0</v>
      </c>
      <c r="AT266" s="167">
        <f t="shared" si="206"/>
        <v>0</v>
      </c>
      <c r="AU266" s="167">
        <f t="shared" si="206"/>
        <v>0</v>
      </c>
      <c r="AV266" s="167">
        <f t="shared" si="206"/>
        <v>0</v>
      </c>
      <c r="AW266" s="167">
        <f t="shared" si="206"/>
        <v>0</v>
      </c>
      <c r="AX266" s="167">
        <f t="shared" si="206"/>
        <v>0</v>
      </c>
      <c r="AY266" s="167">
        <f t="shared" si="206"/>
        <v>0</v>
      </c>
      <c r="AZ266" s="167">
        <f t="shared" si="206"/>
        <v>0</v>
      </c>
      <c r="BA266" s="167">
        <f t="shared" si="206"/>
        <v>0</v>
      </c>
      <c r="BB266" s="167"/>
      <c r="BC266" s="178"/>
    </row>
    <row r="267" spans="1:55" ht="32.25" customHeight="1">
      <c r="A267" s="272"/>
      <c r="B267" s="273"/>
      <c r="C267" s="273"/>
      <c r="D267" s="151" t="s">
        <v>37</v>
      </c>
      <c r="E267" s="167">
        <f t="shared" si="203"/>
        <v>0</v>
      </c>
      <c r="F267" s="167">
        <f t="shared" si="204"/>
        <v>0</v>
      </c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78"/>
    </row>
    <row r="268" spans="1:55" ht="50.25" customHeight="1">
      <c r="A268" s="272"/>
      <c r="B268" s="273"/>
      <c r="C268" s="273"/>
      <c r="D268" s="176" t="s">
        <v>2</v>
      </c>
      <c r="E268" s="167">
        <f t="shared" si="203"/>
        <v>5629.1376</v>
      </c>
      <c r="F268" s="167">
        <f t="shared" si="204"/>
        <v>0</v>
      </c>
      <c r="G268" s="167">
        <f t="shared" ref="G268:G269" si="207">F268*100/E268</f>
        <v>0</v>
      </c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>
        <v>5629.1376</v>
      </c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78"/>
    </row>
    <row r="269" spans="1:55" ht="22.5" customHeight="1">
      <c r="A269" s="272"/>
      <c r="B269" s="273"/>
      <c r="C269" s="273"/>
      <c r="D269" s="222" t="s">
        <v>268</v>
      </c>
      <c r="E269" s="167">
        <f>H269+K269+N269+Q269+T269+W269+Z269+AE269+AJ269+AO269+AT269+AY269</f>
        <v>296.2704</v>
      </c>
      <c r="F269" s="167">
        <f t="shared" si="204"/>
        <v>0</v>
      </c>
      <c r="G269" s="167">
        <f t="shared" si="207"/>
        <v>0</v>
      </c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>
        <v>296.2704</v>
      </c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78"/>
    </row>
    <row r="270" spans="1:55" ht="82.5" customHeight="1">
      <c r="A270" s="272"/>
      <c r="B270" s="273"/>
      <c r="C270" s="273"/>
      <c r="D270" s="222" t="s">
        <v>274</v>
      </c>
      <c r="E270" s="167">
        <f t="shared" ref="E270:E275" si="208">H270+K270+N270+Q270+T270+W270+Z270+AE270+AJ270+AO270+AT270+AY270</f>
        <v>0</v>
      </c>
      <c r="F270" s="167">
        <f t="shared" si="204"/>
        <v>0</v>
      </c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78"/>
    </row>
    <row r="271" spans="1:55" ht="22.5" customHeight="1">
      <c r="A271" s="272"/>
      <c r="B271" s="273"/>
      <c r="C271" s="273"/>
      <c r="D271" s="222" t="s">
        <v>269</v>
      </c>
      <c r="E271" s="167">
        <f t="shared" si="208"/>
        <v>0</v>
      </c>
      <c r="F271" s="167">
        <f t="shared" si="204"/>
        <v>0</v>
      </c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78"/>
    </row>
    <row r="272" spans="1:55" ht="31.2">
      <c r="A272" s="272"/>
      <c r="B272" s="273"/>
      <c r="C272" s="273"/>
      <c r="D272" s="225" t="s">
        <v>43</v>
      </c>
      <c r="E272" s="167">
        <f t="shared" si="208"/>
        <v>0</v>
      </c>
      <c r="F272" s="167">
        <f t="shared" si="204"/>
        <v>0</v>
      </c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78"/>
    </row>
    <row r="273" spans="1:55" ht="22.5" customHeight="1">
      <c r="A273" s="272" t="s">
        <v>457</v>
      </c>
      <c r="B273" s="273" t="s">
        <v>531</v>
      </c>
      <c r="C273" s="273" t="s">
        <v>298</v>
      </c>
      <c r="D273" s="153" t="s">
        <v>41</v>
      </c>
      <c r="E273" s="167">
        <f t="shared" si="208"/>
        <v>5324.567</v>
      </c>
      <c r="F273" s="167">
        <f t="shared" ref="F273:F279" si="209">I273+L273+O273+R273+U273+X273+AA273+AF273+AK273+AP273+AU273+AZ273</f>
        <v>0</v>
      </c>
      <c r="G273" s="167">
        <f t="shared" ref="G273" si="210">F273*100/E273</f>
        <v>0</v>
      </c>
      <c r="H273" s="167">
        <f>H274+H275+H276+H278+H279</f>
        <v>0</v>
      </c>
      <c r="I273" s="167">
        <f t="shared" ref="I273:BA273" si="211">I274+I275+I276+I278+I279</f>
        <v>0</v>
      </c>
      <c r="J273" s="167">
        <f t="shared" si="211"/>
        <v>0</v>
      </c>
      <c r="K273" s="167">
        <f t="shared" si="211"/>
        <v>0</v>
      </c>
      <c r="L273" s="167">
        <f t="shared" si="211"/>
        <v>0</v>
      </c>
      <c r="M273" s="167">
        <f t="shared" si="211"/>
        <v>0</v>
      </c>
      <c r="N273" s="167">
        <f t="shared" si="211"/>
        <v>0</v>
      </c>
      <c r="O273" s="167">
        <f t="shared" si="211"/>
        <v>0</v>
      </c>
      <c r="P273" s="167">
        <f t="shared" si="211"/>
        <v>0</v>
      </c>
      <c r="Q273" s="167">
        <f t="shared" si="211"/>
        <v>0</v>
      </c>
      <c r="R273" s="167">
        <f t="shared" si="211"/>
        <v>0</v>
      </c>
      <c r="S273" s="167">
        <f t="shared" si="211"/>
        <v>0</v>
      </c>
      <c r="T273" s="167">
        <f t="shared" si="211"/>
        <v>0</v>
      </c>
      <c r="U273" s="167">
        <f t="shared" si="211"/>
        <v>0</v>
      </c>
      <c r="V273" s="167">
        <f t="shared" si="211"/>
        <v>0</v>
      </c>
      <c r="W273" s="167">
        <f t="shared" si="211"/>
        <v>0</v>
      </c>
      <c r="X273" s="167">
        <f t="shared" si="211"/>
        <v>0</v>
      </c>
      <c r="Y273" s="167">
        <f t="shared" si="211"/>
        <v>0</v>
      </c>
      <c r="Z273" s="167">
        <f t="shared" si="211"/>
        <v>0</v>
      </c>
      <c r="AA273" s="167">
        <f t="shared" si="211"/>
        <v>0</v>
      </c>
      <c r="AB273" s="167">
        <f t="shared" si="211"/>
        <v>0</v>
      </c>
      <c r="AC273" s="167">
        <f t="shared" si="211"/>
        <v>0</v>
      </c>
      <c r="AD273" s="167">
        <f t="shared" si="211"/>
        <v>0</v>
      </c>
      <c r="AE273" s="167">
        <f t="shared" si="211"/>
        <v>5324.567</v>
      </c>
      <c r="AF273" s="167">
        <f t="shared" si="211"/>
        <v>0</v>
      </c>
      <c r="AG273" s="167">
        <f t="shared" si="211"/>
        <v>0</v>
      </c>
      <c r="AH273" s="167">
        <f t="shared" si="211"/>
        <v>0</v>
      </c>
      <c r="AI273" s="167">
        <f t="shared" si="211"/>
        <v>0</v>
      </c>
      <c r="AJ273" s="167">
        <f t="shared" si="211"/>
        <v>0</v>
      </c>
      <c r="AK273" s="167">
        <f t="shared" si="211"/>
        <v>0</v>
      </c>
      <c r="AL273" s="167">
        <f t="shared" si="211"/>
        <v>0</v>
      </c>
      <c r="AM273" s="167">
        <f t="shared" si="211"/>
        <v>0</v>
      </c>
      <c r="AN273" s="167">
        <f t="shared" si="211"/>
        <v>0</v>
      </c>
      <c r="AO273" s="167">
        <f t="shared" si="211"/>
        <v>0</v>
      </c>
      <c r="AP273" s="167">
        <f t="shared" si="211"/>
        <v>0</v>
      </c>
      <c r="AQ273" s="167">
        <f t="shared" si="211"/>
        <v>0</v>
      </c>
      <c r="AR273" s="167">
        <f t="shared" si="211"/>
        <v>0</v>
      </c>
      <c r="AS273" s="167">
        <f t="shared" si="211"/>
        <v>0</v>
      </c>
      <c r="AT273" s="167">
        <f t="shared" si="211"/>
        <v>0</v>
      </c>
      <c r="AU273" s="167">
        <f t="shared" si="211"/>
        <v>0</v>
      </c>
      <c r="AV273" s="167">
        <f t="shared" si="211"/>
        <v>0</v>
      </c>
      <c r="AW273" s="167">
        <f t="shared" si="211"/>
        <v>0</v>
      </c>
      <c r="AX273" s="167">
        <f t="shared" si="211"/>
        <v>0</v>
      </c>
      <c r="AY273" s="167">
        <f t="shared" si="211"/>
        <v>0</v>
      </c>
      <c r="AZ273" s="167">
        <f t="shared" si="211"/>
        <v>0</v>
      </c>
      <c r="BA273" s="167">
        <f t="shared" si="211"/>
        <v>0</v>
      </c>
      <c r="BB273" s="167"/>
      <c r="BC273" s="178"/>
    </row>
    <row r="274" spans="1:55" ht="32.25" customHeight="1">
      <c r="A274" s="272"/>
      <c r="B274" s="273"/>
      <c r="C274" s="273"/>
      <c r="D274" s="151" t="s">
        <v>37</v>
      </c>
      <c r="E274" s="167">
        <f t="shared" si="208"/>
        <v>0</v>
      </c>
      <c r="F274" s="167">
        <f t="shared" si="209"/>
        <v>0</v>
      </c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78"/>
    </row>
    <row r="275" spans="1:55" ht="50.25" customHeight="1">
      <c r="A275" s="272"/>
      <c r="B275" s="273"/>
      <c r="C275" s="273"/>
      <c r="D275" s="176" t="s">
        <v>2</v>
      </c>
      <c r="E275" s="167">
        <f t="shared" si="208"/>
        <v>0</v>
      </c>
      <c r="F275" s="167">
        <f t="shared" si="209"/>
        <v>0</v>
      </c>
      <c r="G275" s="167" t="e">
        <f t="shared" ref="G275:G276" si="212">F275*100/E275</f>
        <v>#DIV/0!</v>
      </c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78"/>
    </row>
    <row r="276" spans="1:55" ht="22.5" customHeight="1">
      <c r="A276" s="272"/>
      <c r="B276" s="273"/>
      <c r="C276" s="273"/>
      <c r="D276" s="222" t="s">
        <v>268</v>
      </c>
      <c r="E276" s="167">
        <f>H276+K276+N276+Q276+T276+W276+Z276+AE276+AJ276+AO276+AT276+AY276</f>
        <v>5324.567</v>
      </c>
      <c r="F276" s="167">
        <f t="shared" si="209"/>
        <v>0</v>
      </c>
      <c r="G276" s="167">
        <f t="shared" si="212"/>
        <v>0</v>
      </c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>
        <v>5324.567</v>
      </c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78"/>
    </row>
    <row r="277" spans="1:55" ht="82.5" customHeight="1">
      <c r="A277" s="272"/>
      <c r="B277" s="273"/>
      <c r="C277" s="273"/>
      <c r="D277" s="222" t="s">
        <v>274</v>
      </c>
      <c r="E277" s="167">
        <f t="shared" ref="E277:E279" si="213">H277+K277+N277+Q277+T277+W277+Z277+AE277+AJ277+AO277+AT277+AY277</f>
        <v>0</v>
      </c>
      <c r="F277" s="167">
        <f t="shared" si="209"/>
        <v>0</v>
      </c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78"/>
    </row>
    <row r="278" spans="1:55" ht="22.5" customHeight="1">
      <c r="A278" s="272"/>
      <c r="B278" s="273"/>
      <c r="C278" s="273"/>
      <c r="D278" s="222" t="s">
        <v>269</v>
      </c>
      <c r="E278" s="167">
        <f t="shared" si="213"/>
        <v>0</v>
      </c>
      <c r="F278" s="167">
        <f t="shared" si="209"/>
        <v>0</v>
      </c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78"/>
    </row>
    <row r="279" spans="1:55" ht="31.2">
      <c r="A279" s="272"/>
      <c r="B279" s="273"/>
      <c r="C279" s="273"/>
      <c r="D279" s="225" t="s">
        <v>43</v>
      </c>
      <c r="E279" s="167">
        <f t="shared" si="213"/>
        <v>0</v>
      </c>
      <c r="F279" s="167">
        <f t="shared" si="209"/>
        <v>0</v>
      </c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78"/>
    </row>
    <row r="280" spans="1:55" ht="22.5" customHeight="1">
      <c r="A280" s="272" t="s">
        <v>458</v>
      </c>
      <c r="B280" s="273" t="s">
        <v>532</v>
      </c>
      <c r="C280" s="273" t="s">
        <v>298</v>
      </c>
      <c r="D280" s="153" t="s">
        <v>41</v>
      </c>
      <c r="E280" s="167">
        <f t="shared" ref="E280:E282" si="214">H280+K280+N280+Q280+T280+W280+Z280+AE280+AJ280+AO280+AT280+AY280</f>
        <v>4750.5169999999998</v>
      </c>
      <c r="F280" s="167">
        <f t="shared" ref="F280:F286" si="215">I280+L280+O280+R280+U280+X280+AA280+AF280+AK280+AP280+AU280+AZ280</f>
        <v>0</v>
      </c>
      <c r="G280" s="167">
        <f t="shared" ref="G280" si="216">F280*100/E280</f>
        <v>0</v>
      </c>
      <c r="H280" s="167">
        <f>H281+H282+H283+H285+H286</f>
        <v>0</v>
      </c>
      <c r="I280" s="167">
        <f t="shared" ref="I280:BA280" si="217">I281+I282+I283+I285+I286</f>
        <v>0</v>
      </c>
      <c r="J280" s="167">
        <f t="shared" si="217"/>
        <v>0</v>
      </c>
      <c r="K280" s="167">
        <f t="shared" si="217"/>
        <v>0</v>
      </c>
      <c r="L280" s="167">
        <f t="shared" si="217"/>
        <v>0</v>
      </c>
      <c r="M280" s="167">
        <f t="shared" si="217"/>
        <v>0</v>
      </c>
      <c r="N280" s="167">
        <f t="shared" si="217"/>
        <v>0</v>
      </c>
      <c r="O280" s="167">
        <f t="shared" si="217"/>
        <v>0</v>
      </c>
      <c r="P280" s="167">
        <f t="shared" si="217"/>
        <v>0</v>
      </c>
      <c r="Q280" s="167">
        <f t="shared" si="217"/>
        <v>0</v>
      </c>
      <c r="R280" s="167">
        <f t="shared" si="217"/>
        <v>0</v>
      </c>
      <c r="S280" s="167">
        <f t="shared" si="217"/>
        <v>0</v>
      </c>
      <c r="T280" s="167">
        <f t="shared" si="217"/>
        <v>0</v>
      </c>
      <c r="U280" s="167">
        <f t="shared" si="217"/>
        <v>0</v>
      </c>
      <c r="V280" s="167">
        <f t="shared" si="217"/>
        <v>0</v>
      </c>
      <c r="W280" s="167">
        <f t="shared" si="217"/>
        <v>0</v>
      </c>
      <c r="X280" s="167">
        <f t="shared" si="217"/>
        <v>0</v>
      </c>
      <c r="Y280" s="167">
        <f t="shared" si="217"/>
        <v>0</v>
      </c>
      <c r="Z280" s="167">
        <f t="shared" si="217"/>
        <v>0</v>
      </c>
      <c r="AA280" s="167">
        <f t="shared" si="217"/>
        <v>0</v>
      </c>
      <c r="AB280" s="167">
        <f t="shared" si="217"/>
        <v>0</v>
      </c>
      <c r="AC280" s="167">
        <f t="shared" si="217"/>
        <v>0</v>
      </c>
      <c r="AD280" s="167">
        <f t="shared" si="217"/>
        <v>0</v>
      </c>
      <c r="AE280" s="167">
        <f t="shared" si="217"/>
        <v>4750.5169999999998</v>
      </c>
      <c r="AF280" s="167">
        <f t="shared" si="217"/>
        <v>0</v>
      </c>
      <c r="AG280" s="167">
        <f t="shared" si="217"/>
        <v>0</v>
      </c>
      <c r="AH280" s="167">
        <f t="shared" si="217"/>
        <v>0</v>
      </c>
      <c r="AI280" s="167">
        <f t="shared" si="217"/>
        <v>0</v>
      </c>
      <c r="AJ280" s="167">
        <f t="shared" si="217"/>
        <v>0</v>
      </c>
      <c r="AK280" s="167">
        <f t="shared" si="217"/>
        <v>0</v>
      </c>
      <c r="AL280" s="167">
        <f t="shared" si="217"/>
        <v>0</v>
      </c>
      <c r="AM280" s="167">
        <f t="shared" si="217"/>
        <v>0</v>
      </c>
      <c r="AN280" s="167">
        <f t="shared" si="217"/>
        <v>0</v>
      </c>
      <c r="AO280" s="167">
        <f t="shared" si="217"/>
        <v>0</v>
      </c>
      <c r="AP280" s="167">
        <f t="shared" si="217"/>
        <v>0</v>
      </c>
      <c r="AQ280" s="167">
        <f t="shared" si="217"/>
        <v>0</v>
      </c>
      <c r="AR280" s="167">
        <f t="shared" si="217"/>
        <v>0</v>
      </c>
      <c r="AS280" s="167">
        <f t="shared" si="217"/>
        <v>0</v>
      </c>
      <c r="AT280" s="167">
        <f t="shared" si="217"/>
        <v>0</v>
      </c>
      <c r="AU280" s="167">
        <f t="shared" si="217"/>
        <v>0</v>
      </c>
      <c r="AV280" s="167">
        <f t="shared" si="217"/>
        <v>0</v>
      </c>
      <c r="AW280" s="167">
        <f t="shared" si="217"/>
        <v>0</v>
      </c>
      <c r="AX280" s="167">
        <f t="shared" si="217"/>
        <v>0</v>
      </c>
      <c r="AY280" s="167">
        <f t="shared" si="217"/>
        <v>0</v>
      </c>
      <c r="AZ280" s="167">
        <f t="shared" si="217"/>
        <v>0</v>
      </c>
      <c r="BA280" s="167">
        <f t="shared" si="217"/>
        <v>0</v>
      </c>
      <c r="BB280" s="167"/>
      <c r="BC280" s="178"/>
    </row>
    <row r="281" spans="1:55" ht="32.25" customHeight="1">
      <c r="A281" s="272"/>
      <c r="B281" s="273"/>
      <c r="C281" s="273"/>
      <c r="D281" s="151" t="s">
        <v>37</v>
      </c>
      <c r="E281" s="167">
        <f t="shared" si="214"/>
        <v>0</v>
      </c>
      <c r="F281" s="167">
        <f t="shared" si="215"/>
        <v>0</v>
      </c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78"/>
    </row>
    <row r="282" spans="1:55" ht="50.25" customHeight="1">
      <c r="A282" s="272"/>
      <c r="B282" s="273"/>
      <c r="C282" s="273"/>
      <c r="D282" s="176" t="s">
        <v>2</v>
      </c>
      <c r="E282" s="167">
        <f t="shared" si="214"/>
        <v>0</v>
      </c>
      <c r="F282" s="167">
        <f t="shared" si="215"/>
        <v>0</v>
      </c>
      <c r="G282" s="167" t="e">
        <f t="shared" ref="G282:G283" si="218">F282*100/E282</f>
        <v>#DIV/0!</v>
      </c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78"/>
    </row>
    <row r="283" spans="1:55" ht="22.5" customHeight="1">
      <c r="A283" s="272"/>
      <c r="B283" s="273"/>
      <c r="C283" s="273"/>
      <c r="D283" s="222" t="s">
        <v>268</v>
      </c>
      <c r="E283" s="167">
        <f>H283+K283+N283+Q283+T283+W283+Z283+AE283+AJ283+AO283+AT283+AY283</f>
        <v>4750.5169999999998</v>
      </c>
      <c r="F283" s="167">
        <f t="shared" si="215"/>
        <v>0</v>
      </c>
      <c r="G283" s="167">
        <f t="shared" si="218"/>
        <v>0</v>
      </c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>
        <v>4750.5169999999998</v>
      </c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78"/>
    </row>
    <row r="284" spans="1:55" ht="82.5" customHeight="1">
      <c r="A284" s="272"/>
      <c r="B284" s="273"/>
      <c r="C284" s="273"/>
      <c r="D284" s="222" t="s">
        <v>274</v>
      </c>
      <c r="E284" s="167">
        <f t="shared" ref="E284:E286" si="219">H284+K284+N284+Q284+T284+W284+Z284+AE284+AJ284+AO284+AT284+AY284</f>
        <v>0</v>
      </c>
      <c r="F284" s="167">
        <f t="shared" si="215"/>
        <v>0</v>
      </c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78"/>
    </row>
    <row r="285" spans="1:55" ht="22.5" customHeight="1">
      <c r="A285" s="272"/>
      <c r="B285" s="273"/>
      <c r="C285" s="273"/>
      <c r="D285" s="222" t="s">
        <v>269</v>
      </c>
      <c r="E285" s="167">
        <f t="shared" si="219"/>
        <v>0</v>
      </c>
      <c r="F285" s="167">
        <f t="shared" si="215"/>
        <v>0</v>
      </c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78"/>
    </row>
    <row r="286" spans="1:55" ht="31.2">
      <c r="A286" s="272"/>
      <c r="B286" s="273"/>
      <c r="C286" s="273"/>
      <c r="D286" s="225" t="s">
        <v>43</v>
      </c>
      <c r="E286" s="167">
        <f t="shared" si="219"/>
        <v>0</v>
      </c>
      <c r="F286" s="167">
        <f t="shared" si="215"/>
        <v>0</v>
      </c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78"/>
    </row>
    <row r="287" spans="1:55" ht="22.5" customHeight="1">
      <c r="A287" s="272" t="s">
        <v>459</v>
      </c>
      <c r="B287" s="273" t="s">
        <v>533</v>
      </c>
      <c r="C287" s="273" t="s">
        <v>298</v>
      </c>
      <c r="D287" s="153" t="s">
        <v>41</v>
      </c>
      <c r="E287" s="167">
        <f t="shared" ref="E287:E289" si="220">H287+K287+N287+Q287+T287+W287+Z287+AE287+AJ287+AO287+AT287+AY287</f>
        <v>1412.3</v>
      </c>
      <c r="F287" s="167">
        <f t="shared" ref="F287:F293" si="221">I287+L287+O287+R287+U287+X287+AA287+AF287+AK287+AP287+AU287+AZ287</f>
        <v>0</v>
      </c>
      <c r="G287" s="167">
        <f t="shared" ref="G287" si="222">F287*100/E287</f>
        <v>0</v>
      </c>
      <c r="H287" s="167">
        <f>H288+H289+H290+H292+H293</f>
        <v>0</v>
      </c>
      <c r="I287" s="167">
        <f t="shared" ref="I287:BA287" si="223">I288+I289+I290+I292+I293</f>
        <v>0</v>
      </c>
      <c r="J287" s="167">
        <f t="shared" si="223"/>
        <v>0</v>
      </c>
      <c r="K287" s="167">
        <f t="shared" si="223"/>
        <v>0</v>
      </c>
      <c r="L287" s="167">
        <f t="shared" si="223"/>
        <v>0</v>
      </c>
      <c r="M287" s="167">
        <f t="shared" si="223"/>
        <v>0</v>
      </c>
      <c r="N287" s="167">
        <f t="shared" si="223"/>
        <v>0</v>
      </c>
      <c r="O287" s="167">
        <f t="shared" si="223"/>
        <v>0</v>
      </c>
      <c r="P287" s="167">
        <f t="shared" si="223"/>
        <v>0</v>
      </c>
      <c r="Q287" s="167">
        <f t="shared" si="223"/>
        <v>0</v>
      </c>
      <c r="R287" s="167">
        <f t="shared" si="223"/>
        <v>0</v>
      </c>
      <c r="S287" s="167">
        <f t="shared" si="223"/>
        <v>0</v>
      </c>
      <c r="T287" s="167">
        <f t="shared" si="223"/>
        <v>0</v>
      </c>
      <c r="U287" s="167">
        <f t="shared" si="223"/>
        <v>0</v>
      </c>
      <c r="V287" s="167">
        <f t="shared" si="223"/>
        <v>0</v>
      </c>
      <c r="W287" s="167">
        <f t="shared" si="223"/>
        <v>0</v>
      </c>
      <c r="X287" s="167">
        <f t="shared" si="223"/>
        <v>0</v>
      </c>
      <c r="Y287" s="167">
        <f t="shared" si="223"/>
        <v>0</v>
      </c>
      <c r="Z287" s="167">
        <f t="shared" si="223"/>
        <v>0</v>
      </c>
      <c r="AA287" s="167">
        <f t="shared" si="223"/>
        <v>0</v>
      </c>
      <c r="AB287" s="167">
        <f t="shared" si="223"/>
        <v>0</v>
      </c>
      <c r="AC287" s="167">
        <f t="shared" si="223"/>
        <v>0</v>
      </c>
      <c r="AD287" s="167">
        <f t="shared" si="223"/>
        <v>0</v>
      </c>
      <c r="AE287" s="167">
        <f t="shared" si="223"/>
        <v>1412.3</v>
      </c>
      <c r="AF287" s="167">
        <f t="shared" si="223"/>
        <v>0</v>
      </c>
      <c r="AG287" s="167">
        <f t="shared" si="223"/>
        <v>0</v>
      </c>
      <c r="AH287" s="167">
        <f t="shared" si="223"/>
        <v>0</v>
      </c>
      <c r="AI287" s="167">
        <f t="shared" si="223"/>
        <v>0</v>
      </c>
      <c r="AJ287" s="167">
        <f t="shared" si="223"/>
        <v>0</v>
      </c>
      <c r="AK287" s="167">
        <f t="shared" si="223"/>
        <v>0</v>
      </c>
      <c r="AL287" s="167">
        <f t="shared" si="223"/>
        <v>0</v>
      </c>
      <c r="AM287" s="167">
        <f t="shared" si="223"/>
        <v>0</v>
      </c>
      <c r="AN287" s="167">
        <f t="shared" si="223"/>
        <v>0</v>
      </c>
      <c r="AO287" s="167">
        <f t="shared" si="223"/>
        <v>0</v>
      </c>
      <c r="AP287" s="167">
        <f t="shared" si="223"/>
        <v>0</v>
      </c>
      <c r="AQ287" s="167">
        <f t="shared" si="223"/>
        <v>0</v>
      </c>
      <c r="AR287" s="167">
        <f t="shared" si="223"/>
        <v>0</v>
      </c>
      <c r="AS287" s="167">
        <f t="shared" si="223"/>
        <v>0</v>
      </c>
      <c r="AT287" s="167">
        <f t="shared" si="223"/>
        <v>0</v>
      </c>
      <c r="AU287" s="167">
        <f t="shared" si="223"/>
        <v>0</v>
      </c>
      <c r="AV287" s="167">
        <f t="shared" si="223"/>
        <v>0</v>
      </c>
      <c r="AW287" s="167">
        <f t="shared" si="223"/>
        <v>0</v>
      </c>
      <c r="AX287" s="167">
        <f t="shared" si="223"/>
        <v>0</v>
      </c>
      <c r="AY287" s="167">
        <f t="shared" si="223"/>
        <v>0</v>
      </c>
      <c r="AZ287" s="167">
        <f t="shared" si="223"/>
        <v>0</v>
      </c>
      <c r="BA287" s="167">
        <f t="shared" si="223"/>
        <v>0</v>
      </c>
      <c r="BB287" s="167"/>
      <c r="BC287" s="178"/>
    </row>
    <row r="288" spans="1:55" ht="32.25" customHeight="1">
      <c r="A288" s="272"/>
      <c r="B288" s="273"/>
      <c r="C288" s="273"/>
      <c r="D288" s="151" t="s">
        <v>37</v>
      </c>
      <c r="E288" s="167">
        <f t="shared" si="220"/>
        <v>0</v>
      </c>
      <c r="F288" s="167">
        <f t="shared" si="221"/>
        <v>0</v>
      </c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78"/>
    </row>
    <row r="289" spans="1:55" ht="50.25" customHeight="1">
      <c r="A289" s="272"/>
      <c r="B289" s="273"/>
      <c r="C289" s="273"/>
      <c r="D289" s="176" t="s">
        <v>2</v>
      </c>
      <c r="E289" s="167">
        <f t="shared" si="220"/>
        <v>1341.6849999999999</v>
      </c>
      <c r="F289" s="167">
        <f t="shared" si="221"/>
        <v>0</v>
      </c>
      <c r="G289" s="167">
        <f t="shared" ref="G289:G290" si="224">F289*100/E289</f>
        <v>0</v>
      </c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>
        <v>1341.6849999999999</v>
      </c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78"/>
    </row>
    <row r="290" spans="1:55" ht="22.5" customHeight="1">
      <c r="A290" s="272"/>
      <c r="B290" s="273"/>
      <c r="C290" s="273"/>
      <c r="D290" s="222" t="s">
        <v>268</v>
      </c>
      <c r="E290" s="167">
        <f>H290+K290+N290+Q290+T290+W290+Z290+AE290+AJ290+AO290+AT290+AY290</f>
        <v>70.614999999999995</v>
      </c>
      <c r="F290" s="214">
        <f t="shared" si="221"/>
        <v>0</v>
      </c>
      <c r="G290" s="167">
        <f t="shared" si="224"/>
        <v>0</v>
      </c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>
        <v>70.614999999999995</v>
      </c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78"/>
    </row>
    <row r="291" spans="1:55" ht="82.5" customHeight="1">
      <c r="A291" s="272"/>
      <c r="B291" s="273"/>
      <c r="C291" s="273"/>
      <c r="D291" s="222" t="s">
        <v>274</v>
      </c>
      <c r="E291" s="167">
        <f t="shared" ref="E291:E293" si="225">H291+K291+N291+Q291+T291+W291+Z291+AE291+AJ291+AO291+AT291+AY291</f>
        <v>0</v>
      </c>
      <c r="F291" s="167">
        <f t="shared" si="221"/>
        <v>0</v>
      </c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78"/>
    </row>
    <row r="292" spans="1:55" ht="22.5" customHeight="1">
      <c r="A292" s="272"/>
      <c r="B292" s="273"/>
      <c r="C292" s="273"/>
      <c r="D292" s="222" t="s">
        <v>269</v>
      </c>
      <c r="E292" s="167">
        <f t="shared" si="225"/>
        <v>0</v>
      </c>
      <c r="F292" s="167">
        <f t="shared" si="221"/>
        <v>0</v>
      </c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78"/>
    </row>
    <row r="293" spans="1:55" ht="31.2">
      <c r="A293" s="272"/>
      <c r="B293" s="273"/>
      <c r="C293" s="273"/>
      <c r="D293" s="225" t="s">
        <v>43</v>
      </c>
      <c r="E293" s="167">
        <f t="shared" si="225"/>
        <v>0</v>
      </c>
      <c r="F293" s="167">
        <f t="shared" si="221"/>
        <v>0</v>
      </c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78"/>
    </row>
    <row r="294" spans="1:55" ht="22.5" customHeight="1">
      <c r="A294" s="272" t="s">
        <v>460</v>
      </c>
      <c r="B294" s="273" t="s">
        <v>534</v>
      </c>
      <c r="C294" s="273" t="s">
        <v>298</v>
      </c>
      <c r="D294" s="153" t="s">
        <v>41</v>
      </c>
      <c r="E294" s="167">
        <f t="shared" ref="E294:E296" si="226">H294+K294+N294+Q294+T294+W294+Z294+AE294+AJ294+AO294+AT294+AY294</f>
        <v>1467.4469999999999</v>
      </c>
      <c r="F294" s="167">
        <f t="shared" ref="F294:F300" si="227">I294+L294+O294+R294+U294+X294+AA294+AF294+AK294+AP294+AU294+AZ294</f>
        <v>0</v>
      </c>
      <c r="G294" s="167">
        <f t="shared" ref="G294" si="228">F294*100/E294</f>
        <v>0</v>
      </c>
      <c r="H294" s="167">
        <f>H295+H296+H297+H299+H300</f>
        <v>0</v>
      </c>
      <c r="I294" s="167">
        <f t="shared" ref="I294:BA294" si="229">I295+I296+I297+I299+I300</f>
        <v>0</v>
      </c>
      <c r="J294" s="167">
        <f t="shared" si="229"/>
        <v>0</v>
      </c>
      <c r="K294" s="167">
        <f t="shared" si="229"/>
        <v>0</v>
      </c>
      <c r="L294" s="167">
        <f t="shared" si="229"/>
        <v>0</v>
      </c>
      <c r="M294" s="167">
        <f t="shared" si="229"/>
        <v>0</v>
      </c>
      <c r="N294" s="167">
        <f t="shared" si="229"/>
        <v>0</v>
      </c>
      <c r="O294" s="167">
        <f t="shared" si="229"/>
        <v>0</v>
      </c>
      <c r="P294" s="167">
        <f t="shared" si="229"/>
        <v>0</v>
      </c>
      <c r="Q294" s="167">
        <f t="shared" si="229"/>
        <v>0</v>
      </c>
      <c r="R294" s="167">
        <f t="shared" si="229"/>
        <v>0</v>
      </c>
      <c r="S294" s="167">
        <f t="shared" si="229"/>
        <v>0</v>
      </c>
      <c r="T294" s="167">
        <f t="shared" si="229"/>
        <v>0</v>
      </c>
      <c r="U294" s="167">
        <f t="shared" si="229"/>
        <v>0</v>
      </c>
      <c r="V294" s="167">
        <f t="shared" si="229"/>
        <v>0</v>
      </c>
      <c r="W294" s="167">
        <f t="shared" si="229"/>
        <v>0</v>
      </c>
      <c r="X294" s="167">
        <f t="shared" si="229"/>
        <v>0</v>
      </c>
      <c r="Y294" s="167">
        <f t="shared" si="229"/>
        <v>0</v>
      </c>
      <c r="Z294" s="167">
        <f t="shared" si="229"/>
        <v>0</v>
      </c>
      <c r="AA294" s="167">
        <f t="shared" si="229"/>
        <v>0</v>
      </c>
      <c r="AB294" s="167">
        <f t="shared" si="229"/>
        <v>0</v>
      </c>
      <c r="AC294" s="167">
        <f t="shared" si="229"/>
        <v>0</v>
      </c>
      <c r="AD294" s="167">
        <f t="shared" si="229"/>
        <v>0</v>
      </c>
      <c r="AE294" s="167">
        <f t="shared" si="229"/>
        <v>1467.4469999999999</v>
      </c>
      <c r="AF294" s="167">
        <f t="shared" si="229"/>
        <v>0</v>
      </c>
      <c r="AG294" s="167">
        <f t="shared" si="229"/>
        <v>0</v>
      </c>
      <c r="AH294" s="167">
        <f t="shared" si="229"/>
        <v>0</v>
      </c>
      <c r="AI294" s="167">
        <f t="shared" si="229"/>
        <v>0</v>
      </c>
      <c r="AJ294" s="167">
        <f t="shared" si="229"/>
        <v>0</v>
      </c>
      <c r="AK294" s="167">
        <f t="shared" si="229"/>
        <v>0</v>
      </c>
      <c r="AL294" s="167">
        <f t="shared" si="229"/>
        <v>0</v>
      </c>
      <c r="AM294" s="167">
        <f t="shared" si="229"/>
        <v>0</v>
      </c>
      <c r="AN294" s="167">
        <f t="shared" si="229"/>
        <v>0</v>
      </c>
      <c r="AO294" s="167">
        <f t="shared" si="229"/>
        <v>0</v>
      </c>
      <c r="AP294" s="167">
        <f t="shared" si="229"/>
        <v>0</v>
      </c>
      <c r="AQ294" s="167">
        <f t="shared" si="229"/>
        <v>0</v>
      </c>
      <c r="AR294" s="167">
        <f t="shared" si="229"/>
        <v>0</v>
      </c>
      <c r="AS294" s="167">
        <f t="shared" si="229"/>
        <v>0</v>
      </c>
      <c r="AT294" s="167">
        <f t="shared" si="229"/>
        <v>0</v>
      </c>
      <c r="AU294" s="167">
        <f t="shared" si="229"/>
        <v>0</v>
      </c>
      <c r="AV294" s="167">
        <f t="shared" si="229"/>
        <v>0</v>
      </c>
      <c r="AW294" s="167">
        <f t="shared" si="229"/>
        <v>0</v>
      </c>
      <c r="AX294" s="167">
        <f t="shared" si="229"/>
        <v>0</v>
      </c>
      <c r="AY294" s="167">
        <f t="shared" si="229"/>
        <v>0</v>
      </c>
      <c r="AZ294" s="167">
        <f t="shared" si="229"/>
        <v>0</v>
      </c>
      <c r="BA294" s="167">
        <f t="shared" si="229"/>
        <v>0</v>
      </c>
      <c r="BB294" s="167"/>
      <c r="BC294" s="178"/>
    </row>
    <row r="295" spans="1:55" ht="32.25" customHeight="1">
      <c r="A295" s="272"/>
      <c r="B295" s="273"/>
      <c r="C295" s="273"/>
      <c r="D295" s="151" t="s">
        <v>37</v>
      </c>
      <c r="E295" s="167">
        <f t="shared" si="226"/>
        <v>0</v>
      </c>
      <c r="F295" s="167">
        <f t="shared" si="227"/>
        <v>0</v>
      </c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78"/>
    </row>
    <row r="296" spans="1:55" ht="50.25" customHeight="1">
      <c r="A296" s="272"/>
      <c r="B296" s="273"/>
      <c r="C296" s="273"/>
      <c r="D296" s="176" t="s">
        <v>2</v>
      </c>
      <c r="E296" s="167">
        <f t="shared" si="226"/>
        <v>0</v>
      </c>
      <c r="F296" s="167">
        <f t="shared" si="227"/>
        <v>0</v>
      </c>
      <c r="G296" s="167" t="e">
        <f t="shared" ref="G296:G297" si="230">F296*100/E296</f>
        <v>#DIV/0!</v>
      </c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78"/>
    </row>
    <row r="297" spans="1:55" ht="22.5" customHeight="1">
      <c r="A297" s="272"/>
      <c r="B297" s="273"/>
      <c r="C297" s="273"/>
      <c r="D297" s="222" t="s">
        <v>268</v>
      </c>
      <c r="E297" s="167">
        <f>H297+K297+N297+Q297+T297+W297+Z297+AE297+AJ297+AO297+AT297+AY297</f>
        <v>1467.4469999999999</v>
      </c>
      <c r="F297" s="167">
        <f t="shared" si="227"/>
        <v>0</v>
      </c>
      <c r="G297" s="167">
        <f t="shared" si="230"/>
        <v>0</v>
      </c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>
        <v>1467.4469999999999</v>
      </c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78"/>
    </row>
    <row r="298" spans="1:55" ht="82.5" customHeight="1">
      <c r="A298" s="272"/>
      <c r="B298" s="273"/>
      <c r="C298" s="273"/>
      <c r="D298" s="222" t="s">
        <v>274</v>
      </c>
      <c r="E298" s="167">
        <f t="shared" ref="E298:E300" si="231">H298+K298+N298+Q298+T298+W298+Z298+AE298+AJ298+AO298+AT298+AY298</f>
        <v>0</v>
      </c>
      <c r="F298" s="167">
        <f t="shared" si="227"/>
        <v>0</v>
      </c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78"/>
    </row>
    <row r="299" spans="1:55" ht="22.5" customHeight="1">
      <c r="A299" s="272"/>
      <c r="B299" s="273"/>
      <c r="C299" s="273"/>
      <c r="D299" s="222" t="s">
        <v>269</v>
      </c>
      <c r="E299" s="167">
        <f t="shared" si="231"/>
        <v>0</v>
      </c>
      <c r="F299" s="167">
        <f t="shared" si="227"/>
        <v>0</v>
      </c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78"/>
    </row>
    <row r="300" spans="1:55" ht="31.2">
      <c r="A300" s="272"/>
      <c r="B300" s="273"/>
      <c r="C300" s="273"/>
      <c r="D300" s="225" t="s">
        <v>43</v>
      </c>
      <c r="E300" s="167">
        <f t="shared" si="231"/>
        <v>0</v>
      </c>
      <c r="F300" s="167">
        <f t="shared" si="227"/>
        <v>0</v>
      </c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78"/>
    </row>
    <row r="301" spans="1:55" ht="22.5" customHeight="1">
      <c r="A301" s="272" t="s">
        <v>461</v>
      </c>
      <c r="B301" s="273" t="s">
        <v>535</v>
      </c>
      <c r="C301" s="273" t="s">
        <v>298</v>
      </c>
      <c r="D301" s="153" t="s">
        <v>41</v>
      </c>
      <c r="E301" s="167">
        <f t="shared" ref="E301:E303" si="232">H301+K301+N301+Q301+T301+W301+Z301+AE301+AJ301+AO301+AT301+AY301</f>
        <v>675.25900000000001</v>
      </c>
      <c r="F301" s="167">
        <f t="shared" ref="F301:F307" si="233">I301+L301+O301+R301+U301+X301+AA301+AF301+AK301+AP301+AU301+AZ301</f>
        <v>0</v>
      </c>
      <c r="G301" s="167">
        <f t="shared" ref="G301" si="234">F301*100/E301</f>
        <v>0</v>
      </c>
      <c r="H301" s="167">
        <f>H302+H303+H304+H306+H307</f>
        <v>0</v>
      </c>
      <c r="I301" s="167">
        <f t="shared" ref="I301:BA301" si="235">I302+I303+I304+I306+I307</f>
        <v>0</v>
      </c>
      <c r="J301" s="167">
        <f t="shared" si="235"/>
        <v>0</v>
      </c>
      <c r="K301" s="167">
        <f t="shared" si="235"/>
        <v>0</v>
      </c>
      <c r="L301" s="167">
        <f t="shared" si="235"/>
        <v>0</v>
      </c>
      <c r="M301" s="167">
        <f t="shared" si="235"/>
        <v>0</v>
      </c>
      <c r="N301" s="167">
        <f t="shared" si="235"/>
        <v>0</v>
      </c>
      <c r="O301" s="167">
        <f t="shared" si="235"/>
        <v>0</v>
      </c>
      <c r="P301" s="167">
        <f t="shared" si="235"/>
        <v>0</v>
      </c>
      <c r="Q301" s="167">
        <f t="shared" si="235"/>
        <v>0</v>
      </c>
      <c r="R301" s="167">
        <f t="shared" si="235"/>
        <v>0</v>
      </c>
      <c r="S301" s="167">
        <f t="shared" si="235"/>
        <v>0</v>
      </c>
      <c r="T301" s="167">
        <f t="shared" si="235"/>
        <v>0</v>
      </c>
      <c r="U301" s="167">
        <f t="shared" si="235"/>
        <v>0</v>
      </c>
      <c r="V301" s="167">
        <f t="shared" si="235"/>
        <v>0</v>
      </c>
      <c r="W301" s="167">
        <f t="shared" si="235"/>
        <v>0</v>
      </c>
      <c r="X301" s="167">
        <f t="shared" si="235"/>
        <v>0</v>
      </c>
      <c r="Y301" s="167">
        <f t="shared" si="235"/>
        <v>0</v>
      </c>
      <c r="Z301" s="167">
        <f t="shared" si="235"/>
        <v>0</v>
      </c>
      <c r="AA301" s="167">
        <f t="shared" si="235"/>
        <v>0</v>
      </c>
      <c r="AB301" s="167">
        <f t="shared" si="235"/>
        <v>0</v>
      </c>
      <c r="AC301" s="167">
        <f t="shared" si="235"/>
        <v>0</v>
      </c>
      <c r="AD301" s="167">
        <f t="shared" si="235"/>
        <v>0</v>
      </c>
      <c r="AE301" s="167">
        <f t="shared" si="235"/>
        <v>675.25900000000001</v>
      </c>
      <c r="AF301" s="167">
        <f t="shared" si="235"/>
        <v>0</v>
      </c>
      <c r="AG301" s="167">
        <f t="shared" si="235"/>
        <v>0</v>
      </c>
      <c r="AH301" s="167">
        <f t="shared" si="235"/>
        <v>0</v>
      </c>
      <c r="AI301" s="167">
        <f t="shared" si="235"/>
        <v>0</v>
      </c>
      <c r="AJ301" s="167">
        <f t="shared" si="235"/>
        <v>0</v>
      </c>
      <c r="AK301" s="167">
        <f t="shared" si="235"/>
        <v>0</v>
      </c>
      <c r="AL301" s="167">
        <f t="shared" si="235"/>
        <v>0</v>
      </c>
      <c r="AM301" s="167">
        <f t="shared" si="235"/>
        <v>0</v>
      </c>
      <c r="AN301" s="167">
        <f t="shared" si="235"/>
        <v>0</v>
      </c>
      <c r="AO301" s="167">
        <f t="shared" si="235"/>
        <v>0</v>
      </c>
      <c r="AP301" s="167">
        <f t="shared" si="235"/>
        <v>0</v>
      </c>
      <c r="AQ301" s="167">
        <f t="shared" si="235"/>
        <v>0</v>
      </c>
      <c r="AR301" s="167">
        <f t="shared" si="235"/>
        <v>0</v>
      </c>
      <c r="AS301" s="167">
        <f t="shared" si="235"/>
        <v>0</v>
      </c>
      <c r="AT301" s="167">
        <f t="shared" si="235"/>
        <v>0</v>
      </c>
      <c r="AU301" s="167">
        <f t="shared" si="235"/>
        <v>0</v>
      </c>
      <c r="AV301" s="167">
        <f t="shared" si="235"/>
        <v>0</v>
      </c>
      <c r="AW301" s="167">
        <f t="shared" si="235"/>
        <v>0</v>
      </c>
      <c r="AX301" s="167">
        <f t="shared" si="235"/>
        <v>0</v>
      </c>
      <c r="AY301" s="167">
        <f t="shared" si="235"/>
        <v>0</v>
      </c>
      <c r="AZ301" s="167">
        <f t="shared" si="235"/>
        <v>0</v>
      </c>
      <c r="BA301" s="167">
        <f t="shared" si="235"/>
        <v>0</v>
      </c>
      <c r="BB301" s="167"/>
      <c r="BC301" s="178"/>
    </row>
    <row r="302" spans="1:55" ht="32.25" customHeight="1">
      <c r="A302" s="272"/>
      <c r="B302" s="273"/>
      <c r="C302" s="273"/>
      <c r="D302" s="151" t="s">
        <v>37</v>
      </c>
      <c r="E302" s="167">
        <f t="shared" si="232"/>
        <v>0</v>
      </c>
      <c r="F302" s="167">
        <f t="shared" si="233"/>
        <v>0</v>
      </c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78"/>
    </row>
    <row r="303" spans="1:55" ht="50.25" customHeight="1">
      <c r="A303" s="272"/>
      <c r="B303" s="273"/>
      <c r="C303" s="273"/>
      <c r="D303" s="176" t="s">
        <v>2</v>
      </c>
      <c r="E303" s="167">
        <f t="shared" si="232"/>
        <v>592.81965000000002</v>
      </c>
      <c r="F303" s="167">
        <f t="shared" si="233"/>
        <v>0</v>
      </c>
      <c r="G303" s="167">
        <f t="shared" ref="G303:G304" si="236">F303*100/E303</f>
        <v>0</v>
      </c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>
        <v>592.81965000000002</v>
      </c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78"/>
    </row>
    <row r="304" spans="1:55" ht="22.5" customHeight="1">
      <c r="A304" s="272"/>
      <c r="B304" s="273"/>
      <c r="C304" s="273"/>
      <c r="D304" s="222" t="s">
        <v>268</v>
      </c>
      <c r="E304" s="167">
        <f>H304+K304+N304+Q304+T304+W304+Z304+AE304+AJ304+AO304+AT304+AY304</f>
        <v>82.439350000000005</v>
      </c>
      <c r="F304" s="167">
        <f t="shared" si="233"/>
        <v>0</v>
      </c>
      <c r="G304" s="167">
        <f t="shared" si="236"/>
        <v>0</v>
      </c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>
        <f>51.238+31.20135</f>
        <v>82.439350000000005</v>
      </c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78"/>
    </row>
    <row r="305" spans="1:55" ht="82.5" customHeight="1">
      <c r="A305" s="272"/>
      <c r="B305" s="273"/>
      <c r="C305" s="273"/>
      <c r="D305" s="222" t="s">
        <v>274</v>
      </c>
      <c r="E305" s="167">
        <f t="shared" ref="E305:E307" si="237">H305+K305+N305+Q305+T305+W305+Z305+AE305+AJ305+AO305+AT305+AY305</f>
        <v>0</v>
      </c>
      <c r="F305" s="167">
        <f t="shared" si="233"/>
        <v>0</v>
      </c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78"/>
    </row>
    <row r="306" spans="1:55" ht="22.5" customHeight="1">
      <c r="A306" s="272"/>
      <c r="B306" s="273"/>
      <c r="C306" s="273"/>
      <c r="D306" s="222" t="s">
        <v>269</v>
      </c>
      <c r="E306" s="167">
        <f t="shared" si="237"/>
        <v>0</v>
      </c>
      <c r="F306" s="167">
        <f t="shared" si="233"/>
        <v>0</v>
      </c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78"/>
    </row>
    <row r="307" spans="1:55" ht="31.2">
      <c r="A307" s="272"/>
      <c r="B307" s="273"/>
      <c r="C307" s="273"/>
      <c r="D307" s="225" t="s">
        <v>43</v>
      </c>
      <c r="E307" s="167">
        <f t="shared" si="237"/>
        <v>0</v>
      </c>
      <c r="F307" s="167">
        <f t="shared" si="233"/>
        <v>0</v>
      </c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78"/>
    </row>
    <row r="308" spans="1:55" ht="22.5" customHeight="1">
      <c r="A308" s="272" t="s">
        <v>462</v>
      </c>
      <c r="B308" s="273" t="s">
        <v>536</v>
      </c>
      <c r="C308" s="273" t="s">
        <v>298</v>
      </c>
      <c r="D308" s="153" t="s">
        <v>41</v>
      </c>
      <c r="E308" s="167">
        <f t="shared" ref="E308:E310" si="238">H308+K308+N308+Q308+T308+W308+Z308+AE308+AJ308+AO308+AT308+AY308</f>
        <v>2847.8339999999998</v>
      </c>
      <c r="F308" s="167">
        <f t="shared" ref="F308:F314" si="239">I308+L308+O308+R308+U308+X308+AA308+AF308+AK308+AP308+AU308+AZ308</f>
        <v>0</v>
      </c>
      <c r="G308" s="167">
        <f t="shared" ref="G308:G311" si="240">F308*100/E308</f>
        <v>0</v>
      </c>
      <c r="H308" s="167">
        <f>H309+H310+H311</f>
        <v>0</v>
      </c>
      <c r="I308" s="167">
        <f t="shared" ref="I308:BA308" si="241">I309+I310+I311</f>
        <v>0</v>
      </c>
      <c r="J308" s="167">
        <f t="shared" si="241"/>
        <v>0</v>
      </c>
      <c r="K308" s="167">
        <f t="shared" si="241"/>
        <v>0</v>
      </c>
      <c r="L308" s="167">
        <f t="shared" si="241"/>
        <v>0</v>
      </c>
      <c r="M308" s="167">
        <f t="shared" si="241"/>
        <v>0</v>
      </c>
      <c r="N308" s="167">
        <f t="shared" si="241"/>
        <v>0</v>
      </c>
      <c r="O308" s="167">
        <f t="shared" si="241"/>
        <v>0</v>
      </c>
      <c r="P308" s="167">
        <f t="shared" si="241"/>
        <v>0</v>
      </c>
      <c r="Q308" s="167">
        <f t="shared" si="241"/>
        <v>0</v>
      </c>
      <c r="R308" s="167">
        <f t="shared" si="241"/>
        <v>0</v>
      </c>
      <c r="S308" s="167">
        <f t="shared" si="241"/>
        <v>0</v>
      </c>
      <c r="T308" s="167">
        <f t="shared" si="241"/>
        <v>0</v>
      </c>
      <c r="U308" s="167">
        <f t="shared" si="241"/>
        <v>0</v>
      </c>
      <c r="V308" s="167">
        <f t="shared" si="241"/>
        <v>0</v>
      </c>
      <c r="W308" s="167">
        <f t="shared" si="241"/>
        <v>0</v>
      </c>
      <c r="X308" s="167">
        <f t="shared" si="241"/>
        <v>0</v>
      </c>
      <c r="Y308" s="167">
        <f t="shared" si="241"/>
        <v>0</v>
      </c>
      <c r="Z308" s="167">
        <f t="shared" si="241"/>
        <v>0</v>
      </c>
      <c r="AA308" s="167">
        <f t="shared" si="241"/>
        <v>0</v>
      </c>
      <c r="AB308" s="167">
        <f t="shared" si="241"/>
        <v>0</v>
      </c>
      <c r="AC308" s="167">
        <f t="shared" si="241"/>
        <v>0</v>
      </c>
      <c r="AD308" s="167">
        <f t="shared" si="241"/>
        <v>0</v>
      </c>
      <c r="AE308" s="167">
        <f t="shared" si="241"/>
        <v>2847.8339999999998</v>
      </c>
      <c r="AF308" s="167">
        <f t="shared" si="241"/>
        <v>0</v>
      </c>
      <c r="AG308" s="167">
        <f t="shared" si="241"/>
        <v>0</v>
      </c>
      <c r="AH308" s="167">
        <f t="shared" si="241"/>
        <v>0</v>
      </c>
      <c r="AI308" s="167">
        <f t="shared" si="241"/>
        <v>0</v>
      </c>
      <c r="AJ308" s="167">
        <f t="shared" si="241"/>
        <v>0</v>
      </c>
      <c r="AK308" s="167">
        <f t="shared" si="241"/>
        <v>0</v>
      </c>
      <c r="AL308" s="167">
        <f t="shared" si="241"/>
        <v>0</v>
      </c>
      <c r="AM308" s="167">
        <f t="shared" si="241"/>
        <v>0</v>
      </c>
      <c r="AN308" s="167">
        <f t="shared" si="241"/>
        <v>0</v>
      </c>
      <c r="AO308" s="167">
        <f t="shared" si="241"/>
        <v>0</v>
      </c>
      <c r="AP308" s="167">
        <f t="shared" si="241"/>
        <v>0</v>
      </c>
      <c r="AQ308" s="167">
        <f t="shared" si="241"/>
        <v>0</v>
      </c>
      <c r="AR308" s="167">
        <f t="shared" si="241"/>
        <v>0</v>
      </c>
      <c r="AS308" s="167">
        <f t="shared" si="241"/>
        <v>0</v>
      </c>
      <c r="AT308" s="167">
        <f t="shared" si="241"/>
        <v>0</v>
      </c>
      <c r="AU308" s="167">
        <f t="shared" si="241"/>
        <v>0</v>
      </c>
      <c r="AV308" s="167">
        <f t="shared" si="241"/>
        <v>0</v>
      </c>
      <c r="AW308" s="167">
        <f t="shared" si="241"/>
        <v>0</v>
      </c>
      <c r="AX308" s="167">
        <f t="shared" si="241"/>
        <v>0</v>
      </c>
      <c r="AY308" s="167">
        <f t="shared" si="241"/>
        <v>0</v>
      </c>
      <c r="AZ308" s="167">
        <f t="shared" si="241"/>
        <v>0</v>
      </c>
      <c r="BA308" s="167">
        <f t="shared" si="241"/>
        <v>0</v>
      </c>
      <c r="BB308" s="167"/>
      <c r="BC308" s="178"/>
    </row>
    <row r="309" spans="1:55" ht="32.25" customHeight="1">
      <c r="A309" s="272"/>
      <c r="B309" s="273"/>
      <c r="C309" s="273"/>
      <c r="D309" s="151" t="s">
        <v>37</v>
      </c>
      <c r="E309" s="167">
        <f t="shared" si="238"/>
        <v>0</v>
      </c>
      <c r="F309" s="167">
        <f t="shared" si="239"/>
        <v>0</v>
      </c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78"/>
    </row>
    <row r="310" spans="1:55" ht="50.25" customHeight="1">
      <c r="A310" s="272"/>
      <c r="B310" s="273"/>
      <c r="C310" s="273"/>
      <c r="D310" s="176" t="s">
        <v>2</v>
      </c>
      <c r="E310" s="167">
        <f t="shared" si="238"/>
        <v>0</v>
      </c>
      <c r="F310" s="167">
        <f t="shared" si="239"/>
        <v>0</v>
      </c>
      <c r="G310" s="167" t="e">
        <f t="shared" si="240"/>
        <v>#DIV/0!</v>
      </c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78"/>
    </row>
    <row r="311" spans="1:55" ht="22.5" customHeight="1">
      <c r="A311" s="272"/>
      <c r="B311" s="273"/>
      <c r="C311" s="273"/>
      <c r="D311" s="222" t="s">
        <v>268</v>
      </c>
      <c r="E311" s="167">
        <f>H311+K311+N311+Q311+T311+W311+Z311+AE311+AJ311+AO311+AT311+AY311</f>
        <v>2847.8339999999998</v>
      </c>
      <c r="F311" s="167">
        <f t="shared" si="239"/>
        <v>0</v>
      </c>
      <c r="G311" s="167">
        <f t="shared" si="240"/>
        <v>0</v>
      </c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>
        <v>2847.8339999999998</v>
      </c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78"/>
    </row>
    <row r="312" spans="1:55" ht="82.5" customHeight="1">
      <c r="A312" s="272"/>
      <c r="B312" s="273"/>
      <c r="C312" s="273"/>
      <c r="D312" s="222" t="s">
        <v>274</v>
      </c>
      <c r="E312" s="167">
        <f t="shared" ref="E312:E314" si="242">H312+K312+N312+Q312+T312+W312+Z312+AE312+AJ312+AO312+AT312+AY312</f>
        <v>0</v>
      </c>
      <c r="F312" s="167">
        <f t="shared" si="239"/>
        <v>0</v>
      </c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78"/>
    </row>
    <row r="313" spans="1:55" ht="22.5" customHeight="1">
      <c r="A313" s="272"/>
      <c r="B313" s="273"/>
      <c r="C313" s="273"/>
      <c r="D313" s="222" t="s">
        <v>269</v>
      </c>
      <c r="E313" s="167">
        <f t="shared" si="242"/>
        <v>0</v>
      </c>
      <c r="F313" s="167">
        <f t="shared" si="239"/>
        <v>0</v>
      </c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78"/>
    </row>
    <row r="314" spans="1:55" ht="31.2">
      <c r="A314" s="272"/>
      <c r="B314" s="273"/>
      <c r="C314" s="273"/>
      <c r="D314" s="225" t="s">
        <v>43</v>
      </c>
      <c r="E314" s="167">
        <f t="shared" si="242"/>
        <v>0</v>
      </c>
      <c r="F314" s="167">
        <f t="shared" si="239"/>
        <v>0</v>
      </c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78"/>
    </row>
    <row r="315" spans="1:55" ht="22.5" customHeight="1">
      <c r="A315" s="272" t="s">
        <v>463</v>
      </c>
      <c r="B315" s="273" t="s">
        <v>537</v>
      </c>
      <c r="C315" s="273" t="s">
        <v>298</v>
      </c>
      <c r="D315" s="153" t="s">
        <v>41</v>
      </c>
      <c r="E315" s="167">
        <f t="shared" ref="E315:E317" si="243">H315+K315+N315+Q315+T315+W315+Z315+AE315+AJ315+AO315+AT315+AY315</f>
        <v>4271.5469999999996</v>
      </c>
      <c r="F315" s="167">
        <f t="shared" ref="F315:F321" si="244">I315+L315+O315+R315+U315+X315+AA315+AF315+AK315+AP315+AU315+AZ315</f>
        <v>0</v>
      </c>
      <c r="G315" s="167">
        <f t="shared" ref="G315:G378" si="245">F315*100/E315</f>
        <v>0</v>
      </c>
      <c r="H315" s="167">
        <f>H316+H317+H318+H320+H321</f>
        <v>0</v>
      </c>
      <c r="I315" s="167">
        <f t="shared" ref="I315:BA315" si="246">I316+I317+I318+I320+I321</f>
        <v>0</v>
      </c>
      <c r="J315" s="167">
        <f t="shared" si="246"/>
        <v>0</v>
      </c>
      <c r="K315" s="167">
        <f t="shared" si="246"/>
        <v>0</v>
      </c>
      <c r="L315" s="167">
        <f t="shared" si="246"/>
        <v>0</v>
      </c>
      <c r="M315" s="167">
        <f t="shared" si="246"/>
        <v>0</v>
      </c>
      <c r="N315" s="167">
        <f t="shared" si="246"/>
        <v>0</v>
      </c>
      <c r="O315" s="167">
        <f t="shared" si="246"/>
        <v>0</v>
      </c>
      <c r="P315" s="167">
        <f t="shared" si="246"/>
        <v>0</v>
      </c>
      <c r="Q315" s="167">
        <f t="shared" si="246"/>
        <v>0</v>
      </c>
      <c r="R315" s="167">
        <f t="shared" si="246"/>
        <v>0</v>
      </c>
      <c r="S315" s="167">
        <f t="shared" si="246"/>
        <v>0</v>
      </c>
      <c r="T315" s="167">
        <f t="shared" si="246"/>
        <v>0</v>
      </c>
      <c r="U315" s="167">
        <f t="shared" si="246"/>
        <v>0</v>
      </c>
      <c r="V315" s="167">
        <f t="shared" si="246"/>
        <v>0</v>
      </c>
      <c r="W315" s="167">
        <f t="shared" si="246"/>
        <v>0</v>
      </c>
      <c r="X315" s="167">
        <f t="shared" si="246"/>
        <v>0</v>
      </c>
      <c r="Y315" s="167">
        <f t="shared" si="246"/>
        <v>0</v>
      </c>
      <c r="Z315" s="167">
        <f t="shared" si="246"/>
        <v>0</v>
      </c>
      <c r="AA315" s="167">
        <f t="shared" si="246"/>
        <v>0</v>
      </c>
      <c r="AB315" s="167">
        <f t="shared" si="246"/>
        <v>0</v>
      </c>
      <c r="AC315" s="167">
        <f t="shared" si="246"/>
        <v>0</v>
      </c>
      <c r="AD315" s="167">
        <f t="shared" si="246"/>
        <v>0</v>
      </c>
      <c r="AE315" s="167">
        <f t="shared" si="246"/>
        <v>4271.5469999999996</v>
      </c>
      <c r="AF315" s="167">
        <f t="shared" si="246"/>
        <v>0</v>
      </c>
      <c r="AG315" s="167">
        <f t="shared" si="246"/>
        <v>0</v>
      </c>
      <c r="AH315" s="167">
        <f t="shared" si="246"/>
        <v>0</v>
      </c>
      <c r="AI315" s="167">
        <f t="shared" si="246"/>
        <v>0</v>
      </c>
      <c r="AJ315" s="167">
        <f t="shared" si="246"/>
        <v>0</v>
      </c>
      <c r="AK315" s="167">
        <f t="shared" si="246"/>
        <v>0</v>
      </c>
      <c r="AL315" s="167">
        <f t="shared" si="246"/>
        <v>0</v>
      </c>
      <c r="AM315" s="167">
        <f t="shared" si="246"/>
        <v>0</v>
      </c>
      <c r="AN315" s="167">
        <f t="shared" si="246"/>
        <v>0</v>
      </c>
      <c r="AO315" s="167">
        <f t="shared" si="246"/>
        <v>0</v>
      </c>
      <c r="AP315" s="167">
        <f t="shared" si="246"/>
        <v>0</v>
      </c>
      <c r="AQ315" s="167">
        <f t="shared" si="246"/>
        <v>0</v>
      </c>
      <c r="AR315" s="167">
        <f t="shared" si="246"/>
        <v>0</v>
      </c>
      <c r="AS315" s="167">
        <f t="shared" si="246"/>
        <v>0</v>
      </c>
      <c r="AT315" s="167">
        <f t="shared" si="246"/>
        <v>0</v>
      </c>
      <c r="AU315" s="167">
        <f t="shared" si="246"/>
        <v>0</v>
      </c>
      <c r="AV315" s="167">
        <f t="shared" si="246"/>
        <v>0</v>
      </c>
      <c r="AW315" s="167">
        <f t="shared" si="246"/>
        <v>0</v>
      </c>
      <c r="AX315" s="167">
        <f t="shared" si="246"/>
        <v>0</v>
      </c>
      <c r="AY315" s="167">
        <f t="shared" si="246"/>
        <v>0</v>
      </c>
      <c r="AZ315" s="167">
        <f t="shared" si="246"/>
        <v>0</v>
      </c>
      <c r="BA315" s="167">
        <f t="shared" si="246"/>
        <v>0</v>
      </c>
      <c r="BB315" s="167"/>
      <c r="BC315" s="178"/>
    </row>
    <row r="316" spans="1:55" ht="32.25" customHeight="1">
      <c r="A316" s="272"/>
      <c r="B316" s="273"/>
      <c r="C316" s="273"/>
      <c r="D316" s="151" t="s">
        <v>37</v>
      </c>
      <c r="E316" s="167">
        <f t="shared" si="243"/>
        <v>0</v>
      </c>
      <c r="F316" s="167">
        <f t="shared" si="244"/>
        <v>0</v>
      </c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78"/>
    </row>
    <row r="317" spans="1:55" ht="50.25" customHeight="1">
      <c r="A317" s="272"/>
      <c r="B317" s="273"/>
      <c r="C317" s="273"/>
      <c r="D317" s="176" t="s">
        <v>2</v>
      </c>
      <c r="E317" s="167">
        <f t="shared" si="243"/>
        <v>0</v>
      </c>
      <c r="F317" s="167">
        <f t="shared" si="244"/>
        <v>0</v>
      </c>
      <c r="G317" s="167" t="e">
        <f t="shared" si="245"/>
        <v>#DIV/0!</v>
      </c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78"/>
    </row>
    <row r="318" spans="1:55" ht="22.5" customHeight="1">
      <c r="A318" s="272"/>
      <c r="B318" s="273"/>
      <c r="C318" s="273"/>
      <c r="D318" s="222" t="s">
        <v>268</v>
      </c>
      <c r="E318" s="167">
        <f>H318+K318+N318+Q318+T318+W318+Z318+AE318+AJ318+AO318+AT318+AY318</f>
        <v>4271.5469999999996</v>
      </c>
      <c r="F318" s="167">
        <f t="shared" si="244"/>
        <v>0</v>
      </c>
      <c r="G318" s="167">
        <f t="shared" si="245"/>
        <v>0</v>
      </c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>
        <v>4271.5469999999996</v>
      </c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78"/>
    </row>
    <row r="319" spans="1:55" ht="82.5" customHeight="1">
      <c r="A319" s="272"/>
      <c r="B319" s="273"/>
      <c r="C319" s="273"/>
      <c r="D319" s="222" t="s">
        <v>274</v>
      </c>
      <c r="E319" s="167">
        <f t="shared" ref="E319:E321" si="247">H319+K319+N319+Q319+T319+W319+Z319+AE319+AJ319+AO319+AT319+AY319</f>
        <v>0</v>
      </c>
      <c r="F319" s="167">
        <f t="shared" si="244"/>
        <v>0</v>
      </c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78"/>
    </row>
    <row r="320" spans="1:55" ht="22.5" customHeight="1">
      <c r="A320" s="272"/>
      <c r="B320" s="273"/>
      <c r="C320" s="273"/>
      <c r="D320" s="222" t="s">
        <v>269</v>
      </c>
      <c r="E320" s="167">
        <f t="shared" si="247"/>
        <v>0</v>
      </c>
      <c r="F320" s="167">
        <f t="shared" si="244"/>
        <v>0</v>
      </c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78"/>
    </row>
    <row r="321" spans="1:55" ht="31.2">
      <c r="A321" s="272"/>
      <c r="B321" s="273"/>
      <c r="C321" s="273"/>
      <c r="D321" s="225" t="s">
        <v>43</v>
      </c>
      <c r="E321" s="167">
        <f t="shared" si="247"/>
        <v>0</v>
      </c>
      <c r="F321" s="167">
        <f t="shared" si="244"/>
        <v>0</v>
      </c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78"/>
    </row>
    <row r="322" spans="1:55" ht="22.5" customHeight="1">
      <c r="A322" s="272" t="s">
        <v>464</v>
      </c>
      <c r="B322" s="273" t="s">
        <v>538</v>
      </c>
      <c r="C322" s="273" t="s">
        <v>298</v>
      </c>
      <c r="D322" s="153" t="s">
        <v>41</v>
      </c>
      <c r="E322" s="167">
        <f t="shared" ref="E322:E324" si="248">H322+K322+N322+Q322+T322+W322+Z322+AE322+AJ322+AO322+AT322+AY322</f>
        <v>3787.0540000000001</v>
      </c>
      <c r="F322" s="167">
        <f t="shared" ref="F322:F328" si="249">I322+L322+O322+R322+U322+X322+AA322+AF322+AK322+AP322+AU322+AZ322</f>
        <v>0</v>
      </c>
      <c r="G322" s="167">
        <f t="shared" si="245"/>
        <v>0</v>
      </c>
      <c r="H322" s="167">
        <f>H323+H324+H325+H327+H328</f>
        <v>0</v>
      </c>
      <c r="I322" s="167">
        <f t="shared" ref="I322:BA322" si="250">I323+I324+I325+I327+I328</f>
        <v>0</v>
      </c>
      <c r="J322" s="167">
        <f t="shared" si="250"/>
        <v>0</v>
      </c>
      <c r="K322" s="167">
        <f t="shared" si="250"/>
        <v>0</v>
      </c>
      <c r="L322" s="167">
        <f t="shared" si="250"/>
        <v>0</v>
      </c>
      <c r="M322" s="167">
        <f t="shared" si="250"/>
        <v>0</v>
      </c>
      <c r="N322" s="167">
        <f t="shared" si="250"/>
        <v>0</v>
      </c>
      <c r="O322" s="167">
        <f t="shared" si="250"/>
        <v>0</v>
      </c>
      <c r="P322" s="167">
        <f t="shared" si="250"/>
        <v>0</v>
      </c>
      <c r="Q322" s="167">
        <f t="shared" si="250"/>
        <v>0</v>
      </c>
      <c r="R322" s="167">
        <f t="shared" si="250"/>
        <v>0</v>
      </c>
      <c r="S322" s="167">
        <f t="shared" si="250"/>
        <v>0</v>
      </c>
      <c r="T322" s="167">
        <f t="shared" si="250"/>
        <v>0</v>
      </c>
      <c r="U322" s="167">
        <f t="shared" si="250"/>
        <v>0</v>
      </c>
      <c r="V322" s="167">
        <f t="shared" si="250"/>
        <v>0</v>
      </c>
      <c r="W322" s="167">
        <f t="shared" si="250"/>
        <v>0</v>
      </c>
      <c r="X322" s="167">
        <f t="shared" si="250"/>
        <v>0</v>
      </c>
      <c r="Y322" s="167">
        <f t="shared" si="250"/>
        <v>0</v>
      </c>
      <c r="Z322" s="167">
        <f t="shared" si="250"/>
        <v>0</v>
      </c>
      <c r="AA322" s="167">
        <f t="shared" si="250"/>
        <v>0</v>
      </c>
      <c r="AB322" s="167">
        <f t="shared" si="250"/>
        <v>0</v>
      </c>
      <c r="AC322" s="167">
        <f t="shared" si="250"/>
        <v>0</v>
      </c>
      <c r="AD322" s="167">
        <f t="shared" si="250"/>
        <v>0</v>
      </c>
      <c r="AE322" s="167">
        <f t="shared" si="250"/>
        <v>3787.0540000000001</v>
      </c>
      <c r="AF322" s="167">
        <f t="shared" si="250"/>
        <v>0</v>
      </c>
      <c r="AG322" s="167">
        <f t="shared" si="250"/>
        <v>0</v>
      </c>
      <c r="AH322" s="167">
        <f t="shared" si="250"/>
        <v>0</v>
      </c>
      <c r="AI322" s="167">
        <f t="shared" si="250"/>
        <v>0</v>
      </c>
      <c r="AJ322" s="167">
        <f t="shared" si="250"/>
        <v>0</v>
      </c>
      <c r="AK322" s="167">
        <f t="shared" si="250"/>
        <v>0</v>
      </c>
      <c r="AL322" s="167">
        <f t="shared" si="250"/>
        <v>0</v>
      </c>
      <c r="AM322" s="167">
        <f t="shared" si="250"/>
        <v>0</v>
      </c>
      <c r="AN322" s="167">
        <f t="shared" si="250"/>
        <v>0</v>
      </c>
      <c r="AO322" s="167">
        <f t="shared" si="250"/>
        <v>0</v>
      </c>
      <c r="AP322" s="167">
        <f t="shared" si="250"/>
        <v>0</v>
      </c>
      <c r="AQ322" s="167">
        <f t="shared" si="250"/>
        <v>0</v>
      </c>
      <c r="AR322" s="167">
        <f t="shared" si="250"/>
        <v>0</v>
      </c>
      <c r="AS322" s="167">
        <f t="shared" si="250"/>
        <v>0</v>
      </c>
      <c r="AT322" s="167">
        <f t="shared" si="250"/>
        <v>0</v>
      </c>
      <c r="AU322" s="167">
        <f t="shared" si="250"/>
        <v>0</v>
      </c>
      <c r="AV322" s="167">
        <f t="shared" si="250"/>
        <v>0</v>
      </c>
      <c r="AW322" s="167">
        <f t="shared" si="250"/>
        <v>0</v>
      </c>
      <c r="AX322" s="167">
        <f t="shared" si="250"/>
        <v>0</v>
      </c>
      <c r="AY322" s="167">
        <f t="shared" si="250"/>
        <v>0</v>
      </c>
      <c r="AZ322" s="167">
        <f t="shared" si="250"/>
        <v>0</v>
      </c>
      <c r="BA322" s="167">
        <f t="shared" si="250"/>
        <v>0</v>
      </c>
      <c r="BB322" s="167"/>
      <c r="BC322" s="178"/>
    </row>
    <row r="323" spans="1:55" ht="32.25" customHeight="1">
      <c r="A323" s="272"/>
      <c r="B323" s="273"/>
      <c r="C323" s="273"/>
      <c r="D323" s="151" t="s">
        <v>37</v>
      </c>
      <c r="E323" s="167">
        <f t="shared" si="248"/>
        <v>0</v>
      </c>
      <c r="F323" s="167">
        <f t="shared" si="249"/>
        <v>0</v>
      </c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78"/>
    </row>
    <row r="324" spans="1:55" ht="50.25" customHeight="1">
      <c r="A324" s="272"/>
      <c r="B324" s="273"/>
      <c r="C324" s="273"/>
      <c r="D324" s="176" t="s">
        <v>2</v>
      </c>
      <c r="E324" s="167">
        <f t="shared" si="248"/>
        <v>0</v>
      </c>
      <c r="F324" s="167">
        <f t="shared" si="249"/>
        <v>0</v>
      </c>
      <c r="G324" s="167" t="e">
        <f t="shared" si="245"/>
        <v>#DIV/0!</v>
      </c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78"/>
    </row>
    <row r="325" spans="1:55" ht="22.5" customHeight="1">
      <c r="A325" s="272"/>
      <c r="B325" s="273"/>
      <c r="C325" s="273"/>
      <c r="D325" s="222" t="s">
        <v>268</v>
      </c>
      <c r="E325" s="167">
        <f>H325+K325+N325+Q325+T325+W325+Z325+AE325+AJ325+AO325+AT325+AY325</f>
        <v>3787.0540000000001</v>
      </c>
      <c r="F325" s="167">
        <f t="shared" si="249"/>
        <v>0</v>
      </c>
      <c r="G325" s="167">
        <f t="shared" si="245"/>
        <v>0</v>
      </c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>
        <v>3787.0540000000001</v>
      </c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78"/>
    </row>
    <row r="326" spans="1:55" ht="82.5" customHeight="1">
      <c r="A326" s="272"/>
      <c r="B326" s="273"/>
      <c r="C326" s="273"/>
      <c r="D326" s="222" t="s">
        <v>274</v>
      </c>
      <c r="E326" s="167">
        <f t="shared" ref="E326:E328" si="251">H326+K326+N326+Q326+T326+W326+Z326+AE326+AJ326+AO326+AT326+AY326</f>
        <v>0</v>
      </c>
      <c r="F326" s="167">
        <f t="shared" si="249"/>
        <v>0</v>
      </c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78"/>
    </row>
    <row r="327" spans="1:55" ht="22.5" customHeight="1">
      <c r="A327" s="272"/>
      <c r="B327" s="273"/>
      <c r="C327" s="273"/>
      <c r="D327" s="222" t="s">
        <v>269</v>
      </c>
      <c r="E327" s="167">
        <f t="shared" si="251"/>
        <v>0</v>
      </c>
      <c r="F327" s="167">
        <f t="shared" si="249"/>
        <v>0</v>
      </c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78"/>
    </row>
    <row r="328" spans="1:55" ht="31.2">
      <c r="A328" s="272"/>
      <c r="B328" s="273"/>
      <c r="C328" s="273"/>
      <c r="D328" s="225" t="s">
        <v>43</v>
      </c>
      <c r="E328" s="167">
        <f t="shared" si="251"/>
        <v>0</v>
      </c>
      <c r="F328" s="167">
        <f t="shared" si="249"/>
        <v>0</v>
      </c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78"/>
    </row>
    <row r="329" spans="1:55" ht="22.5" hidden="1" customHeight="1">
      <c r="A329" s="272" t="s">
        <v>456</v>
      </c>
      <c r="B329" s="273"/>
      <c r="C329" s="273" t="s">
        <v>298</v>
      </c>
      <c r="D329" s="153" t="s">
        <v>41</v>
      </c>
      <c r="E329" s="167">
        <f t="shared" ref="E329:F329" si="252">H329+K329+N329+Q329+T329+W329+Z329+AE329+AJ329+AO329+AT329+AY329</f>
        <v>0</v>
      </c>
      <c r="F329" s="167">
        <f t="shared" si="252"/>
        <v>0</v>
      </c>
      <c r="G329" s="167" t="e">
        <f t="shared" si="245"/>
        <v>#DIV/0!</v>
      </c>
      <c r="H329" s="167">
        <f>H330+H331+H332+H334+H335</f>
        <v>0</v>
      </c>
      <c r="I329" s="167">
        <f t="shared" ref="I329:BA329" si="253">I330+I331+I332+I334+I335</f>
        <v>0</v>
      </c>
      <c r="J329" s="167">
        <f t="shared" si="253"/>
        <v>0</v>
      </c>
      <c r="K329" s="167">
        <f t="shared" si="253"/>
        <v>0</v>
      </c>
      <c r="L329" s="167">
        <f t="shared" si="253"/>
        <v>0</v>
      </c>
      <c r="M329" s="167">
        <f t="shared" si="253"/>
        <v>0</v>
      </c>
      <c r="N329" s="167">
        <f t="shared" si="253"/>
        <v>0</v>
      </c>
      <c r="O329" s="167">
        <f t="shared" si="253"/>
        <v>0</v>
      </c>
      <c r="P329" s="167">
        <f t="shared" si="253"/>
        <v>0</v>
      </c>
      <c r="Q329" s="167">
        <f t="shared" si="253"/>
        <v>0</v>
      </c>
      <c r="R329" s="167">
        <f t="shared" si="253"/>
        <v>0</v>
      </c>
      <c r="S329" s="167">
        <f t="shared" si="253"/>
        <v>0</v>
      </c>
      <c r="T329" s="167">
        <f t="shared" si="253"/>
        <v>0</v>
      </c>
      <c r="U329" s="167">
        <f t="shared" si="253"/>
        <v>0</v>
      </c>
      <c r="V329" s="167">
        <f t="shared" si="253"/>
        <v>0</v>
      </c>
      <c r="W329" s="167">
        <f t="shared" si="253"/>
        <v>0</v>
      </c>
      <c r="X329" s="167">
        <f t="shared" si="253"/>
        <v>0</v>
      </c>
      <c r="Y329" s="167">
        <f t="shared" si="253"/>
        <v>0</v>
      </c>
      <c r="Z329" s="167">
        <f t="shared" si="253"/>
        <v>0</v>
      </c>
      <c r="AA329" s="167">
        <f t="shared" si="253"/>
        <v>0</v>
      </c>
      <c r="AB329" s="167">
        <f t="shared" si="253"/>
        <v>0</v>
      </c>
      <c r="AC329" s="167">
        <f t="shared" si="253"/>
        <v>0</v>
      </c>
      <c r="AD329" s="167">
        <f t="shared" si="253"/>
        <v>0</v>
      </c>
      <c r="AE329" s="167">
        <f t="shared" si="253"/>
        <v>0</v>
      </c>
      <c r="AF329" s="167">
        <f t="shared" si="253"/>
        <v>0</v>
      </c>
      <c r="AG329" s="167">
        <f t="shared" si="253"/>
        <v>0</v>
      </c>
      <c r="AH329" s="167">
        <f t="shared" si="253"/>
        <v>0</v>
      </c>
      <c r="AI329" s="167">
        <f t="shared" si="253"/>
        <v>0</v>
      </c>
      <c r="AJ329" s="167">
        <f t="shared" si="253"/>
        <v>0</v>
      </c>
      <c r="AK329" s="167">
        <f t="shared" si="253"/>
        <v>0</v>
      </c>
      <c r="AL329" s="167">
        <f t="shared" si="253"/>
        <v>0</v>
      </c>
      <c r="AM329" s="167">
        <f t="shared" si="253"/>
        <v>0</v>
      </c>
      <c r="AN329" s="167">
        <f t="shared" si="253"/>
        <v>0</v>
      </c>
      <c r="AO329" s="167">
        <f t="shared" si="253"/>
        <v>0</v>
      </c>
      <c r="AP329" s="167">
        <f t="shared" si="253"/>
        <v>0</v>
      </c>
      <c r="AQ329" s="167">
        <f t="shared" si="253"/>
        <v>0</v>
      </c>
      <c r="AR329" s="167">
        <f t="shared" si="253"/>
        <v>0</v>
      </c>
      <c r="AS329" s="167">
        <f t="shared" si="253"/>
        <v>0</v>
      </c>
      <c r="AT329" s="167">
        <f t="shared" si="253"/>
        <v>0</v>
      </c>
      <c r="AU329" s="167">
        <f t="shared" si="253"/>
        <v>0</v>
      </c>
      <c r="AV329" s="167">
        <f t="shared" si="253"/>
        <v>0</v>
      </c>
      <c r="AW329" s="167">
        <f t="shared" si="253"/>
        <v>0</v>
      </c>
      <c r="AX329" s="167">
        <f t="shared" si="253"/>
        <v>0</v>
      </c>
      <c r="AY329" s="167">
        <f t="shared" si="253"/>
        <v>0</v>
      </c>
      <c r="AZ329" s="167">
        <f t="shared" si="253"/>
        <v>0</v>
      </c>
      <c r="BA329" s="167">
        <f t="shared" si="253"/>
        <v>0</v>
      </c>
      <c r="BB329" s="167"/>
      <c r="BC329" s="178"/>
    </row>
    <row r="330" spans="1:55" ht="32.25" hidden="1" customHeight="1">
      <c r="A330" s="272"/>
      <c r="B330" s="273"/>
      <c r="C330" s="273"/>
      <c r="D330" s="151" t="s">
        <v>37</v>
      </c>
      <c r="E330" s="167">
        <f t="shared" ref="E330:E332" si="254">H330+K330+N330+Q330+T330+W330+Z330+AE330+AJ330+AO330+AT330+AY330</f>
        <v>0</v>
      </c>
      <c r="F330" s="167">
        <f t="shared" ref="F330:F332" si="255">I330+L330+O330+R330+U330+X330+AA330+AF330+AK330+AP330+AU330+AZ330</f>
        <v>0</v>
      </c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78"/>
    </row>
    <row r="331" spans="1:55" ht="50.25" hidden="1" customHeight="1">
      <c r="A331" s="272"/>
      <c r="B331" s="273"/>
      <c r="C331" s="273"/>
      <c r="D331" s="176" t="s">
        <v>2</v>
      </c>
      <c r="E331" s="167">
        <f t="shared" si="254"/>
        <v>0</v>
      </c>
      <c r="F331" s="167">
        <f t="shared" si="255"/>
        <v>0</v>
      </c>
      <c r="G331" s="167" t="e">
        <f t="shared" si="245"/>
        <v>#DIV/0!</v>
      </c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78"/>
    </row>
    <row r="332" spans="1:55" ht="22.5" hidden="1" customHeight="1">
      <c r="A332" s="272"/>
      <c r="B332" s="273"/>
      <c r="C332" s="273"/>
      <c r="D332" s="222" t="s">
        <v>268</v>
      </c>
      <c r="E332" s="167">
        <f t="shared" si="254"/>
        <v>0</v>
      </c>
      <c r="F332" s="167">
        <f t="shared" si="255"/>
        <v>0</v>
      </c>
      <c r="G332" s="167" t="e">
        <f t="shared" si="245"/>
        <v>#DIV/0!</v>
      </c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78"/>
    </row>
    <row r="333" spans="1:55" ht="82.5" hidden="1" customHeight="1">
      <c r="A333" s="272"/>
      <c r="B333" s="273"/>
      <c r="C333" s="273"/>
      <c r="D333" s="222" t="s">
        <v>274</v>
      </c>
      <c r="E333" s="167">
        <f t="shared" ref="E333:E335" si="256">H333+K333+N333+Q333+T333+W333+Z333+AE333+AJ333+AO333+AT333+AY333</f>
        <v>0</v>
      </c>
      <c r="F333" s="167">
        <f t="shared" ref="F333:F335" si="257">I333+L333+O333+R333+U333+X333+AA333+AF333+AK333+AP333+AU333+AZ333</f>
        <v>0</v>
      </c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78"/>
    </row>
    <row r="334" spans="1:55" ht="22.5" hidden="1" customHeight="1">
      <c r="A334" s="272"/>
      <c r="B334" s="273"/>
      <c r="C334" s="273"/>
      <c r="D334" s="222" t="s">
        <v>269</v>
      </c>
      <c r="E334" s="167">
        <f t="shared" si="256"/>
        <v>0</v>
      </c>
      <c r="F334" s="167">
        <f t="shared" si="257"/>
        <v>0</v>
      </c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78"/>
    </row>
    <row r="335" spans="1:55" ht="31.2" hidden="1">
      <c r="A335" s="272"/>
      <c r="B335" s="273"/>
      <c r="C335" s="273"/>
      <c r="D335" s="225" t="s">
        <v>43</v>
      </c>
      <c r="E335" s="167">
        <f t="shared" si="256"/>
        <v>0</v>
      </c>
      <c r="F335" s="167">
        <f t="shared" si="257"/>
        <v>0</v>
      </c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78"/>
    </row>
    <row r="336" spans="1:55" ht="22.5" hidden="1" customHeight="1">
      <c r="A336" s="272" t="s">
        <v>457</v>
      </c>
      <c r="B336" s="273"/>
      <c r="C336" s="273" t="s">
        <v>298</v>
      </c>
      <c r="D336" s="153" t="s">
        <v>41</v>
      </c>
      <c r="E336" s="167">
        <f t="shared" ref="E336:E338" si="258">H336+K336+N336+Q336+T336+W336+Z336+AE336+AJ336+AO336+AT336+AY336</f>
        <v>0</v>
      </c>
      <c r="F336" s="167">
        <f t="shared" ref="F336:F342" si="259">I336+L336+O336+R336+U336+X336+AA336+AF336+AK336+AP336+AU336+AZ336</f>
        <v>0</v>
      </c>
      <c r="G336" s="167" t="e">
        <f t="shared" si="245"/>
        <v>#DIV/0!</v>
      </c>
      <c r="H336" s="167">
        <f>H337+H338+H339+H341+H342</f>
        <v>0</v>
      </c>
      <c r="I336" s="167">
        <f t="shared" ref="I336:BA336" si="260">I337+I338+I339+I341+I342</f>
        <v>0</v>
      </c>
      <c r="J336" s="167">
        <f t="shared" si="260"/>
        <v>0</v>
      </c>
      <c r="K336" s="167">
        <f t="shared" si="260"/>
        <v>0</v>
      </c>
      <c r="L336" s="167">
        <f t="shared" si="260"/>
        <v>0</v>
      </c>
      <c r="M336" s="167">
        <f t="shared" si="260"/>
        <v>0</v>
      </c>
      <c r="N336" s="167">
        <f t="shared" si="260"/>
        <v>0</v>
      </c>
      <c r="O336" s="167">
        <f t="shared" si="260"/>
        <v>0</v>
      </c>
      <c r="P336" s="167">
        <f t="shared" si="260"/>
        <v>0</v>
      </c>
      <c r="Q336" s="167">
        <f t="shared" si="260"/>
        <v>0</v>
      </c>
      <c r="R336" s="167">
        <f t="shared" si="260"/>
        <v>0</v>
      </c>
      <c r="S336" s="167">
        <f t="shared" si="260"/>
        <v>0</v>
      </c>
      <c r="T336" s="167">
        <f t="shared" si="260"/>
        <v>0</v>
      </c>
      <c r="U336" s="167">
        <f t="shared" si="260"/>
        <v>0</v>
      </c>
      <c r="V336" s="167">
        <f t="shared" si="260"/>
        <v>0</v>
      </c>
      <c r="W336" s="167">
        <f t="shared" si="260"/>
        <v>0</v>
      </c>
      <c r="X336" s="167">
        <f t="shared" si="260"/>
        <v>0</v>
      </c>
      <c r="Y336" s="167">
        <f t="shared" si="260"/>
        <v>0</v>
      </c>
      <c r="Z336" s="167">
        <f t="shared" si="260"/>
        <v>0</v>
      </c>
      <c r="AA336" s="167">
        <f t="shared" si="260"/>
        <v>0</v>
      </c>
      <c r="AB336" s="167">
        <f t="shared" si="260"/>
        <v>0</v>
      </c>
      <c r="AC336" s="167">
        <f t="shared" si="260"/>
        <v>0</v>
      </c>
      <c r="AD336" s="167">
        <f t="shared" si="260"/>
        <v>0</v>
      </c>
      <c r="AE336" s="167">
        <f t="shared" si="260"/>
        <v>0</v>
      </c>
      <c r="AF336" s="167">
        <f t="shared" si="260"/>
        <v>0</v>
      </c>
      <c r="AG336" s="167">
        <f t="shared" si="260"/>
        <v>0</v>
      </c>
      <c r="AH336" s="167">
        <f t="shared" si="260"/>
        <v>0</v>
      </c>
      <c r="AI336" s="167">
        <f t="shared" si="260"/>
        <v>0</v>
      </c>
      <c r="AJ336" s="167">
        <f t="shared" si="260"/>
        <v>0</v>
      </c>
      <c r="AK336" s="167">
        <f t="shared" si="260"/>
        <v>0</v>
      </c>
      <c r="AL336" s="167">
        <f t="shared" si="260"/>
        <v>0</v>
      </c>
      <c r="AM336" s="167">
        <f t="shared" si="260"/>
        <v>0</v>
      </c>
      <c r="AN336" s="167">
        <f t="shared" si="260"/>
        <v>0</v>
      </c>
      <c r="AO336" s="167">
        <f t="shared" si="260"/>
        <v>0</v>
      </c>
      <c r="AP336" s="167">
        <f t="shared" si="260"/>
        <v>0</v>
      </c>
      <c r="AQ336" s="167">
        <f t="shared" si="260"/>
        <v>0</v>
      </c>
      <c r="AR336" s="167">
        <f t="shared" si="260"/>
        <v>0</v>
      </c>
      <c r="AS336" s="167">
        <f t="shared" si="260"/>
        <v>0</v>
      </c>
      <c r="AT336" s="167">
        <f t="shared" si="260"/>
        <v>0</v>
      </c>
      <c r="AU336" s="167">
        <f t="shared" si="260"/>
        <v>0</v>
      </c>
      <c r="AV336" s="167">
        <f t="shared" si="260"/>
        <v>0</v>
      </c>
      <c r="AW336" s="167">
        <f t="shared" si="260"/>
        <v>0</v>
      </c>
      <c r="AX336" s="167">
        <f t="shared" si="260"/>
        <v>0</v>
      </c>
      <c r="AY336" s="167">
        <f t="shared" si="260"/>
        <v>0</v>
      </c>
      <c r="AZ336" s="167">
        <f t="shared" si="260"/>
        <v>0</v>
      </c>
      <c r="BA336" s="167">
        <f t="shared" si="260"/>
        <v>0</v>
      </c>
      <c r="BB336" s="167"/>
      <c r="BC336" s="178"/>
    </row>
    <row r="337" spans="1:55" ht="32.25" hidden="1" customHeight="1">
      <c r="A337" s="272"/>
      <c r="B337" s="273"/>
      <c r="C337" s="273"/>
      <c r="D337" s="151" t="s">
        <v>37</v>
      </c>
      <c r="E337" s="167">
        <f t="shared" si="258"/>
        <v>0</v>
      </c>
      <c r="F337" s="167">
        <f t="shared" si="259"/>
        <v>0</v>
      </c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78"/>
    </row>
    <row r="338" spans="1:55" ht="50.25" hidden="1" customHeight="1">
      <c r="A338" s="272"/>
      <c r="B338" s="273"/>
      <c r="C338" s="273"/>
      <c r="D338" s="176" t="s">
        <v>2</v>
      </c>
      <c r="E338" s="167">
        <f t="shared" si="258"/>
        <v>0</v>
      </c>
      <c r="F338" s="167">
        <f t="shared" si="259"/>
        <v>0</v>
      </c>
      <c r="G338" s="167" t="e">
        <f t="shared" si="245"/>
        <v>#DIV/0!</v>
      </c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78"/>
    </row>
    <row r="339" spans="1:55" ht="22.5" hidden="1" customHeight="1">
      <c r="A339" s="272"/>
      <c r="B339" s="273"/>
      <c r="C339" s="273"/>
      <c r="D339" s="222" t="s">
        <v>268</v>
      </c>
      <c r="E339" s="167">
        <f>H339+K339+N339+Q339+T339+W339+Z339+AE339+AJ339+AO339+AT339+AY339</f>
        <v>0</v>
      </c>
      <c r="F339" s="167">
        <f t="shared" si="259"/>
        <v>0</v>
      </c>
      <c r="G339" s="167" t="e">
        <f t="shared" si="245"/>
        <v>#DIV/0!</v>
      </c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78"/>
    </row>
    <row r="340" spans="1:55" ht="82.5" hidden="1" customHeight="1">
      <c r="A340" s="272"/>
      <c r="B340" s="273"/>
      <c r="C340" s="273"/>
      <c r="D340" s="222" t="s">
        <v>274</v>
      </c>
      <c r="E340" s="167">
        <f t="shared" ref="E340:E342" si="261">H340+K340+N340+Q340+T340+W340+Z340+AE340+AJ340+AO340+AT340+AY340</f>
        <v>0</v>
      </c>
      <c r="F340" s="167">
        <f t="shared" si="259"/>
        <v>0</v>
      </c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78"/>
    </row>
    <row r="341" spans="1:55" ht="22.5" hidden="1" customHeight="1">
      <c r="A341" s="272"/>
      <c r="B341" s="273"/>
      <c r="C341" s="273"/>
      <c r="D341" s="222" t="s">
        <v>269</v>
      </c>
      <c r="E341" s="167">
        <f t="shared" si="261"/>
        <v>0</v>
      </c>
      <c r="F341" s="167">
        <f t="shared" si="259"/>
        <v>0</v>
      </c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78"/>
    </row>
    <row r="342" spans="1:55" ht="31.2" hidden="1">
      <c r="A342" s="272"/>
      <c r="B342" s="273"/>
      <c r="C342" s="273"/>
      <c r="D342" s="225" t="s">
        <v>43</v>
      </c>
      <c r="E342" s="167">
        <f t="shared" si="261"/>
        <v>0</v>
      </c>
      <c r="F342" s="167">
        <f t="shared" si="259"/>
        <v>0</v>
      </c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78"/>
    </row>
    <row r="343" spans="1:55" ht="22.5" hidden="1" customHeight="1">
      <c r="A343" s="272" t="s">
        <v>458</v>
      </c>
      <c r="B343" s="273"/>
      <c r="C343" s="273" t="s">
        <v>298</v>
      </c>
      <c r="D343" s="153" t="s">
        <v>41</v>
      </c>
      <c r="E343" s="167">
        <f t="shared" ref="E343:E345" si="262">H343+K343+N343+Q343+T343+W343+Z343+AE343+AJ343+AO343+AT343+AY343</f>
        <v>0</v>
      </c>
      <c r="F343" s="167">
        <f t="shared" ref="F343:F349" si="263">I343+L343+O343+R343+U343+X343+AA343+AF343+AK343+AP343+AU343+AZ343</f>
        <v>0</v>
      </c>
      <c r="G343" s="167" t="e">
        <f t="shared" si="245"/>
        <v>#DIV/0!</v>
      </c>
      <c r="H343" s="167">
        <f>H344+H345+H346+H348+H349</f>
        <v>0</v>
      </c>
      <c r="I343" s="167">
        <f t="shared" ref="I343:BA343" si="264">I344+I345+I346+I348+I349</f>
        <v>0</v>
      </c>
      <c r="J343" s="167">
        <f t="shared" si="264"/>
        <v>0</v>
      </c>
      <c r="K343" s="167">
        <f t="shared" si="264"/>
        <v>0</v>
      </c>
      <c r="L343" s="167">
        <f t="shared" si="264"/>
        <v>0</v>
      </c>
      <c r="M343" s="167">
        <f t="shared" si="264"/>
        <v>0</v>
      </c>
      <c r="N343" s="167">
        <f t="shared" si="264"/>
        <v>0</v>
      </c>
      <c r="O343" s="167">
        <f t="shared" si="264"/>
        <v>0</v>
      </c>
      <c r="P343" s="167">
        <f t="shared" si="264"/>
        <v>0</v>
      </c>
      <c r="Q343" s="167">
        <f t="shared" si="264"/>
        <v>0</v>
      </c>
      <c r="R343" s="167">
        <f t="shared" si="264"/>
        <v>0</v>
      </c>
      <c r="S343" s="167">
        <f t="shared" si="264"/>
        <v>0</v>
      </c>
      <c r="T343" s="167">
        <f t="shared" si="264"/>
        <v>0</v>
      </c>
      <c r="U343" s="167">
        <f t="shared" si="264"/>
        <v>0</v>
      </c>
      <c r="V343" s="167">
        <f t="shared" si="264"/>
        <v>0</v>
      </c>
      <c r="W343" s="167">
        <f t="shared" si="264"/>
        <v>0</v>
      </c>
      <c r="X343" s="167">
        <f t="shared" si="264"/>
        <v>0</v>
      </c>
      <c r="Y343" s="167">
        <f t="shared" si="264"/>
        <v>0</v>
      </c>
      <c r="Z343" s="167">
        <f t="shared" si="264"/>
        <v>0</v>
      </c>
      <c r="AA343" s="167">
        <f t="shared" si="264"/>
        <v>0</v>
      </c>
      <c r="AB343" s="167">
        <f t="shared" si="264"/>
        <v>0</v>
      </c>
      <c r="AC343" s="167">
        <f t="shared" si="264"/>
        <v>0</v>
      </c>
      <c r="AD343" s="167">
        <f t="shared" si="264"/>
        <v>0</v>
      </c>
      <c r="AE343" s="167">
        <f t="shared" si="264"/>
        <v>0</v>
      </c>
      <c r="AF343" s="167">
        <f t="shared" si="264"/>
        <v>0</v>
      </c>
      <c r="AG343" s="167">
        <f t="shared" si="264"/>
        <v>0</v>
      </c>
      <c r="AH343" s="167">
        <f t="shared" si="264"/>
        <v>0</v>
      </c>
      <c r="AI343" s="167">
        <f t="shared" si="264"/>
        <v>0</v>
      </c>
      <c r="AJ343" s="167">
        <f t="shared" si="264"/>
        <v>0</v>
      </c>
      <c r="AK343" s="167">
        <f t="shared" si="264"/>
        <v>0</v>
      </c>
      <c r="AL343" s="167">
        <f t="shared" si="264"/>
        <v>0</v>
      </c>
      <c r="AM343" s="167">
        <f t="shared" si="264"/>
        <v>0</v>
      </c>
      <c r="AN343" s="167">
        <f t="shared" si="264"/>
        <v>0</v>
      </c>
      <c r="AO343" s="167">
        <f t="shared" si="264"/>
        <v>0</v>
      </c>
      <c r="AP343" s="167">
        <f t="shared" si="264"/>
        <v>0</v>
      </c>
      <c r="AQ343" s="167">
        <f t="shared" si="264"/>
        <v>0</v>
      </c>
      <c r="AR343" s="167">
        <f t="shared" si="264"/>
        <v>0</v>
      </c>
      <c r="AS343" s="167">
        <f t="shared" si="264"/>
        <v>0</v>
      </c>
      <c r="AT343" s="167">
        <f t="shared" si="264"/>
        <v>0</v>
      </c>
      <c r="AU343" s="167">
        <f t="shared" si="264"/>
        <v>0</v>
      </c>
      <c r="AV343" s="167">
        <f t="shared" si="264"/>
        <v>0</v>
      </c>
      <c r="AW343" s="167">
        <f t="shared" si="264"/>
        <v>0</v>
      </c>
      <c r="AX343" s="167">
        <f t="shared" si="264"/>
        <v>0</v>
      </c>
      <c r="AY343" s="167">
        <f t="shared" si="264"/>
        <v>0</v>
      </c>
      <c r="AZ343" s="167">
        <f t="shared" si="264"/>
        <v>0</v>
      </c>
      <c r="BA343" s="167">
        <f t="shared" si="264"/>
        <v>0</v>
      </c>
      <c r="BB343" s="167"/>
      <c r="BC343" s="178"/>
    </row>
    <row r="344" spans="1:55" ht="32.25" hidden="1" customHeight="1">
      <c r="A344" s="272"/>
      <c r="B344" s="273"/>
      <c r="C344" s="273"/>
      <c r="D344" s="151" t="s">
        <v>37</v>
      </c>
      <c r="E344" s="167">
        <f t="shared" si="262"/>
        <v>0</v>
      </c>
      <c r="F344" s="167">
        <f t="shared" si="263"/>
        <v>0</v>
      </c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78"/>
    </row>
    <row r="345" spans="1:55" ht="50.25" hidden="1" customHeight="1">
      <c r="A345" s="272"/>
      <c r="B345" s="273"/>
      <c r="C345" s="273"/>
      <c r="D345" s="176" t="s">
        <v>2</v>
      </c>
      <c r="E345" s="167">
        <f t="shared" si="262"/>
        <v>0</v>
      </c>
      <c r="F345" s="167">
        <f t="shared" si="263"/>
        <v>0</v>
      </c>
      <c r="G345" s="167" t="e">
        <f t="shared" si="245"/>
        <v>#DIV/0!</v>
      </c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78"/>
    </row>
    <row r="346" spans="1:55" ht="22.5" hidden="1" customHeight="1">
      <c r="A346" s="272"/>
      <c r="B346" s="273"/>
      <c r="C346" s="273"/>
      <c r="D346" s="222" t="s">
        <v>268</v>
      </c>
      <c r="E346" s="167">
        <f>H346+K346+N346+Q346+T346+W346+Z346+AE346+AJ346+AO346+AT346+AY346</f>
        <v>0</v>
      </c>
      <c r="F346" s="167">
        <f t="shared" si="263"/>
        <v>0</v>
      </c>
      <c r="G346" s="167" t="e">
        <f t="shared" si="245"/>
        <v>#DIV/0!</v>
      </c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78"/>
    </row>
    <row r="347" spans="1:55" ht="82.5" hidden="1" customHeight="1">
      <c r="A347" s="272"/>
      <c r="B347" s="273"/>
      <c r="C347" s="273"/>
      <c r="D347" s="222" t="s">
        <v>274</v>
      </c>
      <c r="E347" s="167">
        <f t="shared" ref="E347:E349" si="265">H347+K347+N347+Q347+T347+W347+Z347+AE347+AJ347+AO347+AT347+AY347</f>
        <v>0</v>
      </c>
      <c r="F347" s="167">
        <f t="shared" si="263"/>
        <v>0</v>
      </c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78"/>
    </row>
    <row r="348" spans="1:55" ht="22.5" hidden="1" customHeight="1">
      <c r="A348" s="272"/>
      <c r="B348" s="273"/>
      <c r="C348" s="273"/>
      <c r="D348" s="222" t="s">
        <v>269</v>
      </c>
      <c r="E348" s="167">
        <f t="shared" si="265"/>
        <v>0</v>
      </c>
      <c r="F348" s="167">
        <f t="shared" si="263"/>
        <v>0</v>
      </c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78"/>
    </row>
    <row r="349" spans="1:55" ht="31.2" hidden="1">
      <c r="A349" s="272"/>
      <c r="B349" s="273"/>
      <c r="C349" s="273"/>
      <c r="D349" s="225" t="s">
        <v>43</v>
      </c>
      <c r="E349" s="167">
        <f t="shared" si="265"/>
        <v>0</v>
      </c>
      <c r="F349" s="167">
        <f t="shared" si="263"/>
        <v>0</v>
      </c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78"/>
    </row>
    <row r="350" spans="1:55" ht="22.5" hidden="1" customHeight="1">
      <c r="A350" s="272" t="s">
        <v>459</v>
      </c>
      <c r="B350" s="273"/>
      <c r="C350" s="273" t="s">
        <v>298</v>
      </c>
      <c r="D350" s="153" t="s">
        <v>41</v>
      </c>
      <c r="E350" s="167">
        <f t="shared" ref="E350:E352" si="266">H350+K350+N350+Q350+T350+W350+Z350+AE350+AJ350+AO350+AT350+AY350</f>
        <v>0</v>
      </c>
      <c r="F350" s="167">
        <f t="shared" ref="F350:F356" si="267">I350+L350+O350+R350+U350+X350+AA350+AF350+AK350+AP350+AU350+AZ350</f>
        <v>0</v>
      </c>
      <c r="G350" s="167" t="e">
        <f t="shared" si="245"/>
        <v>#DIV/0!</v>
      </c>
      <c r="H350" s="167">
        <f>H351+H352+H353+H355+H356</f>
        <v>0</v>
      </c>
      <c r="I350" s="167">
        <f t="shared" ref="I350:BA350" si="268">I351+I352+I353+I355+I356</f>
        <v>0</v>
      </c>
      <c r="J350" s="167">
        <f t="shared" si="268"/>
        <v>0</v>
      </c>
      <c r="K350" s="167">
        <f t="shared" si="268"/>
        <v>0</v>
      </c>
      <c r="L350" s="167">
        <f t="shared" si="268"/>
        <v>0</v>
      </c>
      <c r="M350" s="167">
        <f t="shared" si="268"/>
        <v>0</v>
      </c>
      <c r="N350" s="167">
        <f t="shared" si="268"/>
        <v>0</v>
      </c>
      <c r="O350" s="167">
        <f t="shared" si="268"/>
        <v>0</v>
      </c>
      <c r="P350" s="167">
        <f t="shared" si="268"/>
        <v>0</v>
      </c>
      <c r="Q350" s="167">
        <f t="shared" si="268"/>
        <v>0</v>
      </c>
      <c r="R350" s="167">
        <f t="shared" si="268"/>
        <v>0</v>
      </c>
      <c r="S350" s="167">
        <f t="shared" si="268"/>
        <v>0</v>
      </c>
      <c r="T350" s="167">
        <f t="shared" si="268"/>
        <v>0</v>
      </c>
      <c r="U350" s="167">
        <f t="shared" si="268"/>
        <v>0</v>
      </c>
      <c r="V350" s="167">
        <f t="shared" si="268"/>
        <v>0</v>
      </c>
      <c r="W350" s="167">
        <f t="shared" si="268"/>
        <v>0</v>
      </c>
      <c r="X350" s="167">
        <f t="shared" si="268"/>
        <v>0</v>
      </c>
      <c r="Y350" s="167">
        <f t="shared" si="268"/>
        <v>0</v>
      </c>
      <c r="Z350" s="167">
        <f t="shared" si="268"/>
        <v>0</v>
      </c>
      <c r="AA350" s="167">
        <f t="shared" si="268"/>
        <v>0</v>
      </c>
      <c r="AB350" s="167">
        <f t="shared" si="268"/>
        <v>0</v>
      </c>
      <c r="AC350" s="167">
        <f t="shared" si="268"/>
        <v>0</v>
      </c>
      <c r="AD350" s="167">
        <f t="shared" si="268"/>
        <v>0</v>
      </c>
      <c r="AE350" s="167">
        <f t="shared" si="268"/>
        <v>0</v>
      </c>
      <c r="AF350" s="167">
        <f t="shared" si="268"/>
        <v>0</v>
      </c>
      <c r="AG350" s="167">
        <f t="shared" si="268"/>
        <v>0</v>
      </c>
      <c r="AH350" s="167">
        <f t="shared" si="268"/>
        <v>0</v>
      </c>
      <c r="AI350" s="167">
        <f t="shared" si="268"/>
        <v>0</v>
      </c>
      <c r="AJ350" s="167">
        <f t="shared" si="268"/>
        <v>0</v>
      </c>
      <c r="AK350" s="167">
        <f t="shared" si="268"/>
        <v>0</v>
      </c>
      <c r="AL350" s="167">
        <f t="shared" si="268"/>
        <v>0</v>
      </c>
      <c r="AM350" s="167">
        <f t="shared" si="268"/>
        <v>0</v>
      </c>
      <c r="AN350" s="167">
        <f t="shared" si="268"/>
        <v>0</v>
      </c>
      <c r="AO350" s="167">
        <f t="shared" si="268"/>
        <v>0</v>
      </c>
      <c r="AP350" s="167">
        <f t="shared" si="268"/>
        <v>0</v>
      </c>
      <c r="AQ350" s="167">
        <f t="shared" si="268"/>
        <v>0</v>
      </c>
      <c r="AR350" s="167">
        <f t="shared" si="268"/>
        <v>0</v>
      </c>
      <c r="AS350" s="167">
        <f t="shared" si="268"/>
        <v>0</v>
      </c>
      <c r="AT350" s="167">
        <f t="shared" si="268"/>
        <v>0</v>
      </c>
      <c r="AU350" s="167">
        <f t="shared" si="268"/>
        <v>0</v>
      </c>
      <c r="AV350" s="167">
        <f t="shared" si="268"/>
        <v>0</v>
      </c>
      <c r="AW350" s="167">
        <f t="shared" si="268"/>
        <v>0</v>
      </c>
      <c r="AX350" s="167">
        <f t="shared" si="268"/>
        <v>0</v>
      </c>
      <c r="AY350" s="167">
        <f t="shared" si="268"/>
        <v>0</v>
      </c>
      <c r="AZ350" s="167">
        <f t="shared" si="268"/>
        <v>0</v>
      </c>
      <c r="BA350" s="167">
        <f t="shared" si="268"/>
        <v>0</v>
      </c>
      <c r="BB350" s="167"/>
      <c r="BC350" s="178"/>
    </row>
    <row r="351" spans="1:55" ht="32.25" hidden="1" customHeight="1">
      <c r="A351" s="272"/>
      <c r="B351" s="273"/>
      <c r="C351" s="273"/>
      <c r="D351" s="151" t="s">
        <v>37</v>
      </c>
      <c r="E351" s="167">
        <f t="shared" si="266"/>
        <v>0</v>
      </c>
      <c r="F351" s="167">
        <f t="shared" si="267"/>
        <v>0</v>
      </c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78"/>
    </row>
    <row r="352" spans="1:55" ht="50.25" hidden="1" customHeight="1">
      <c r="A352" s="272"/>
      <c r="B352" s="273"/>
      <c r="C352" s="273"/>
      <c r="D352" s="176" t="s">
        <v>2</v>
      </c>
      <c r="E352" s="167">
        <f t="shared" si="266"/>
        <v>0</v>
      </c>
      <c r="F352" s="167">
        <f t="shared" si="267"/>
        <v>0</v>
      </c>
      <c r="G352" s="167" t="e">
        <f t="shared" si="245"/>
        <v>#DIV/0!</v>
      </c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78"/>
    </row>
    <row r="353" spans="1:55" ht="22.5" hidden="1" customHeight="1">
      <c r="A353" s="272"/>
      <c r="B353" s="273"/>
      <c r="C353" s="273"/>
      <c r="D353" s="222" t="s">
        <v>268</v>
      </c>
      <c r="E353" s="167">
        <f>H353+K353+N353+Q353+T353+W353+Z353+AE353+AJ353+AO353+AT353+AY353</f>
        <v>0</v>
      </c>
      <c r="F353" s="167">
        <f t="shared" si="267"/>
        <v>0</v>
      </c>
      <c r="G353" s="167" t="e">
        <f t="shared" si="245"/>
        <v>#DIV/0!</v>
      </c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78"/>
    </row>
    <row r="354" spans="1:55" ht="82.5" hidden="1" customHeight="1">
      <c r="A354" s="272"/>
      <c r="B354" s="273"/>
      <c r="C354" s="273"/>
      <c r="D354" s="222" t="s">
        <v>274</v>
      </c>
      <c r="E354" s="167">
        <f t="shared" ref="E354:E356" si="269">H354+K354+N354+Q354+T354+W354+Z354+AE354+AJ354+AO354+AT354+AY354</f>
        <v>0</v>
      </c>
      <c r="F354" s="167">
        <f t="shared" si="267"/>
        <v>0</v>
      </c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78"/>
    </row>
    <row r="355" spans="1:55" ht="22.5" hidden="1" customHeight="1">
      <c r="A355" s="272"/>
      <c r="B355" s="273"/>
      <c r="C355" s="273"/>
      <c r="D355" s="222" t="s">
        <v>269</v>
      </c>
      <c r="E355" s="167">
        <f t="shared" si="269"/>
        <v>0</v>
      </c>
      <c r="F355" s="167">
        <f t="shared" si="267"/>
        <v>0</v>
      </c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78"/>
    </row>
    <row r="356" spans="1:55" ht="31.2" hidden="1">
      <c r="A356" s="272"/>
      <c r="B356" s="273"/>
      <c r="C356" s="273"/>
      <c r="D356" s="225" t="s">
        <v>43</v>
      </c>
      <c r="E356" s="167">
        <f t="shared" si="269"/>
        <v>0</v>
      </c>
      <c r="F356" s="167">
        <f t="shared" si="267"/>
        <v>0</v>
      </c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78"/>
    </row>
    <row r="357" spans="1:55" ht="22.5" hidden="1" customHeight="1">
      <c r="A357" s="272" t="s">
        <v>460</v>
      </c>
      <c r="B357" s="273"/>
      <c r="C357" s="273" t="s">
        <v>298</v>
      </c>
      <c r="D357" s="153" t="s">
        <v>41</v>
      </c>
      <c r="E357" s="167">
        <f t="shared" ref="E357:E359" si="270">H357+K357+N357+Q357+T357+W357+Z357+AE357+AJ357+AO357+AT357+AY357</f>
        <v>0</v>
      </c>
      <c r="F357" s="167">
        <f t="shared" ref="F357:F363" si="271">I357+L357+O357+R357+U357+X357+AA357+AF357+AK357+AP357+AU357+AZ357</f>
        <v>0</v>
      </c>
      <c r="G357" s="167" t="e">
        <f t="shared" si="245"/>
        <v>#DIV/0!</v>
      </c>
      <c r="H357" s="167">
        <f>H358+H359+H360+H362+H363</f>
        <v>0</v>
      </c>
      <c r="I357" s="167">
        <f t="shared" ref="I357:BA357" si="272">I358+I359+I360+I362+I363</f>
        <v>0</v>
      </c>
      <c r="J357" s="167">
        <f t="shared" si="272"/>
        <v>0</v>
      </c>
      <c r="K357" s="167">
        <f t="shared" si="272"/>
        <v>0</v>
      </c>
      <c r="L357" s="167">
        <f t="shared" si="272"/>
        <v>0</v>
      </c>
      <c r="M357" s="167">
        <f t="shared" si="272"/>
        <v>0</v>
      </c>
      <c r="N357" s="167">
        <f t="shared" si="272"/>
        <v>0</v>
      </c>
      <c r="O357" s="167">
        <f t="shared" si="272"/>
        <v>0</v>
      </c>
      <c r="P357" s="167">
        <f t="shared" si="272"/>
        <v>0</v>
      </c>
      <c r="Q357" s="167">
        <f t="shared" si="272"/>
        <v>0</v>
      </c>
      <c r="R357" s="167">
        <f t="shared" si="272"/>
        <v>0</v>
      </c>
      <c r="S357" s="167">
        <f t="shared" si="272"/>
        <v>0</v>
      </c>
      <c r="T357" s="167">
        <f t="shared" si="272"/>
        <v>0</v>
      </c>
      <c r="U357" s="167">
        <f t="shared" si="272"/>
        <v>0</v>
      </c>
      <c r="V357" s="167">
        <f t="shared" si="272"/>
        <v>0</v>
      </c>
      <c r="W357" s="167">
        <f t="shared" si="272"/>
        <v>0</v>
      </c>
      <c r="X357" s="167">
        <f t="shared" si="272"/>
        <v>0</v>
      </c>
      <c r="Y357" s="167">
        <f t="shared" si="272"/>
        <v>0</v>
      </c>
      <c r="Z357" s="167">
        <f t="shared" si="272"/>
        <v>0</v>
      </c>
      <c r="AA357" s="167">
        <f t="shared" si="272"/>
        <v>0</v>
      </c>
      <c r="AB357" s="167">
        <f t="shared" si="272"/>
        <v>0</v>
      </c>
      <c r="AC357" s="167">
        <f t="shared" si="272"/>
        <v>0</v>
      </c>
      <c r="AD357" s="167">
        <f t="shared" si="272"/>
        <v>0</v>
      </c>
      <c r="AE357" s="167">
        <f t="shared" si="272"/>
        <v>0</v>
      </c>
      <c r="AF357" s="167">
        <f t="shared" si="272"/>
        <v>0</v>
      </c>
      <c r="AG357" s="167">
        <f t="shared" si="272"/>
        <v>0</v>
      </c>
      <c r="AH357" s="167">
        <f t="shared" si="272"/>
        <v>0</v>
      </c>
      <c r="AI357" s="167">
        <f t="shared" si="272"/>
        <v>0</v>
      </c>
      <c r="AJ357" s="167">
        <f t="shared" si="272"/>
        <v>0</v>
      </c>
      <c r="AK357" s="167">
        <f t="shared" si="272"/>
        <v>0</v>
      </c>
      <c r="AL357" s="167">
        <f t="shared" si="272"/>
        <v>0</v>
      </c>
      <c r="AM357" s="167">
        <f t="shared" si="272"/>
        <v>0</v>
      </c>
      <c r="AN357" s="167">
        <f t="shared" si="272"/>
        <v>0</v>
      </c>
      <c r="AO357" s="167">
        <f t="shared" si="272"/>
        <v>0</v>
      </c>
      <c r="AP357" s="167">
        <f t="shared" si="272"/>
        <v>0</v>
      </c>
      <c r="AQ357" s="167">
        <f t="shared" si="272"/>
        <v>0</v>
      </c>
      <c r="AR357" s="167">
        <f t="shared" si="272"/>
        <v>0</v>
      </c>
      <c r="AS357" s="167">
        <f t="shared" si="272"/>
        <v>0</v>
      </c>
      <c r="AT357" s="167">
        <f t="shared" si="272"/>
        <v>0</v>
      </c>
      <c r="AU357" s="167">
        <f t="shared" si="272"/>
        <v>0</v>
      </c>
      <c r="AV357" s="167">
        <f t="shared" si="272"/>
        <v>0</v>
      </c>
      <c r="AW357" s="167">
        <f t="shared" si="272"/>
        <v>0</v>
      </c>
      <c r="AX357" s="167">
        <f t="shared" si="272"/>
        <v>0</v>
      </c>
      <c r="AY357" s="167">
        <f t="shared" si="272"/>
        <v>0</v>
      </c>
      <c r="AZ357" s="167">
        <f t="shared" si="272"/>
        <v>0</v>
      </c>
      <c r="BA357" s="167">
        <f t="shared" si="272"/>
        <v>0</v>
      </c>
      <c r="BB357" s="167"/>
      <c r="BC357" s="178"/>
    </row>
    <row r="358" spans="1:55" ht="32.25" hidden="1" customHeight="1">
      <c r="A358" s="272"/>
      <c r="B358" s="273"/>
      <c r="C358" s="273"/>
      <c r="D358" s="151" t="s">
        <v>37</v>
      </c>
      <c r="E358" s="167">
        <f t="shared" si="270"/>
        <v>0</v>
      </c>
      <c r="F358" s="167">
        <f t="shared" si="271"/>
        <v>0</v>
      </c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78"/>
    </row>
    <row r="359" spans="1:55" ht="50.25" hidden="1" customHeight="1">
      <c r="A359" s="272"/>
      <c r="B359" s="273"/>
      <c r="C359" s="273"/>
      <c r="D359" s="176" t="s">
        <v>2</v>
      </c>
      <c r="E359" s="167">
        <f t="shared" si="270"/>
        <v>0</v>
      </c>
      <c r="F359" s="167">
        <f t="shared" si="271"/>
        <v>0</v>
      </c>
      <c r="G359" s="167" t="e">
        <f t="shared" si="245"/>
        <v>#DIV/0!</v>
      </c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78"/>
    </row>
    <row r="360" spans="1:55" ht="22.5" hidden="1" customHeight="1">
      <c r="A360" s="272"/>
      <c r="B360" s="273"/>
      <c r="C360" s="273"/>
      <c r="D360" s="222" t="s">
        <v>268</v>
      </c>
      <c r="E360" s="167">
        <f>H360+K360+N360+Q360+T360+W360+Z360+AE360+AJ360+AO360+AT360+AY360</f>
        <v>0</v>
      </c>
      <c r="F360" s="167">
        <f t="shared" si="271"/>
        <v>0</v>
      </c>
      <c r="G360" s="167" t="e">
        <f t="shared" si="245"/>
        <v>#DIV/0!</v>
      </c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78"/>
    </row>
    <row r="361" spans="1:55" ht="82.5" hidden="1" customHeight="1">
      <c r="A361" s="272"/>
      <c r="B361" s="273"/>
      <c r="C361" s="273"/>
      <c r="D361" s="222" t="s">
        <v>274</v>
      </c>
      <c r="E361" s="167">
        <f t="shared" ref="E361:E363" si="273">H361+K361+N361+Q361+T361+W361+Z361+AE361+AJ361+AO361+AT361+AY361</f>
        <v>0</v>
      </c>
      <c r="F361" s="167">
        <f t="shared" si="271"/>
        <v>0</v>
      </c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78"/>
    </row>
    <row r="362" spans="1:55" ht="22.5" hidden="1" customHeight="1">
      <c r="A362" s="272"/>
      <c r="B362" s="273"/>
      <c r="C362" s="273"/>
      <c r="D362" s="222" t="s">
        <v>269</v>
      </c>
      <c r="E362" s="167">
        <f t="shared" si="273"/>
        <v>0</v>
      </c>
      <c r="F362" s="167">
        <f t="shared" si="271"/>
        <v>0</v>
      </c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78"/>
    </row>
    <row r="363" spans="1:55" ht="31.2" hidden="1">
      <c r="A363" s="272"/>
      <c r="B363" s="273"/>
      <c r="C363" s="273"/>
      <c r="D363" s="225" t="s">
        <v>43</v>
      </c>
      <c r="E363" s="167">
        <f t="shared" si="273"/>
        <v>0</v>
      </c>
      <c r="F363" s="167">
        <f t="shared" si="271"/>
        <v>0</v>
      </c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78"/>
    </row>
    <row r="364" spans="1:55" ht="22.5" hidden="1" customHeight="1">
      <c r="A364" s="272" t="s">
        <v>461</v>
      </c>
      <c r="B364" s="273"/>
      <c r="C364" s="273" t="s">
        <v>298</v>
      </c>
      <c r="D364" s="153" t="s">
        <v>41</v>
      </c>
      <c r="E364" s="167">
        <f t="shared" ref="E364:E366" si="274">H364+K364+N364+Q364+T364+W364+Z364+AE364+AJ364+AO364+AT364+AY364</f>
        <v>0</v>
      </c>
      <c r="F364" s="167">
        <f t="shared" ref="F364:F370" si="275">I364+L364+O364+R364+U364+X364+AA364+AF364+AK364+AP364+AU364+AZ364</f>
        <v>0</v>
      </c>
      <c r="G364" s="167" t="e">
        <f t="shared" si="245"/>
        <v>#DIV/0!</v>
      </c>
      <c r="H364" s="167">
        <f>H365+H366+H367+H369+H370</f>
        <v>0</v>
      </c>
      <c r="I364" s="167">
        <f t="shared" ref="I364:BA364" si="276">I365+I366+I367+I369+I370</f>
        <v>0</v>
      </c>
      <c r="J364" s="167">
        <f t="shared" si="276"/>
        <v>0</v>
      </c>
      <c r="K364" s="167">
        <f t="shared" si="276"/>
        <v>0</v>
      </c>
      <c r="L364" s="167">
        <f t="shared" si="276"/>
        <v>0</v>
      </c>
      <c r="M364" s="167">
        <f t="shared" si="276"/>
        <v>0</v>
      </c>
      <c r="N364" s="167">
        <f t="shared" si="276"/>
        <v>0</v>
      </c>
      <c r="O364" s="167">
        <f t="shared" si="276"/>
        <v>0</v>
      </c>
      <c r="P364" s="167">
        <f t="shared" si="276"/>
        <v>0</v>
      </c>
      <c r="Q364" s="167">
        <f t="shared" si="276"/>
        <v>0</v>
      </c>
      <c r="R364" s="167">
        <f t="shared" si="276"/>
        <v>0</v>
      </c>
      <c r="S364" s="167">
        <f t="shared" si="276"/>
        <v>0</v>
      </c>
      <c r="T364" s="167">
        <f t="shared" si="276"/>
        <v>0</v>
      </c>
      <c r="U364" s="167">
        <f t="shared" si="276"/>
        <v>0</v>
      </c>
      <c r="V364" s="167">
        <f t="shared" si="276"/>
        <v>0</v>
      </c>
      <c r="W364" s="167">
        <f t="shared" si="276"/>
        <v>0</v>
      </c>
      <c r="X364" s="167">
        <f t="shared" si="276"/>
        <v>0</v>
      </c>
      <c r="Y364" s="167">
        <f t="shared" si="276"/>
        <v>0</v>
      </c>
      <c r="Z364" s="167">
        <f t="shared" si="276"/>
        <v>0</v>
      </c>
      <c r="AA364" s="167">
        <f t="shared" si="276"/>
        <v>0</v>
      </c>
      <c r="AB364" s="167">
        <f t="shared" si="276"/>
        <v>0</v>
      </c>
      <c r="AC364" s="167">
        <f t="shared" si="276"/>
        <v>0</v>
      </c>
      <c r="AD364" s="167">
        <f t="shared" si="276"/>
        <v>0</v>
      </c>
      <c r="AE364" s="167">
        <f t="shared" si="276"/>
        <v>0</v>
      </c>
      <c r="AF364" s="167">
        <f t="shared" si="276"/>
        <v>0</v>
      </c>
      <c r="AG364" s="167">
        <f t="shared" si="276"/>
        <v>0</v>
      </c>
      <c r="AH364" s="167">
        <f t="shared" si="276"/>
        <v>0</v>
      </c>
      <c r="AI364" s="167">
        <f t="shared" si="276"/>
        <v>0</v>
      </c>
      <c r="AJ364" s="167">
        <f t="shared" si="276"/>
        <v>0</v>
      </c>
      <c r="AK364" s="167">
        <f t="shared" si="276"/>
        <v>0</v>
      </c>
      <c r="AL364" s="167">
        <f t="shared" si="276"/>
        <v>0</v>
      </c>
      <c r="AM364" s="167">
        <f t="shared" si="276"/>
        <v>0</v>
      </c>
      <c r="AN364" s="167">
        <f t="shared" si="276"/>
        <v>0</v>
      </c>
      <c r="AO364" s="167">
        <f t="shared" si="276"/>
        <v>0</v>
      </c>
      <c r="AP364" s="167">
        <f t="shared" si="276"/>
        <v>0</v>
      </c>
      <c r="AQ364" s="167">
        <f t="shared" si="276"/>
        <v>0</v>
      </c>
      <c r="AR364" s="167">
        <f t="shared" si="276"/>
        <v>0</v>
      </c>
      <c r="AS364" s="167">
        <f t="shared" si="276"/>
        <v>0</v>
      </c>
      <c r="AT364" s="167">
        <f t="shared" si="276"/>
        <v>0</v>
      </c>
      <c r="AU364" s="167">
        <f t="shared" si="276"/>
        <v>0</v>
      </c>
      <c r="AV364" s="167">
        <f t="shared" si="276"/>
        <v>0</v>
      </c>
      <c r="AW364" s="167">
        <f t="shared" si="276"/>
        <v>0</v>
      </c>
      <c r="AX364" s="167">
        <f t="shared" si="276"/>
        <v>0</v>
      </c>
      <c r="AY364" s="167">
        <f t="shared" si="276"/>
        <v>0</v>
      </c>
      <c r="AZ364" s="167">
        <f t="shared" si="276"/>
        <v>0</v>
      </c>
      <c r="BA364" s="167">
        <f t="shared" si="276"/>
        <v>0</v>
      </c>
      <c r="BB364" s="167"/>
      <c r="BC364" s="178"/>
    </row>
    <row r="365" spans="1:55" ht="32.25" hidden="1" customHeight="1">
      <c r="A365" s="272"/>
      <c r="B365" s="273"/>
      <c r="C365" s="273"/>
      <c r="D365" s="151" t="s">
        <v>37</v>
      </c>
      <c r="E365" s="167">
        <f t="shared" si="274"/>
        <v>0</v>
      </c>
      <c r="F365" s="167">
        <f t="shared" si="275"/>
        <v>0</v>
      </c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78"/>
    </row>
    <row r="366" spans="1:55" ht="50.25" hidden="1" customHeight="1">
      <c r="A366" s="272"/>
      <c r="B366" s="273"/>
      <c r="C366" s="273"/>
      <c r="D366" s="176" t="s">
        <v>2</v>
      </c>
      <c r="E366" s="167">
        <f t="shared" si="274"/>
        <v>0</v>
      </c>
      <c r="F366" s="167">
        <f t="shared" si="275"/>
        <v>0</v>
      </c>
      <c r="G366" s="167" t="e">
        <f t="shared" si="245"/>
        <v>#DIV/0!</v>
      </c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78"/>
    </row>
    <row r="367" spans="1:55" ht="22.5" hidden="1" customHeight="1">
      <c r="A367" s="272"/>
      <c r="B367" s="273"/>
      <c r="C367" s="273"/>
      <c r="D367" s="222" t="s">
        <v>268</v>
      </c>
      <c r="E367" s="167">
        <f>H367+K367+N367+Q367+T367+W367+Z367+AE367+AJ367+AO367+AT367+AY367</f>
        <v>0</v>
      </c>
      <c r="F367" s="167">
        <f t="shared" si="275"/>
        <v>0</v>
      </c>
      <c r="G367" s="167" t="e">
        <f t="shared" si="245"/>
        <v>#DIV/0!</v>
      </c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78"/>
    </row>
    <row r="368" spans="1:55" ht="82.5" hidden="1" customHeight="1">
      <c r="A368" s="272"/>
      <c r="B368" s="273"/>
      <c r="C368" s="273"/>
      <c r="D368" s="222" t="s">
        <v>274</v>
      </c>
      <c r="E368" s="167">
        <f t="shared" ref="E368:E370" si="277">H368+K368+N368+Q368+T368+W368+Z368+AE368+AJ368+AO368+AT368+AY368</f>
        <v>0</v>
      </c>
      <c r="F368" s="167">
        <f t="shared" si="275"/>
        <v>0</v>
      </c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78"/>
    </row>
    <row r="369" spans="1:55" ht="22.5" hidden="1" customHeight="1">
      <c r="A369" s="272"/>
      <c r="B369" s="273"/>
      <c r="C369" s="273"/>
      <c r="D369" s="222" t="s">
        <v>269</v>
      </c>
      <c r="E369" s="167">
        <f t="shared" si="277"/>
        <v>0</v>
      </c>
      <c r="F369" s="167">
        <f t="shared" si="275"/>
        <v>0</v>
      </c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78"/>
    </row>
    <row r="370" spans="1:55" ht="31.2" hidden="1">
      <c r="A370" s="272"/>
      <c r="B370" s="273"/>
      <c r="C370" s="273"/>
      <c r="D370" s="225" t="s">
        <v>43</v>
      </c>
      <c r="E370" s="167">
        <f t="shared" si="277"/>
        <v>0</v>
      </c>
      <c r="F370" s="167">
        <f t="shared" si="275"/>
        <v>0</v>
      </c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78"/>
    </row>
    <row r="371" spans="1:55" ht="22.5" hidden="1" customHeight="1">
      <c r="A371" s="272" t="s">
        <v>462</v>
      </c>
      <c r="B371" s="273"/>
      <c r="C371" s="273" t="s">
        <v>298</v>
      </c>
      <c r="D371" s="153" t="s">
        <v>41</v>
      </c>
      <c r="E371" s="167">
        <f t="shared" ref="E371:E373" si="278">H371+K371+N371+Q371+T371+W371+Z371+AE371+AJ371+AO371+AT371+AY371</f>
        <v>0</v>
      </c>
      <c r="F371" s="167">
        <f t="shared" ref="F371:F377" si="279">I371+L371+O371+R371+U371+X371+AA371+AF371+AK371+AP371+AU371+AZ371</f>
        <v>0</v>
      </c>
      <c r="G371" s="167" t="e">
        <f t="shared" si="245"/>
        <v>#DIV/0!</v>
      </c>
      <c r="H371" s="167">
        <f>H372+H373+H374+H376+H377</f>
        <v>0</v>
      </c>
      <c r="I371" s="167">
        <f t="shared" ref="I371:BA371" si="280">I372+I373+I374+I376+I377</f>
        <v>0</v>
      </c>
      <c r="J371" s="167">
        <f t="shared" si="280"/>
        <v>0</v>
      </c>
      <c r="K371" s="167">
        <f t="shared" si="280"/>
        <v>0</v>
      </c>
      <c r="L371" s="167">
        <f t="shared" si="280"/>
        <v>0</v>
      </c>
      <c r="M371" s="167">
        <f t="shared" si="280"/>
        <v>0</v>
      </c>
      <c r="N371" s="167">
        <f t="shared" si="280"/>
        <v>0</v>
      </c>
      <c r="O371" s="167">
        <f t="shared" si="280"/>
        <v>0</v>
      </c>
      <c r="P371" s="167">
        <f t="shared" si="280"/>
        <v>0</v>
      </c>
      <c r="Q371" s="167">
        <f t="shared" si="280"/>
        <v>0</v>
      </c>
      <c r="R371" s="167">
        <f t="shared" si="280"/>
        <v>0</v>
      </c>
      <c r="S371" s="167">
        <f t="shared" si="280"/>
        <v>0</v>
      </c>
      <c r="T371" s="167">
        <f t="shared" si="280"/>
        <v>0</v>
      </c>
      <c r="U371" s="167">
        <f t="shared" si="280"/>
        <v>0</v>
      </c>
      <c r="V371" s="167">
        <f t="shared" si="280"/>
        <v>0</v>
      </c>
      <c r="W371" s="167">
        <f t="shared" si="280"/>
        <v>0</v>
      </c>
      <c r="X371" s="167">
        <f t="shared" si="280"/>
        <v>0</v>
      </c>
      <c r="Y371" s="167">
        <f t="shared" si="280"/>
        <v>0</v>
      </c>
      <c r="Z371" s="167">
        <f t="shared" si="280"/>
        <v>0</v>
      </c>
      <c r="AA371" s="167">
        <f t="shared" si="280"/>
        <v>0</v>
      </c>
      <c r="AB371" s="167">
        <f t="shared" si="280"/>
        <v>0</v>
      </c>
      <c r="AC371" s="167">
        <f t="shared" si="280"/>
        <v>0</v>
      </c>
      <c r="AD371" s="167">
        <f t="shared" si="280"/>
        <v>0</v>
      </c>
      <c r="AE371" s="167">
        <f t="shared" si="280"/>
        <v>0</v>
      </c>
      <c r="AF371" s="167">
        <f t="shared" si="280"/>
        <v>0</v>
      </c>
      <c r="AG371" s="167">
        <f t="shared" si="280"/>
        <v>0</v>
      </c>
      <c r="AH371" s="167">
        <f t="shared" si="280"/>
        <v>0</v>
      </c>
      <c r="AI371" s="167">
        <f t="shared" si="280"/>
        <v>0</v>
      </c>
      <c r="AJ371" s="167">
        <f t="shared" si="280"/>
        <v>0</v>
      </c>
      <c r="AK371" s="167">
        <f t="shared" si="280"/>
        <v>0</v>
      </c>
      <c r="AL371" s="167">
        <f t="shared" si="280"/>
        <v>0</v>
      </c>
      <c r="AM371" s="167">
        <f t="shared" si="280"/>
        <v>0</v>
      </c>
      <c r="AN371" s="167">
        <f t="shared" si="280"/>
        <v>0</v>
      </c>
      <c r="AO371" s="167">
        <f t="shared" si="280"/>
        <v>0</v>
      </c>
      <c r="AP371" s="167">
        <f t="shared" si="280"/>
        <v>0</v>
      </c>
      <c r="AQ371" s="167">
        <f t="shared" si="280"/>
        <v>0</v>
      </c>
      <c r="AR371" s="167">
        <f t="shared" si="280"/>
        <v>0</v>
      </c>
      <c r="AS371" s="167">
        <f t="shared" si="280"/>
        <v>0</v>
      </c>
      <c r="AT371" s="167">
        <f t="shared" si="280"/>
        <v>0</v>
      </c>
      <c r="AU371" s="167">
        <f t="shared" si="280"/>
        <v>0</v>
      </c>
      <c r="AV371" s="167">
        <f t="shared" si="280"/>
        <v>0</v>
      </c>
      <c r="AW371" s="167">
        <f t="shared" si="280"/>
        <v>0</v>
      </c>
      <c r="AX371" s="167">
        <f t="shared" si="280"/>
        <v>0</v>
      </c>
      <c r="AY371" s="167">
        <f t="shared" si="280"/>
        <v>0</v>
      </c>
      <c r="AZ371" s="167">
        <f t="shared" si="280"/>
        <v>0</v>
      </c>
      <c r="BA371" s="167">
        <f t="shared" si="280"/>
        <v>0</v>
      </c>
      <c r="BB371" s="167"/>
      <c r="BC371" s="178"/>
    </row>
    <row r="372" spans="1:55" ht="32.25" hidden="1" customHeight="1">
      <c r="A372" s="272"/>
      <c r="B372" s="273"/>
      <c r="C372" s="273"/>
      <c r="D372" s="151" t="s">
        <v>37</v>
      </c>
      <c r="E372" s="167">
        <f t="shared" si="278"/>
        <v>0</v>
      </c>
      <c r="F372" s="167">
        <f t="shared" si="279"/>
        <v>0</v>
      </c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78"/>
    </row>
    <row r="373" spans="1:55" ht="50.25" hidden="1" customHeight="1">
      <c r="A373" s="272"/>
      <c r="B373" s="273"/>
      <c r="C373" s="273"/>
      <c r="D373" s="176" t="s">
        <v>2</v>
      </c>
      <c r="E373" s="167">
        <f t="shared" si="278"/>
        <v>0</v>
      </c>
      <c r="F373" s="167">
        <f t="shared" si="279"/>
        <v>0</v>
      </c>
      <c r="G373" s="167" t="e">
        <f t="shared" si="245"/>
        <v>#DIV/0!</v>
      </c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78"/>
    </row>
    <row r="374" spans="1:55" ht="22.5" hidden="1" customHeight="1">
      <c r="A374" s="272"/>
      <c r="B374" s="273"/>
      <c r="C374" s="273"/>
      <c r="D374" s="222" t="s">
        <v>268</v>
      </c>
      <c r="E374" s="167">
        <f>H374+K374+N374+Q374+T374+W374+Z374+AE374+AJ374+AO374+AT374+AY374</f>
        <v>0</v>
      </c>
      <c r="F374" s="167">
        <f t="shared" si="279"/>
        <v>0</v>
      </c>
      <c r="G374" s="167" t="e">
        <f t="shared" si="245"/>
        <v>#DIV/0!</v>
      </c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78"/>
    </row>
    <row r="375" spans="1:55" ht="82.5" hidden="1" customHeight="1">
      <c r="A375" s="272"/>
      <c r="B375" s="273"/>
      <c r="C375" s="273"/>
      <c r="D375" s="222" t="s">
        <v>274</v>
      </c>
      <c r="E375" s="167">
        <f t="shared" ref="E375:E377" si="281">H375+K375+N375+Q375+T375+W375+Z375+AE375+AJ375+AO375+AT375+AY375</f>
        <v>0</v>
      </c>
      <c r="F375" s="167">
        <f t="shared" si="279"/>
        <v>0</v>
      </c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78"/>
    </row>
    <row r="376" spans="1:55" ht="22.5" hidden="1" customHeight="1">
      <c r="A376" s="272"/>
      <c r="B376" s="273"/>
      <c r="C376" s="273"/>
      <c r="D376" s="222" t="s">
        <v>269</v>
      </c>
      <c r="E376" s="167">
        <f t="shared" si="281"/>
        <v>0</v>
      </c>
      <c r="F376" s="167">
        <f t="shared" si="279"/>
        <v>0</v>
      </c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78"/>
    </row>
    <row r="377" spans="1:55" ht="31.2" hidden="1">
      <c r="A377" s="272"/>
      <c r="B377" s="273"/>
      <c r="C377" s="273"/>
      <c r="D377" s="225" t="s">
        <v>43</v>
      </c>
      <c r="E377" s="167">
        <f t="shared" si="281"/>
        <v>0</v>
      </c>
      <c r="F377" s="167">
        <f t="shared" si="279"/>
        <v>0</v>
      </c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78"/>
    </row>
    <row r="378" spans="1:55" ht="22.5" hidden="1" customHeight="1">
      <c r="A378" s="272" t="s">
        <v>463</v>
      </c>
      <c r="B378" s="273"/>
      <c r="C378" s="273" t="s">
        <v>298</v>
      </c>
      <c r="D378" s="153" t="s">
        <v>41</v>
      </c>
      <c r="E378" s="167">
        <f t="shared" ref="E378:E380" si="282">H378+K378+N378+Q378+T378+W378+Z378+AE378+AJ378+AO378+AT378+AY378</f>
        <v>0</v>
      </c>
      <c r="F378" s="167">
        <f t="shared" ref="F378:F384" si="283">I378+L378+O378+R378+U378+X378+AA378+AF378+AK378+AP378+AU378+AZ378</f>
        <v>0</v>
      </c>
      <c r="G378" s="167" t="e">
        <f t="shared" si="245"/>
        <v>#DIV/0!</v>
      </c>
      <c r="H378" s="167">
        <f>H379+H380+H381+H383+H384</f>
        <v>0</v>
      </c>
      <c r="I378" s="167">
        <f t="shared" ref="I378:BA378" si="284">I379+I380+I381+I383+I384</f>
        <v>0</v>
      </c>
      <c r="J378" s="167">
        <f t="shared" si="284"/>
        <v>0</v>
      </c>
      <c r="K378" s="167">
        <f t="shared" si="284"/>
        <v>0</v>
      </c>
      <c r="L378" s="167">
        <f t="shared" si="284"/>
        <v>0</v>
      </c>
      <c r="M378" s="167">
        <f t="shared" si="284"/>
        <v>0</v>
      </c>
      <c r="N378" s="167">
        <f t="shared" si="284"/>
        <v>0</v>
      </c>
      <c r="O378" s="167">
        <f t="shared" si="284"/>
        <v>0</v>
      </c>
      <c r="P378" s="167">
        <f t="shared" si="284"/>
        <v>0</v>
      </c>
      <c r="Q378" s="167">
        <f t="shared" si="284"/>
        <v>0</v>
      </c>
      <c r="R378" s="167">
        <f t="shared" si="284"/>
        <v>0</v>
      </c>
      <c r="S378" s="167">
        <f t="shared" si="284"/>
        <v>0</v>
      </c>
      <c r="T378" s="167">
        <f t="shared" si="284"/>
        <v>0</v>
      </c>
      <c r="U378" s="167">
        <f t="shared" si="284"/>
        <v>0</v>
      </c>
      <c r="V378" s="167">
        <f t="shared" si="284"/>
        <v>0</v>
      </c>
      <c r="W378" s="167">
        <f t="shared" si="284"/>
        <v>0</v>
      </c>
      <c r="X378" s="167">
        <f t="shared" si="284"/>
        <v>0</v>
      </c>
      <c r="Y378" s="167">
        <f t="shared" si="284"/>
        <v>0</v>
      </c>
      <c r="Z378" s="167">
        <f t="shared" si="284"/>
        <v>0</v>
      </c>
      <c r="AA378" s="167">
        <f t="shared" si="284"/>
        <v>0</v>
      </c>
      <c r="AB378" s="167">
        <f t="shared" si="284"/>
        <v>0</v>
      </c>
      <c r="AC378" s="167">
        <f t="shared" si="284"/>
        <v>0</v>
      </c>
      <c r="AD378" s="167">
        <f t="shared" si="284"/>
        <v>0</v>
      </c>
      <c r="AE378" s="167">
        <f t="shared" si="284"/>
        <v>0</v>
      </c>
      <c r="AF378" s="167">
        <f t="shared" si="284"/>
        <v>0</v>
      </c>
      <c r="AG378" s="167">
        <f t="shared" si="284"/>
        <v>0</v>
      </c>
      <c r="AH378" s="167">
        <f t="shared" si="284"/>
        <v>0</v>
      </c>
      <c r="AI378" s="167">
        <f t="shared" si="284"/>
        <v>0</v>
      </c>
      <c r="AJ378" s="167">
        <f t="shared" si="284"/>
        <v>0</v>
      </c>
      <c r="AK378" s="167">
        <f t="shared" si="284"/>
        <v>0</v>
      </c>
      <c r="AL378" s="167">
        <f t="shared" si="284"/>
        <v>0</v>
      </c>
      <c r="AM378" s="167">
        <f t="shared" si="284"/>
        <v>0</v>
      </c>
      <c r="AN378" s="167">
        <f t="shared" si="284"/>
        <v>0</v>
      </c>
      <c r="AO378" s="167">
        <f t="shared" si="284"/>
        <v>0</v>
      </c>
      <c r="AP378" s="167">
        <f t="shared" si="284"/>
        <v>0</v>
      </c>
      <c r="AQ378" s="167">
        <f t="shared" si="284"/>
        <v>0</v>
      </c>
      <c r="AR378" s="167">
        <f t="shared" si="284"/>
        <v>0</v>
      </c>
      <c r="AS378" s="167">
        <f t="shared" si="284"/>
        <v>0</v>
      </c>
      <c r="AT378" s="167">
        <f t="shared" si="284"/>
        <v>0</v>
      </c>
      <c r="AU378" s="167">
        <f t="shared" si="284"/>
        <v>0</v>
      </c>
      <c r="AV378" s="167">
        <f t="shared" si="284"/>
        <v>0</v>
      </c>
      <c r="AW378" s="167">
        <f t="shared" si="284"/>
        <v>0</v>
      </c>
      <c r="AX378" s="167">
        <f t="shared" si="284"/>
        <v>0</v>
      </c>
      <c r="AY378" s="167">
        <f t="shared" si="284"/>
        <v>0</v>
      </c>
      <c r="AZ378" s="167">
        <f t="shared" si="284"/>
        <v>0</v>
      </c>
      <c r="BA378" s="167">
        <f t="shared" si="284"/>
        <v>0</v>
      </c>
      <c r="BB378" s="167"/>
      <c r="BC378" s="178"/>
    </row>
    <row r="379" spans="1:55" ht="32.25" hidden="1" customHeight="1">
      <c r="A379" s="272"/>
      <c r="B379" s="273"/>
      <c r="C379" s="273"/>
      <c r="D379" s="151" t="s">
        <v>37</v>
      </c>
      <c r="E379" s="167">
        <f t="shared" si="282"/>
        <v>0</v>
      </c>
      <c r="F379" s="167">
        <f t="shared" si="283"/>
        <v>0</v>
      </c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78"/>
    </row>
    <row r="380" spans="1:55" ht="50.25" hidden="1" customHeight="1">
      <c r="A380" s="272"/>
      <c r="B380" s="273"/>
      <c r="C380" s="273"/>
      <c r="D380" s="176" t="s">
        <v>2</v>
      </c>
      <c r="E380" s="167">
        <f t="shared" si="282"/>
        <v>0</v>
      </c>
      <c r="F380" s="167">
        <f t="shared" si="283"/>
        <v>0</v>
      </c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78"/>
    </row>
    <row r="381" spans="1:55" ht="22.5" hidden="1" customHeight="1">
      <c r="A381" s="272"/>
      <c r="B381" s="273"/>
      <c r="C381" s="273"/>
      <c r="D381" s="222" t="s">
        <v>268</v>
      </c>
      <c r="E381" s="167">
        <f>H381+K381+N381+Q381+T381+W381+Z381+AE381+AJ381+AO381+AT381+AY381</f>
        <v>0</v>
      </c>
      <c r="F381" s="167">
        <f t="shared" si="283"/>
        <v>0</v>
      </c>
      <c r="G381" s="167" t="e">
        <f t="shared" ref="G381:G444" si="285">F381*100/E381</f>
        <v>#DIV/0!</v>
      </c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78"/>
    </row>
    <row r="382" spans="1:55" ht="82.5" hidden="1" customHeight="1">
      <c r="A382" s="272"/>
      <c r="B382" s="273"/>
      <c r="C382" s="273"/>
      <c r="D382" s="222" t="s">
        <v>274</v>
      </c>
      <c r="E382" s="167">
        <f t="shared" ref="E382:E384" si="286">H382+K382+N382+Q382+T382+W382+Z382+AE382+AJ382+AO382+AT382+AY382</f>
        <v>0</v>
      </c>
      <c r="F382" s="167">
        <f t="shared" si="283"/>
        <v>0</v>
      </c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78"/>
    </row>
    <row r="383" spans="1:55" ht="22.5" hidden="1" customHeight="1">
      <c r="A383" s="272"/>
      <c r="B383" s="273"/>
      <c r="C383" s="273"/>
      <c r="D383" s="222" t="s">
        <v>269</v>
      </c>
      <c r="E383" s="167">
        <f t="shared" si="286"/>
        <v>0</v>
      </c>
      <c r="F383" s="167">
        <f t="shared" si="283"/>
        <v>0</v>
      </c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78"/>
    </row>
    <row r="384" spans="1:55" ht="31.2" hidden="1">
      <c r="A384" s="272"/>
      <c r="B384" s="273"/>
      <c r="C384" s="273"/>
      <c r="D384" s="225" t="s">
        <v>43</v>
      </c>
      <c r="E384" s="167">
        <f t="shared" si="286"/>
        <v>0</v>
      </c>
      <c r="F384" s="167">
        <f t="shared" si="283"/>
        <v>0</v>
      </c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78"/>
    </row>
    <row r="385" spans="1:55" ht="22.5" hidden="1" customHeight="1">
      <c r="A385" s="272" t="s">
        <v>464</v>
      </c>
      <c r="B385" s="273"/>
      <c r="C385" s="273" t="s">
        <v>298</v>
      </c>
      <c r="D385" s="153" t="s">
        <v>41</v>
      </c>
      <c r="E385" s="167">
        <f t="shared" ref="E385:E387" si="287">H385+K385+N385+Q385+T385+W385+Z385+AE385+AJ385+AO385+AT385+AY385</f>
        <v>0</v>
      </c>
      <c r="F385" s="167">
        <f t="shared" ref="F385:F391" si="288">I385+L385+O385+R385+U385+X385+AA385+AF385+AK385+AP385+AU385+AZ385</f>
        <v>0</v>
      </c>
      <c r="G385" s="167" t="e">
        <f t="shared" si="285"/>
        <v>#DIV/0!</v>
      </c>
      <c r="H385" s="167">
        <f>H386+H387+H388+H390+H391</f>
        <v>0</v>
      </c>
      <c r="I385" s="167">
        <f t="shared" ref="I385:BA385" si="289">I386+I387+I388+I390+I391</f>
        <v>0</v>
      </c>
      <c r="J385" s="167">
        <f t="shared" si="289"/>
        <v>0</v>
      </c>
      <c r="K385" s="167">
        <f t="shared" si="289"/>
        <v>0</v>
      </c>
      <c r="L385" s="167">
        <f t="shared" si="289"/>
        <v>0</v>
      </c>
      <c r="M385" s="167">
        <f t="shared" si="289"/>
        <v>0</v>
      </c>
      <c r="N385" s="167">
        <f t="shared" si="289"/>
        <v>0</v>
      </c>
      <c r="O385" s="167">
        <f t="shared" si="289"/>
        <v>0</v>
      </c>
      <c r="P385" s="167">
        <f t="shared" si="289"/>
        <v>0</v>
      </c>
      <c r="Q385" s="167">
        <f t="shared" si="289"/>
        <v>0</v>
      </c>
      <c r="R385" s="167">
        <f t="shared" si="289"/>
        <v>0</v>
      </c>
      <c r="S385" s="167">
        <f t="shared" si="289"/>
        <v>0</v>
      </c>
      <c r="T385" s="167">
        <f t="shared" si="289"/>
        <v>0</v>
      </c>
      <c r="U385" s="167">
        <f t="shared" si="289"/>
        <v>0</v>
      </c>
      <c r="V385" s="167">
        <f t="shared" si="289"/>
        <v>0</v>
      </c>
      <c r="W385" s="167">
        <f t="shared" si="289"/>
        <v>0</v>
      </c>
      <c r="X385" s="167">
        <f t="shared" si="289"/>
        <v>0</v>
      </c>
      <c r="Y385" s="167">
        <f t="shared" si="289"/>
        <v>0</v>
      </c>
      <c r="Z385" s="167">
        <f t="shared" si="289"/>
        <v>0</v>
      </c>
      <c r="AA385" s="167">
        <f t="shared" si="289"/>
        <v>0</v>
      </c>
      <c r="AB385" s="167">
        <f t="shared" si="289"/>
        <v>0</v>
      </c>
      <c r="AC385" s="167">
        <f t="shared" si="289"/>
        <v>0</v>
      </c>
      <c r="AD385" s="167">
        <f t="shared" si="289"/>
        <v>0</v>
      </c>
      <c r="AE385" s="167">
        <f t="shared" si="289"/>
        <v>0</v>
      </c>
      <c r="AF385" s="167">
        <f t="shared" si="289"/>
        <v>0</v>
      </c>
      <c r="AG385" s="167">
        <f t="shared" si="289"/>
        <v>0</v>
      </c>
      <c r="AH385" s="167">
        <f t="shared" si="289"/>
        <v>0</v>
      </c>
      <c r="AI385" s="167">
        <f t="shared" si="289"/>
        <v>0</v>
      </c>
      <c r="AJ385" s="167">
        <f t="shared" si="289"/>
        <v>0</v>
      </c>
      <c r="AK385" s="167">
        <f t="shared" si="289"/>
        <v>0</v>
      </c>
      <c r="AL385" s="167">
        <f t="shared" si="289"/>
        <v>0</v>
      </c>
      <c r="AM385" s="167">
        <f t="shared" si="289"/>
        <v>0</v>
      </c>
      <c r="AN385" s="167">
        <f t="shared" si="289"/>
        <v>0</v>
      </c>
      <c r="AO385" s="167">
        <f t="shared" si="289"/>
        <v>0</v>
      </c>
      <c r="AP385" s="167">
        <f t="shared" si="289"/>
        <v>0</v>
      </c>
      <c r="AQ385" s="167">
        <f t="shared" si="289"/>
        <v>0</v>
      </c>
      <c r="AR385" s="167">
        <f t="shared" si="289"/>
        <v>0</v>
      </c>
      <c r="AS385" s="167">
        <f t="shared" si="289"/>
        <v>0</v>
      </c>
      <c r="AT385" s="167">
        <f t="shared" si="289"/>
        <v>0</v>
      </c>
      <c r="AU385" s="167">
        <f t="shared" si="289"/>
        <v>0</v>
      </c>
      <c r="AV385" s="167">
        <f t="shared" si="289"/>
        <v>0</v>
      </c>
      <c r="AW385" s="167">
        <f t="shared" si="289"/>
        <v>0</v>
      </c>
      <c r="AX385" s="167">
        <f t="shared" si="289"/>
        <v>0</v>
      </c>
      <c r="AY385" s="167">
        <f t="shared" si="289"/>
        <v>0</v>
      </c>
      <c r="AZ385" s="167">
        <f t="shared" si="289"/>
        <v>0</v>
      </c>
      <c r="BA385" s="167">
        <f t="shared" si="289"/>
        <v>0</v>
      </c>
      <c r="BB385" s="167"/>
      <c r="BC385" s="178"/>
    </row>
    <row r="386" spans="1:55" ht="32.25" hidden="1" customHeight="1">
      <c r="A386" s="272"/>
      <c r="B386" s="273"/>
      <c r="C386" s="273"/>
      <c r="D386" s="151" t="s">
        <v>37</v>
      </c>
      <c r="E386" s="167">
        <f t="shared" si="287"/>
        <v>0</v>
      </c>
      <c r="F386" s="167">
        <f t="shared" si="288"/>
        <v>0</v>
      </c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78"/>
    </row>
    <row r="387" spans="1:55" ht="50.25" hidden="1" customHeight="1">
      <c r="A387" s="272"/>
      <c r="B387" s="273"/>
      <c r="C387" s="273"/>
      <c r="D387" s="176" t="s">
        <v>2</v>
      </c>
      <c r="E387" s="167">
        <f t="shared" si="287"/>
        <v>0</v>
      </c>
      <c r="F387" s="167">
        <f t="shared" si="288"/>
        <v>0</v>
      </c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78"/>
    </row>
    <row r="388" spans="1:55" ht="22.5" hidden="1" customHeight="1">
      <c r="A388" s="272"/>
      <c r="B388" s="273"/>
      <c r="C388" s="273"/>
      <c r="D388" s="222" t="s">
        <v>268</v>
      </c>
      <c r="E388" s="167">
        <f>H388+K388+N388+Q388+T388+W388+Z388+AE388+AJ388+AO388+AT388+AY388</f>
        <v>0</v>
      </c>
      <c r="F388" s="167">
        <f t="shared" si="288"/>
        <v>0</v>
      </c>
      <c r="G388" s="167" t="e">
        <f t="shared" si="285"/>
        <v>#DIV/0!</v>
      </c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78"/>
    </row>
    <row r="389" spans="1:55" ht="82.5" hidden="1" customHeight="1">
      <c r="A389" s="272"/>
      <c r="B389" s="273"/>
      <c r="C389" s="273"/>
      <c r="D389" s="222" t="s">
        <v>274</v>
      </c>
      <c r="E389" s="167">
        <f t="shared" ref="E389:E394" si="290">H389+K389+N389+Q389+T389+W389+Z389+AE389+AJ389+AO389+AT389+AY389</f>
        <v>0</v>
      </c>
      <c r="F389" s="167">
        <f t="shared" si="288"/>
        <v>0</v>
      </c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78"/>
    </row>
    <row r="390" spans="1:55" ht="22.5" hidden="1" customHeight="1">
      <c r="A390" s="272"/>
      <c r="B390" s="273"/>
      <c r="C390" s="273"/>
      <c r="D390" s="222" t="s">
        <v>269</v>
      </c>
      <c r="E390" s="167">
        <f t="shared" si="290"/>
        <v>0</v>
      </c>
      <c r="F390" s="167">
        <f t="shared" si="288"/>
        <v>0</v>
      </c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78"/>
    </row>
    <row r="391" spans="1:55" ht="31.2" hidden="1">
      <c r="A391" s="272"/>
      <c r="B391" s="273"/>
      <c r="C391" s="273"/>
      <c r="D391" s="225" t="s">
        <v>43</v>
      </c>
      <c r="E391" s="167">
        <f t="shared" si="290"/>
        <v>0</v>
      </c>
      <c r="F391" s="167">
        <f t="shared" si="288"/>
        <v>0</v>
      </c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78"/>
    </row>
    <row r="392" spans="1:55" ht="22.5" hidden="1" customHeight="1">
      <c r="A392" s="272" t="s">
        <v>488</v>
      </c>
      <c r="B392" s="273"/>
      <c r="C392" s="273" t="s">
        <v>298</v>
      </c>
      <c r="D392" s="153" t="s">
        <v>41</v>
      </c>
      <c r="E392" s="167">
        <f t="shared" si="290"/>
        <v>0</v>
      </c>
      <c r="F392" s="167">
        <f t="shared" ref="F392:F398" si="291">I392+L392+O392+R392+U392+X392+AA392+AF392+AK392+AP392+AU392+AZ392</f>
        <v>0</v>
      </c>
      <c r="G392" s="167" t="e">
        <f t="shared" ref="G392" si="292">F392*100/E392</f>
        <v>#DIV/0!</v>
      </c>
      <c r="H392" s="167">
        <f>H393+H394+H395+H397+H398</f>
        <v>0</v>
      </c>
      <c r="I392" s="167">
        <f t="shared" ref="I392:BA392" si="293">I393+I394+I395+I397+I398</f>
        <v>0</v>
      </c>
      <c r="J392" s="167">
        <f t="shared" si="293"/>
        <v>0</v>
      </c>
      <c r="K392" s="167">
        <f t="shared" si="293"/>
        <v>0</v>
      </c>
      <c r="L392" s="167">
        <f t="shared" si="293"/>
        <v>0</v>
      </c>
      <c r="M392" s="167">
        <f t="shared" si="293"/>
        <v>0</v>
      </c>
      <c r="N392" s="167">
        <f t="shared" si="293"/>
        <v>0</v>
      </c>
      <c r="O392" s="167">
        <f t="shared" si="293"/>
        <v>0</v>
      </c>
      <c r="P392" s="167">
        <f t="shared" si="293"/>
        <v>0</v>
      </c>
      <c r="Q392" s="167">
        <f t="shared" si="293"/>
        <v>0</v>
      </c>
      <c r="R392" s="167">
        <f t="shared" si="293"/>
        <v>0</v>
      </c>
      <c r="S392" s="167">
        <f t="shared" si="293"/>
        <v>0</v>
      </c>
      <c r="T392" s="167">
        <f t="shared" si="293"/>
        <v>0</v>
      </c>
      <c r="U392" s="167">
        <f t="shared" si="293"/>
        <v>0</v>
      </c>
      <c r="V392" s="167">
        <f t="shared" si="293"/>
        <v>0</v>
      </c>
      <c r="W392" s="167">
        <f t="shared" si="293"/>
        <v>0</v>
      </c>
      <c r="X392" s="167">
        <f t="shared" si="293"/>
        <v>0</v>
      </c>
      <c r="Y392" s="167">
        <f t="shared" si="293"/>
        <v>0</v>
      </c>
      <c r="Z392" s="167">
        <f t="shared" si="293"/>
        <v>0</v>
      </c>
      <c r="AA392" s="167">
        <f t="shared" si="293"/>
        <v>0</v>
      </c>
      <c r="AB392" s="167">
        <f t="shared" si="293"/>
        <v>0</v>
      </c>
      <c r="AC392" s="167">
        <f t="shared" si="293"/>
        <v>0</v>
      </c>
      <c r="AD392" s="167">
        <f t="shared" si="293"/>
        <v>0</v>
      </c>
      <c r="AE392" s="167">
        <f t="shared" si="293"/>
        <v>0</v>
      </c>
      <c r="AF392" s="167">
        <f t="shared" si="293"/>
        <v>0</v>
      </c>
      <c r="AG392" s="167">
        <f t="shared" si="293"/>
        <v>0</v>
      </c>
      <c r="AH392" s="167">
        <f t="shared" si="293"/>
        <v>0</v>
      </c>
      <c r="AI392" s="167">
        <f t="shared" si="293"/>
        <v>0</v>
      </c>
      <c r="AJ392" s="167">
        <f t="shared" si="293"/>
        <v>0</v>
      </c>
      <c r="AK392" s="167">
        <f t="shared" si="293"/>
        <v>0</v>
      </c>
      <c r="AL392" s="167">
        <f t="shared" si="293"/>
        <v>0</v>
      </c>
      <c r="AM392" s="167">
        <f t="shared" si="293"/>
        <v>0</v>
      </c>
      <c r="AN392" s="167">
        <f t="shared" si="293"/>
        <v>0</v>
      </c>
      <c r="AO392" s="167">
        <f t="shared" si="293"/>
        <v>0</v>
      </c>
      <c r="AP392" s="167">
        <f t="shared" si="293"/>
        <v>0</v>
      </c>
      <c r="AQ392" s="167">
        <f t="shared" si="293"/>
        <v>0</v>
      </c>
      <c r="AR392" s="167">
        <f t="shared" si="293"/>
        <v>0</v>
      </c>
      <c r="AS392" s="167">
        <f t="shared" si="293"/>
        <v>0</v>
      </c>
      <c r="AT392" s="167">
        <f t="shared" si="293"/>
        <v>0</v>
      </c>
      <c r="AU392" s="167">
        <f t="shared" si="293"/>
        <v>0</v>
      </c>
      <c r="AV392" s="167">
        <f t="shared" si="293"/>
        <v>0</v>
      </c>
      <c r="AW392" s="167">
        <f t="shared" si="293"/>
        <v>0</v>
      </c>
      <c r="AX392" s="167">
        <f t="shared" si="293"/>
        <v>0</v>
      </c>
      <c r="AY392" s="167">
        <f t="shared" si="293"/>
        <v>0</v>
      </c>
      <c r="AZ392" s="167">
        <f t="shared" si="293"/>
        <v>0</v>
      </c>
      <c r="BA392" s="167">
        <f t="shared" si="293"/>
        <v>0</v>
      </c>
      <c r="BB392" s="167"/>
      <c r="BC392" s="212"/>
    </row>
    <row r="393" spans="1:55" ht="32.25" hidden="1" customHeight="1">
      <c r="A393" s="272"/>
      <c r="B393" s="273"/>
      <c r="C393" s="273"/>
      <c r="D393" s="151" t="s">
        <v>37</v>
      </c>
      <c r="E393" s="167">
        <f t="shared" si="290"/>
        <v>0</v>
      </c>
      <c r="F393" s="167">
        <f t="shared" si="291"/>
        <v>0</v>
      </c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212"/>
    </row>
    <row r="394" spans="1:55" ht="50.25" hidden="1" customHeight="1">
      <c r="A394" s="272"/>
      <c r="B394" s="273"/>
      <c r="C394" s="273"/>
      <c r="D394" s="176" t="s">
        <v>2</v>
      </c>
      <c r="E394" s="167">
        <f t="shared" si="290"/>
        <v>0</v>
      </c>
      <c r="F394" s="167">
        <f t="shared" si="291"/>
        <v>0</v>
      </c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212"/>
    </row>
    <row r="395" spans="1:55" ht="22.5" hidden="1" customHeight="1">
      <c r="A395" s="272"/>
      <c r="B395" s="273"/>
      <c r="C395" s="273"/>
      <c r="D395" s="222" t="s">
        <v>268</v>
      </c>
      <c r="E395" s="167">
        <f>H395+K395+N395+Q395+T395+W395+Z395+AE395+AJ395+AO395+AT395+AY395</f>
        <v>0</v>
      </c>
      <c r="F395" s="167">
        <f t="shared" si="291"/>
        <v>0</v>
      </c>
      <c r="G395" s="167" t="e">
        <f t="shared" ref="G395" si="294">F395*100/E395</f>
        <v>#DIV/0!</v>
      </c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212"/>
    </row>
    <row r="396" spans="1:55" ht="82.5" hidden="1" customHeight="1">
      <c r="A396" s="272"/>
      <c r="B396" s="273"/>
      <c r="C396" s="273"/>
      <c r="D396" s="222" t="s">
        <v>274</v>
      </c>
      <c r="E396" s="167">
        <f t="shared" ref="E396:E401" si="295">H396+K396+N396+Q396+T396+W396+Z396+AE396+AJ396+AO396+AT396+AY396</f>
        <v>0</v>
      </c>
      <c r="F396" s="167">
        <f t="shared" si="291"/>
        <v>0</v>
      </c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212"/>
    </row>
    <row r="397" spans="1:55" ht="22.5" hidden="1" customHeight="1">
      <c r="A397" s="272"/>
      <c r="B397" s="273"/>
      <c r="C397" s="273"/>
      <c r="D397" s="222" t="s">
        <v>269</v>
      </c>
      <c r="E397" s="167">
        <f t="shared" si="295"/>
        <v>0</v>
      </c>
      <c r="F397" s="167">
        <f t="shared" si="291"/>
        <v>0</v>
      </c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212"/>
    </row>
    <row r="398" spans="1:55" ht="31.2" hidden="1">
      <c r="A398" s="272"/>
      <c r="B398" s="273"/>
      <c r="C398" s="273"/>
      <c r="D398" s="225" t="s">
        <v>43</v>
      </c>
      <c r="E398" s="167">
        <f t="shared" si="295"/>
        <v>0</v>
      </c>
      <c r="F398" s="167">
        <f t="shared" si="291"/>
        <v>0</v>
      </c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212"/>
    </row>
    <row r="399" spans="1:55" ht="22.5" hidden="1" customHeight="1">
      <c r="A399" s="272" t="s">
        <v>489</v>
      </c>
      <c r="B399" s="273"/>
      <c r="C399" s="273" t="s">
        <v>298</v>
      </c>
      <c r="D399" s="153" t="s">
        <v>41</v>
      </c>
      <c r="E399" s="167">
        <f t="shared" si="295"/>
        <v>0</v>
      </c>
      <c r="F399" s="167">
        <f t="shared" ref="F399:F405" si="296">I399+L399+O399+R399+U399+X399+AA399+AF399+AK399+AP399+AU399+AZ399</f>
        <v>0</v>
      </c>
      <c r="G399" s="167" t="e">
        <f t="shared" ref="G399" si="297">F399*100/E399</f>
        <v>#DIV/0!</v>
      </c>
      <c r="H399" s="167">
        <f>H400+H401+H402+H404+H405</f>
        <v>0</v>
      </c>
      <c r="I399" s="167">
        <f t="shared" ref="I399:BA399" si="298">I400+I401+I402+I404+I405</f>
        <v>0</v>
      </c>
      <c r="J399" s="167">
        <f t="shared" si="298"/>
        <v>0</v>
      </c>
      <c r="K399" s="167">
        <f t="shared" si="298"/>
        <v>0</v>
      </c>
      <c r="L399" s="167">
        <f t="shared" si="298"/>
        <v>0</v>
      </c>
      <c r="M399" s="167">
        <f t="shared" si="298"/>
        <v>0</v>
      </c>
      <c r="N399" s="167">
        <f t="shared" si="298"/>
        <v>0</v>
      </c>
      <c r="O399" s="167">
        <f t="shared" si="298"/>
        <v>0</v>
      </c>
      <c r="P399" s="167">
        <f t="shared" si="298"/>
        <v>0</v>
      </c>
      <c r="Q399" s="167">
        <f t="shared" si="298"/>
        <v>0</v>
      </c>
      <c r="R399" s="167">
        <f t="shared" si="298"/>
        <v>0</v>
      </c>
      <c r="S399" s="167">
        <f t="shared" si="298"/>
        <v>0</v>
      </c>
      <c r="T399" s="167">
        <f t="shared" si="298"/>
        <v>0</v>
      </c>
      <c r="U399" s="167">
        <f t="shared" si="298"/>
        <v>0</v>
      </c>
      <c r="V399" s="167">
        <f t="shared" si="298"/>
        <v>0</v>
      </c>
      <c r="W399" s="167">
        <f t="shared" si="298"/>
        <v>0</v>
      </c>
      <c r="X399" s="167">
        <f t="shared" si="298"/>
        <v>0</v>
      </c>
      <c r="Y399" s="167">
        <f t="shared" si="298"/>
        <v>0</v>
      </c>
      <c r="Z399" s="167">
        <f t="shared" si="298"/>
        <v>0</v>
      </c>
      <c r="AA399" s="167">
        <f t="shared" si="298"/>
        <v>0</v>
      </c>
      <c r="AB399" s="167">
        <f t="shared" si="298"/>
        <v>0</v>
      </c>
      <c r="AC399" s="167">
        <f t="shared" si="298"/>
        <v>0</v>
      </c>
      <c r="AD399" s="167">
        <f t="shared" si="298"/>
        <v>0</v>
      </c>
      <c r="AE399" s="167">
        <f t="shared" si="298"/>
        <v>0</v>
      </c>
      <c r="AF399" s="167">
        <f t="shared" si="298"/>
        <v>0</v>
      </c>
      <c r="AG399" s="167">
        <f t="shared" si="298"/>
        <v>0</v>
      </c>
      <c r="AH399" s="167">
        <f t="shared" si="298"/>
        <v>0</v>
      </c>
      <c r="AI399" s="167">
        <f t="shared" si="298"/>
        <v>0</v>
      </c>
      <c r="AJ399" s="167">
        <f t="shared" si="298"/>
        <v>0</v>
      </c>
      <c r="AK399" s="167">
        <f t="shared" si="298"/>
        <v>0</v>
      </c>
      <c r="AL399" s="167">
        <f t="shared" si="298"/>
        <v>0</v>
      </c>
      <c r="AM399" s="167">
        <f t="shared" si="298"/>
        <v>0</v>
      </c>
      <c r="AN399" s="167">
        <f t="shared" si="298"/>
        <v>0</v>
      </c>
      <c r="AO399" s="167">
        <f t="shared" si="298"/>
        <v>0</v>
      </c>
      <c r="AP399" s="167">
        <f t="shared" si="298"/>
        <v>0</v>
      </c>
      <c r="AQ399" s="167">
        <f t="shared" si="298"/>
        <v>0</v>
      </c>
      <c r="AR399" s="167">
        <f t="shared" si="298"/>
        <v>0</v>
      </c>
      <c r="AS399" s="167">
        <f t="shared" si="298"/>
        <v>0</v>
      </c>
      <c r="AT399" s="167">
        <f t="shared" si="298"/>
        <v>0</v>
      </c>
      <c r="AU399" s="167">
        <f t="shared" si="298"/>
        <v>0</v>
      </c>
      <c r="AV399" s="167">
        <f t="shared" si="298"/>
        <v>0</v>
      </c>
      <c r="AW399" s="167">
        <f t="shared" si="298"/>
        <v>0</v>
      </c>
      <c r="AX399" s="167">
        <f t="shared" si="298"/>
        <v>0</v>
      </c>
      <c r="AY399" s="167">
        <f t="shared" si="298"/>
        <v>0</v>
      </c>
      <c r="AZ399" s="167">
        <f t="shared" si="298"/>
        <v>0</v>
      </c>
      <c r="BA399" s="167">
        <f t="shared" si="298"/>
        <v>0</v>
      </c>
      <c r="BB399" s="167"/>
      <c r="BC399" s="212"/>
    </row>
    <row r="400" spans="1:55" ht="32.25" hidden="1" customHeight="1">
      <c r="A400" s="272"/>
      <c r="B400" s="273"/>
      <c r="C400" s="273"/>
      <c r="D400" s="151" t="s">
        <v>37</v>
      </c>
      <c r="E400" s="167">
        <f t="shared" si="295"/>
        <v>0</v>
      </c>
      <c r="F400" s="167">
        <f t="shared" si="296"/>
        <v>0</v>
      </c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212"/>
    </row>
    <row r="401" spans="1:55" ht="50.25" hidden="1" customHeight="1">
      <c r="A401" s="272"/>
      <c r="B401" s="273"/>
      <c r="C401" s="273"/>
      <c r="D401" s="176" t="s">
        <v>2</v>
      </c>
      <c r="E401" s="167">
        <f t="shared" si="295"/>
        <v>0</v>
      </c>
      <c r="F401" s="167">
        <f t="shared" si="296"/>
        <v>0</v>
      </c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212"/>
    </row>
    <row r="402" spans="1:55" ht="22.5" hidden="1" customHeight="1">
      <c r="A402" s="272"/>
      <c r="B402" s="273"/>
      <c r="C402" s="273"/>
      <c r="D402" s="222" t="s">
        <v>268</v>
      </c>
      <c r="E402" s="167">
        <f>H402+K402+N402+Q402+T402+W402+Z402+AE402+AJ402+AO402+AT402+AY402</f>
        <v>0</v>
      </c>
      <c r="F402" s="167">
        <f t="shared" si="296"/>
        <v>0</v>
      </c>
      <c r="G402" s="167" t="e">
        <f t="shared" ref="G402" si="299">F402*100/E402</f>
        <v>#DIV/0!</v>
      </c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212"/>
    </row>
    <row r="403" spans="1:55" ht="82.5" hidden="1" customHeight="1">
      <c r="A403" s="272"/>
      <c r="B403" s="273"/>
      <c r="C403" s="273"/>
      <c r="D403" s="222" t="s">
        <v>274</v>
      </c>
      <c r="E403" s="167">
        <f t="shared" ref="E403:E408" si="300">H403+K403+N403+Q403+T403+W403+Z403+AE403+AJ403+AO403+AT403+AY403</f>
        <v>0</v>
      </c>
      <c r="F403" s="167">
        <f t="shared" si="296"/>
        <v>0</v>
      </c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212"/>
    </row>
    <row r="404" spans="1:55" ht="22.5" hidden="1" customHeight="1">
      <c r="A404" s="272"/>
      <c r="B404" s="273"/>
      <c r="C404" s="273"/>
      <c r="D404" s="222" t="s">
        <v>269</v>
      </c>
      <c r="E404" s="167">
        <f t="shared" si="300"/>
        <v>0</v>
      </c>
      <c r="F404" s="167">
        <f t="shared" si="296"/>
        <v>0</v>
      </c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212"/>
    </row>
    <row r="405" spans="1:55" ht="31.2" hidden="1">
      <c r="A405" s="272"/>
      <c r="B405" s="273"/>
      <c r="C405" s="273"/>
      <c r="D405" s="225" t="s">
        <v>43</v>
      </c>
      <c r="E405" s="167">
        <f t="shared" si="300"/>
        <v>0</v>
      </c>
      <c r="F405" s="167">
        <f t="shared" si="296"/>
        <v>0</v>
      </c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212"/>
    </row>
    <row r="406" spans="1:55" ht="22.5" hidden="1" customHeight="1">
      <c r="A406" s="272" t="s">
        <v>493</v>
      </c>
      <c r="B406" s="273"/>
      <c r="C406" s="273" t="s">
        <v>298</v>
      </c>
      <c r="D406" s="153" t="s">
        <v>41</v>
      </c>
      <c r="E406" s="167">
        <f t="shared" si="300"/>
        <v>0</v>
      </c>
      <c r="F406" s="167">
        <f t="shared" ref="F406:F412" si="301">I406+L406+O406+R406+U406+X406+AA406+AF406+AK406+AP406+AU406+AZ406</f>
        <v>0</v>
      </c>
      <c r="G406" s="167" t="e">
        <f t="shared" ref="G406" si="302">F406*100/E406</f>
        <v>#DIV/0!</v>
      </c>
      <c r="H406" s="167">
        <f>H407+H408+H409+H411+H412</f>
        <v>0</v>
      </c>
      <c r="I406" s="167">
        <f t="shared" ref="I406:BA406" si="303">I407+I408+I409+I411+I412</f>
        <v>0</v>
      </c>
      <c r="J406" s="167">
        <f t="shared" si="303"/>
        <v>0</v>
      </c>
      <c r="K406" s="167">
        <f t="shared" si="303"/>
        <v>0</v>
      </c>
      <c r="L406" s="167">
        <f t="shared" si="303"/>
        <v>0</v>
      </c>
      <c r="M406" s="167">
        <f t="shared" si="303"/>
        <v>0</v>
      </c>
      <c r="N406" s="167">
        <f t="shared" si="303"/>
        <v>0</v>
      </c>
      <c r="O406" s="167">
        <f t="shared" si="303"/>
        <v>0</v>
      </c>
      <c r="P406" s="167">
        <f t="shared" si="303"/>
        <v>0</v>
      </c>
      <c r="Q406" s="167">
        <f t="shared" si="303"/>
        <v>0</v>
      </c>
      <c r="R406" s="167">
        <f t="shared" si="303"/>
        <v>0</v>
      </c>
      <c r="S406" s="167">
        <f t="shared" si="303"/>
        <v>0</v>
      </c>
      <c r="T406" s="167">
        <f t="shared" si="303"/>
        <v>0</v>
      </c>
      <c r="U406" s="167">
        <f t="shared" si="303"/>
        <v>0</v>
      </c>
      <c r="V406" s="167">
        <f t="shared" si="303"/>
        <v>0</v>
      </c>
      <c r="W406" s="167">
        <f t="shared" si="303"/>
        <v>0</v>
      </c>
      <c r="X406" s="167">
        <f t="shared" si="303"/>
        <v>0</v>
      </c>
      <c r="Y406" s="167">
        <f t="shared" si="303"/>
        <v>0</v>
      </c>
      <c r="Z406" s="167">
        <f t="shared" si="303"/>
        <v>0</v>
      </c>
      <c r="AA406" s="167">
        <f t="shared" si="303"/>
        <v>0</v>
      </c>
      <c r="AB406" s="167">
        <f t="shared" si="303"/>
        <v>0</v>
      </c>
      <c r="AC406" s="167">
        <f t="shared" si="303"/>
        <v>0</v>
      </c>
      <c r="AD406" s="167">
        <f t="shared" si="303"/>
        <v>0</v>
      </c>
      <c r="AE406" s="167">
        <f t="shared" si="303"/>
        <v>0</v>
      </c>
      <c r="AF406" s="167">
        <f t="shared" si="303"/>
        <v>0</v>
      </c>
      <c r="AG406" s="167">
        <f t="shared" si="303"/>
        <v>0</v>
      </c>
      <c r="AH406" s="167">
        <f t="shared" si="303"/>
        <v>0</v>
      </c>
      <c r="AI406" s="167">
        <f t="shared" si="303"/>
        <v>0</v>
      </c>
      <c r="AJ406" s="167">
        <f t="shared" si="303"/>
        <v>0</v>
      </c>
      <c r="AK406" s="167">
        <f t="shared" si="303"/>
        <v>0</v>
      </c>
      <c r="AL406" s="167">
        <f t="shared" si="303"/>
        <v>0</v>
      </c>
      <c r="AM406" s="167">
        <f t="shared" si="303"/>
        <v>0</v>
      </c>
      <c r="AN406" s="167">
        <f t="shared" si="303"/>
        <v>0</v>
      </c>
      <c r="AO406" s="167">
        <f t="shared" si="303"/>
        <v>0</v>
      </c>
      <c r="AP406" s="167">
        <f t="shared" si="303"/>
        <v>0</v>
      </c>
      <c r="AQ406" s="167">
        <f t="shared" si="303"/>
        <v>0</v>
      </c>
      <c r="AR406" s="167">
        <f t="shared" si="303"/>
        <v>0</v>
      </c>
      <c r="AS406" s="167">
        <f t="shared" si="303"/>
        <v>0</v>
      </c>
      <c r="AT406" s="167">
        <f t="shared" si="303"/>
        <v>0</v>
      </c>
      <c r="AU406" s="167">
        <f t="shared" si="303"/>
        <v>0</v>
      </c>
      <c r="AV406" s="167">
        <f t="shared" si="303"/>
        <v>0</v>
      </c>
      <c r="AW406" s="167">
        <f t="shared" si="303"/>
        <v>0</v>
      </c>
      <c r="AX406" s="167">
        <f t="shared" si="303"/>
        <v>0</v>
      </c>
      <c r="AY406" s="167">
        <f t="shared" si="303"/>
        <v>0</v>
      </c>
      <c r="AZ406" s="167">
        <f t="shared" si="303"/>
        <v>0</v>
      </c>
      <c r="BA406" s="167">
        <f t="shared" si="303"/>
        <v>0</v>
      </c>
      <c r="BB406" s="167"/>
      <c r="BC406" s="215"/>
    </row>
    <row r="407" spans="1:55" ht="32.25" hidden="1" customHeight="1">
      <c r="A407" s="272"/>
      <c r="B407" s="273"/>
      <c r="C407" s="273"/>
      <c r="D407" s="151" t="s">
        <v>37</v>
      </c>
      <c r="E407" s="167">
        <f t="shared" si="300"/>
        <v>0</v>
      </c>
      <c r="F407" s="167">
        <f t="shared" si="301"/>
        <v>0</v>
      </c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215"/>
    </row>
    <row r="408" spans="1:55" ht="50.25" hidden="1" customHeight="1">
      <c r="A408" s="272"/>
      <c r="B408" s="273"/>
      <c r="C408" s="273"/>
      <c r="D408" s="176" t="s">
        <v>2</v>
      </c>
      <c r="E408" s="167">
        <f t="shared" si="300"/>
        <v>0</v>
      </c>
      <c r="F408" s="167">
        <f t="shared" si="301"/>
        <v>0</v>
      </c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215"/>
    </row>
    <row r="409" spans="1:55" ht="22.5" hidden="1" customHeight="1">
      <c r="A409" s="272"/>
      <c r="B409" s="273"/>
      <c r="C409" s="273"/>
      <c r="D409" s="222" t="s">
        <v>268</v>
      </c>
      <c r="E409" s="167">
        <f>H409+K409+N409+Q409+T409+W409+Z409+AE409+AJ409+AO409+AT409+AY409</f>
        <v>0</v>
      </c>
      <c r="F409" s="167">
        <f t="shared" si="301"/>
        <v>0</v>
      </c>
      <c r="G409" s="167" t="e">
        <f t="shared" ref="G409" si="304">F409*100/E409</f>
        <v>#DIV/0!</v>
      </c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215"/>
    </row>
    <row r="410" spans="1:55" ht="82.5" hidden="1" customHeight="1">
      <c r="A410" s="272"/>
      <c r="B410" s="273"/>
      <c r="C410" s="273"/>
      <c r="D410" s="222" t="s">
        <v>274</v>
      </c>
      <c r="E410" s="167">
        <f t="shared" ref="E410:E415" si="305">H410+K410+N410+Q410+T410+W410+Z410+AE410+AJ410+AO410+AT410+AY410</f>
        <v>0</v>
      </c>
      <c r="F410" s="167">
        <f t="shared" si="301"/>
        <v>0</v>
      </c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215"/>
    </row>
    <row r="411" spans="1:55" ht="22.5" hidden="1" customHeight="1">
      <c r="A411" s="272"/>
      <c r="B411" s="273"/>
      <c r="C411" s="273"/>
      <c r="D411" s="222" t="s">
        <v>269</v>
      </c>
      <c r="E411" s="167">
        <f t="shared" si="305"/>
        <v>0</v>
      </c>
      <c r="F411" s="167">
        <f t="shared" si="301"/>
        <v>0</v>
      </c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215"/>
    </row>
    <row r="412" spans="1:55" ht="31.2" hidden="1">
      <c r="A412" s="272"/>
      <c r="B412" s="273"/>
      <c r="C412" s="273"/>
      <c r="D412" s="225" t="s">
        <v>43</v>
      </c>
      <c r="E412" s="167">
        <f t="shared" si="305"/>
        <v>0</v>
      </c>
      <c r="F412" s="167">
        <f t="shared" si="301"/>
        <v>0</v>
      </c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215"/>
    </row>
    <row r="413" spans="1:55" ht="22.5" hidden="1" customHeight="1">
      <c r="A413" s="272" t="s">
        <v>501</v>
      </c>
      <c r="B413" s="273"/>
      <c r="C413" s="273" t="s">
        <v>298</v>
      </c>
      <c r="D413" s="153" t="s">
        <v>41</v>
      </c>
      <c r="E413" s="167">
        <f t="shared" si="305"/>
        <v>0</v>
      </c>
      <c r="F413" s="167">
        <f t="shared" ref="F413:F419" si="306">I413+L413+O413+R413+U413+X413+AA413+AF413+AK413+AP413+AU413+AZ413</f>
        <v>0</v>
      </c>
      <c r="G413" s="167" t="e">
        <f t="shared" ref="G413" si="307">F413*100/E413</f>
        <v>#DIV/0!</v>
      </c>
      <c r="H413" s="167">
        <f>H414+H415+H416+H418+H419</f>
        <v>0</v>
      </c>
      <c r="I413" s="167">
        <f t="shared" ref="I413:BA413" si="308">I414+I415+I416+I418+I419</f>
        <v>0</v>
      </c>
      <c r="J413" s="167">
        <f t="shared" si="308"/>
        <v>0</v>
      </c>
      <c r="K413" s="167">
        <f t="shared" si="308"/>
        <v>0</v>
      </c>
      <c r="L413" s="167">
        <f t="shared" si="308"/>
        <v>0</v>
      </c>
      <c r="M413" s="167">
        <f t="shared" si="308"/>
        <v>0</v>
      </c>
      <c r="N413" s="167">
        <f t="shared" si="308"/>
        <v>0</v>
      </c>
      <c r="O413" s="167">
        <f t="shared" si="308"/>
        <v>0</v>
      </c>
      <c r="P413" s="167">
        <f t="shared" si="308"/>
        <v>0</v>
      </c>
      <c r="Q413" s="167">
        <f t="shared" si="308"/>
        <v>0</v>
      </c>
      <c r="R413" s="167">
        <f t="shared" si="308"/>
        <v>0</v>
      </c>
      <c r="S413" s="167">
        <f t="shared" si="308"/>
        <v>0</v>
      </c>
      <c r="T413" s="167">
        <f t="shared" si="308"/>
        <v>0</v>
      </c>
      <c r="U413" s="167">
        <f t="shared" si="308"/>
        <v>0</v>
      </c>
      <c r="V413" s="167">
        <f t="shared" si="308"/>
        <v>0</v>
      </c>
      <c r="W413" s="167">
        <f t="shared" si="308"/>
        <v>0</v>
      </c>
      <c r="X413" s="167">
        <f t="shared" si="308"/>
        <v>0</v>
      </c>
      <c r="Y413" s="167">
        <f t="shared" si="308"/>
        <v>0</v>
      </c>
      <c r="Z413" s="167">
        <f t="shared" si="308"/>
        <v>0</v>
      </c>
      <c r="AA413" s="167">
        <f t="shared" si="308"/>
        <v>0</v>
      </c>
      <c r="AB413" s="167">
        <f t="shared" si="308"/>
        <v>0</v>
      </c>
      <c r="AC413" s="167">
        <f t="shared" si="308"/>
        <v>0</v>
      </c>
      <c r="AD413" s="167">
        <f t="shared" si="308"/>
        <v>0</v>
      </c>
      <c r="AE413" s="167">
        <f t="shared" si="308"/>
        <v>0</v>
      </c>
      <c r="AF413" s="167">
        <f t="shared" si="308"/>
        <v>0</v>
      </c>
      <c r="AG413" s="167">
        <f t="shared" si="308"/>
        <v>0</v>
      </c>
      <c r="AH413" s="167">
        <f t="shared" si="308"/>
        <v>0</v>
      </c>
      <c r="AI413" s="167">
        <f t="shared" si="308"/>
        <v>0</v>
      </c>
      <c r="AJ413" s="167">
        <f t="shared" si="308"/>
        <v>0</v>
      </c>
      <c r="AK413" s="167">
        <f t="shared" si="308"/>
        <v>0</v>
      </c>
      <c r="AL413" s="167">
        <f t="shared" si="308"/>
        <v>0</v>
      </c>
      <c r="AM413" s="167">
        <f t="shared" si="308"/>
        <v>0</v>
      </c>
      <c r="AN413" s="167">
        <f t="shared" si="308"/>
        <v>0</v>
      </c>
      <c r="AO413" s="167">
        <f t="shared" si="308"/>
        <v>0</v>
      </c>
      <c r="AP413" s="167">
        <f t="shared" si="308"/>
        <v>0</v>
      </c>
      <c r="AQ413" s="167">
        <f t="shared" si="308"/>
        <v>0</v>
      </c>
      <c r="AR413" s="167">
        <f t="shared" si="308"/>
        <v>0</v>
      </c>
      <c r="AS413" s="167">
        <f t="shared" si="308"/>
        <v>0</v>
      </c>
      <c r="AT413" s="167">
        <f t="shared" si="308"/>
        <v>0</v>
      </c>
      <c r="AU413" s="167">
        <f t="shared" si="308"/>
        <v>0</v>
      </c>
      <c r="AV413" s="167">
        <f t="shared" si="308"/>
        <v>0</v>
      </c>
      <c r="AW413" s="167">
        <f t="shared" si="308"/>
        <v>0</v>
      </c>
      <c r="AX413" s="167">
        <f t="shared" si="308"/>
        <v>0</v>
      </c>
      <c r="AY413" s="167">
        <f t="shared" si="308"/>
        <v>0</v>
      </c>
      <c r="AZ413" s="167">
        <f t="shared" si="308"/>
        <v>0</v>
      </c>
      <c r="BA413" s="167">
        <f t="shared" si="308"/>
        <v>0</v>
      </c>
      <c r="BB413" s="167"/>
      <c r="BC413" s="216"/>
    </row>
    <row r="414" spans="1:55" ht="32.25" hidden="1" customHeight="1">
      <c r="A414" s="272"/>
      <c r="B414" s="273"/>
      <c r="C414" s="273"/>
      <c r="D414" s="151" t="s">
        <v>37</v>
      </c>
      <c r="E414" s="167">
        <f t="shared" si="305"/>
        <v>0</v>
      </c>
      <c r="F414" s="167">
        <f t="shared" si="306"/>
        <v>0</v>
      </c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216"/>
    </row>
    <row r="415" spans="1:55" ht="50.25" hidden="1" customHeight="1">
      <c r="A415" s="272"/>
      <c r="B415" s="273"/>
      <c r="C415" s="273"/>
      <c r="D415" s="176" t="s">
        <v>2</v>
      </c>
      <c r="E415" s="167">
        <f t="shared" si="305"/>
        <v>0</v>
      </c>
      <c r="F415" s="167">
        <f t="shared" si="306"/>
        <v>0</v>
      </c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216"/>
    </row>
    <row r="416" spans="1:55" ht="22.5" hidden="1" customHeight="1">
      <c r="A416" s="272"/>
      <c r="B416" s="273"/>
      <c r="C416" s="273"/>
      <c r="D416" s="222" t="s">
        <v>268</v>
      </c>
      <c r="E416" s="167">
        <f>H416+K416+N416+Q416+T416+W416+Z416+AE416+AJ416+AO416+AT416+AY416</f>
        <v>0</v>
      </c>
      <c r="F416" s="167">
        <f t="shared" si="306"/>
        <v>0</v>
      </c>
      <c r="G416" s="167" t="e">
        <f t="shared" ref="G416" si="309">F416*100/E416</f>
        <v>#DIV/0!</v>
      </c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216"/>
    </row>
    <row r="417" spans="1:55" ht="82.5" hidden="1" customHeight="1">
      <c r="A417" s="272"/>
      <c r="B417" s="273"/>
      <c r="C417" s="273"/>
      <c r="D417" s="222" t="s">
        <v>274</v>
      </c>
      <c r="E417" s="167">
        <f t="shared" ref="E417:E422" si="310">H417+K417+N417+Q417+T417+W417+Z417+AE417+AJ417+AO417+AT417+AY417</f>
        <v>0</v>
      </c>
      <c r="F417" s="167">
        <f t="shared" si="306"/>
        <v>0</v>
      </c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216"/>
    </row>
    <row r="418" spans="1:55" ht="22.5" hidden="1" customHeight="1">
      <c r="A418" s="272"/>
      <c r="B418" s="273"/>
      <c r="C418" s="273"/>
      <c r="D418" s="222" t="s">
        <v>269</v>
      </c>
      <c r="E418" s="167">
        <f t="shared" si="310"/>
        <v>0</v>
      </c>
      <c r="F418" s="167">
        <f t="shared" si="306"/>
        <v>0</v>
      </c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216"/>
    </row>
    <row r="419" spans="1:55" ht="31.2" hidden="1">
      <c r="A419" s="272"/>
      <c r="B419" s="273"/>
      <c r="C419" s="273"/>
      <c r="D419" s="225" t="s">
        <v>43</v>
      </c>
      <c r="E419" s="167">
        <f t="shared" si="310"/>
        <v>0</v>
      </c>
      <c r="F419" s="167">
        <f t="shared" si="306"/>
        <v>0</v>
      </c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216"/>
    </row>
    <row r="420" spans="1:55" ht="27.75" hidden="1" customHeight="1">
      <c r="A420" s="272" t="s">
        <v>501</v>
      </c>
      <c r="B420" s="273"/>
      <c r="C420" s="273" t="s">
        <v>298</v>
      </c>
      <c r="D420" s="153" t="s">
        <v>41</v>
      </c>
      <c r="E420" s="167">
        <f t="shared" si="310"/>
        <v>0</v>
      </c>
      <c r="F420" s="167">
        <f t="shared" ref="F420:F426" si="311">I420+L420+O420+R420+U420+X420+AA420+AF420+AK420+AP420+AU420+AZ420</f>
        <v>0</v>
      </c>
      <c r="G420" s="167" t="e">
        <f t="shared" ref="G420" si="312">F420*100/E420</f>
        <v>#DIV/0!</v>
      </c>
      <c r="H420" s="167">
        <f>H421+H422+H423+H425+H426</f>
        <v>0</v>
      </c>
      <c r="I420" s="167">
        <f t="shared" ref="I420:BA420" si="313">I421+I422+I423+I425+I426</f>
        <v>0</v>
      </c>
      <c r="J420" s="167">
        <f t="shared" si="313"/>
        <v>0</v>
      </c>
      <c r="K420" s="167">
        <f t="shared" si="313"/>
        <v>0</v>
      </c>
      <c r="L420" s="167">
        <f t="shared" si="313"/>
        <v>0</v>
      </c>
      <c r="M420" s="167">
        <f t="shared" si="313"/>
        <v>0</v>
      </c>
      <c r="N420" s="167">
        <f t="shared" si="313"/>
        <v>0</v>
      </c>
      <c r="O420" s="167">
        <f t="shared" si="313"/>
        <v>0</v>
      </c>
      <c r="P420" s="167">
        <f t="shared" si="313"/>
        <v>0</v>
      </c>
      <c r="Q420" s="167">
        <f t="shared" si="313"/>
        <v>0</v>
      </c>
      <c r="R420" s="167">
        <f t="shared" si="313"/>
        <v>0</v>
      </c>
      <c r="S420" s="167">
        <f t="shared" si="313"/>
        <v>0</v>
      </c>
      <c r="T420" s="167">
        <f t="shared" si="313"/>
        <v>0</v>
      </c>
      <c r="U420" s="167">
        <f t="shared" si="313"/>
        <v>0</v>
      </c>
      <c r="V420" s="167">
        <f t="shared" si="313"/>
        <v>0</v>
      </c>
      <c r="W420" s="167">
        <f t="shared" si="313"/>
        <v>0</v>
      </c>
      <c r="X420" s="167">
        <f t="shared" si="313"/>
        <v>0</v>
      </c>
      <c r="Y420" s="167">
        <f t="shared" si="313"/>
        <v>0</v>
      </c>
      <c r="Z420" s="167">
        <f t="shared" si="313"/>
        <v>0</v>
      </c>
      <c r="AA420" s="167">
        <f t="shared" si="313"/>
        <v>0</v>
      </c>
      <c r="AB420" s="167">
        <f t="shared" si="313"/>
        <v>0</v>
      </c>
      <c r="AC420" s="167">
        <f t="shared" si="313"/>
        <v>0</v>
      </c>
      <c r="AD420" s="167">
        <f t="shared" si="313"/>
        <v>0</v>
      </c>
      <c r="AE420" s="167">
        <f t="shared" si="313"/>
        <v>0</v>
      </c>
      <c r="AF420" s="167">
        <f t="shared" si="313"/>
        <v>0</v>
      </c>
      <c r="AG420" s="167">
        <f t="shared" si="313"/>
        <v>0</v>
      </c>
      <c r="AH420" s="167">
        <f t="shared" si="313"/>
        <v>0</v>
      </c>
      <c r="AI420" s="167">
        <f t="shared" si="313"/>
        <v>0</v>
      </c>
      <c r="AJ420" s="167">
        <f t="shared" si="313"/>
        <v>0</v>
      </c>
      <c r="AK420" s="167">
        <f t="shared" si="313"/>
        <v>0</v>
      </c>
      <c r="AL420" s="167">
        <f t="shared" si="313"/>
        <v>0</v>
      </c>
      <c r="AM420" s="167">
        <f t="shared" si="313"/>
        <v>0</v>
      </c>
      <c r="AN420" s="167">
        <f t="shared" si="313"/>
        <v>0</v>
      </c>
      <c r="AO420" s="167">
        <f t="shared" si="313"/>
        <v>0</v>
      </c>
      <c r="AP420" s="167">
        <f t="shared" si="313"/>
        <v>0</v>
      </c>
      <c r="AQ420" s="167">
        <f t="shared" si="313"/>
        <v>0</v>
      </c>
      <c r="AR420" s="167">
        <f t="shared" si="313"/>
        <v>0</v>
      </c>
      <c r="AS420" s="167">
        <f t="shared" si="313"/>
        <v>0</v>
      </c>
      <c r="AT420" s="167">
        <f t="shared" si="313"/>
        <v>0</v>
      </c>
      <c r="AU420" s="167">
        <f t="shared" si="313"/>
        <v>0</v>
      </c>
      <c r="AV420" s="167">
        <f t="shared" si="313"/>
        <v>0</v>
      </c>
      <c r="AW420" s="167">
        <f t="shared" si="313"/>
        <v>0</v>
      </c>
      <c r="AX420" s="167">
        <f t="shared" si="313"/>
        <v>0</v>
      </c>
      <c r="AY420" s="167">
        <f t="shared" si="313"/>
        <v>0</v>
      </c>
      <c r="AZ420" s="167">
        <f t="shared" si="313"/>
        <v>0</v>
      </c>
      <c r="BA420" s="167">
        <f t="shared" si="313"/>
        <v>0</v>
      </c>
      <c r="BB420" s="167"/>
      <c r="BC420" s="217"/>
    </row>
    <row r="421" spans="1:55" ht="32.25" hidden="1" customHeight="1">
      <c r="A421" s="272"/>
      <c r="B421" s="273"/>
      <c r="C421" s="273"/>
      <c r="D421" s="151" t="s">
        <v>37</v>
      </c>
      <c r="E421" s="167">
        <f t="shared" si="310"/>
        <v>0</v>
      </c>
      <c r="F421" s="167">
        <f t="shared" si="311"/>
        <v>0</v>
      </c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217"/>
    </row>
    <row r="422" spans="1:55" ht="50.25" hidden="1" customHeight="1">
      <c r="A422" s="272"/>
      <c r="B422" s="273"/>
      <c r="C422" s="273"/>
      <c r="D422" s="176" t="s">
        <v>2</v>
      </c>
      <c r="E422" s="167">
        <f t="shared" si="310"/>
        <v>0</v>
      </c>
      <c r="F422" s="167">
        <f t="shared" si="311"/>
        <v>0</v>
      </c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217"/>
    </row>
    <row r="423" spans="1:55" ht="22.5" hidden="1" customHeight="1">
      <c r="A423" s="272"/>
      <c r="B423" s="273"/>
      <c r="C423" s="273"/>
      <c r="D423" s="222" t="s">
        <v>268</v>
      </c>
      <c r="E423" s="167">
        <f>H423+K423+N423+Q423+T423+W423+Z423+AE423+AJ423+AO423+AT423+AY423</f>
        <v>0</v>
      </c>
      <c r="F423" s="167">
        <f t="shared" si="311"/>
        <v>0</v>
      </c>
      <c r="G423" s="167" t="e">
        <f t="shared" ref="G423" si="314">F423*100/E423</f>
        <v>#DIV/0!</v>
      </c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217"/>
    </row>
    <row r="424" spans="1:55" ht="82.5" hidden="1" customHeight="1">
      <c r="A424" s="272"/>
      <c r="B424" s="273"/>
      <c r="C424" s="273"/>
      <c r="D424" s="222" t="s">
        <v>274</v>
      </c>
      <c r="E424" s="167">
        <f t="shared" ref="E424:E429" si="315">H424+K424+N424+Q424+T424+W424+Z424+AE424+AJ424+AO424+AT424+AY424</f>
        <v>0</v>
      </c>
      <c r="F424" s="167">
        <f t="shared" si="311"/>
        <v>0</v>
      </c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217"/>
    </row>
    <row r="425" spans="1:55" ht="22.5" hidden="1" customHeight="1">
      <c r="A425" s="272"/>
      <c r="B425" s="273"/>
      <c r="C425" s="273"/>
      <c r="D425" s="222" t="s">
        <v>269</v>
      </c>
      <c r="E425" s="167">
        <f t="shared" si="315"/>
        <v>0</v>
      </c>
      <c r="F425" s="167">
        <f t="shared" si="311"/>
        <v>0</v>
      </c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217"/>
    </row>
    <row r="426" spans="1:55" ht="31.2" hidden="1">
      <c r="A426" s="272"/>
      <c r="B426" s="273"/>
      <c r="C426" s="273"/>
      <c r="D426" s="225" t="s">
        <v>43</v>
      </c>
      <c r="E426" s="167">
        <f t="shared" si="315"/>
        <v>0</v>
      </c>
      <c r="F426" s="167">
        <f t="shared" si="311"/>
        <v>0</v>
      </c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217"/>
    </row>
    <row r="427" spans="1:55" ht="27.75" hidden="1" customHeight="1">
      <c r="A427" s="272" t="s">
        <v>503</v>
      </c>
      <c r="B427" s="273"/>
      <c r="C427" s="273" t="s">
        <v>298</v>
      </c>
      <c r="D427" s="153" t="s">
        <v>41</v>
      </c>
      <c r="E427" s="167">
        <f t="shared" si="315"/>
        <v>0</v>
      </c>
      <c r="F427" s="167">
        <f t="shared" ref="F427:F433" si="316">I427+L427+O427+R427+U427+X427+AA427+AF427+AK427+AP427+AU427+AZ427</f>
        <v>0</v>
      </c>
      <c r="G427" s="167" t="e">
        <f t="shared" ref="G427" si="317">F427*100/E427</f>
        <v>#DIV/0!</v>
      </c>
      <c r="H427" s="167">
        <f>H428+H429+H430+H432+H433</f>
        <v>0</v>
      </c>
      <c r="I427" s="167">
        <f t="shared" ref="I427:BA427" si="318">I428+I429+I430+I432+I433</f>
        <v>0</v>
      </c>
      <c r="J427" s="167">
        <f t="shared" si="318"/>
        <v>0</v>
      </c>
      <c r="K427" s="167">
        <f t="shared" si="318"/>
        <v>0</v>
      </c>
      <c r="L427" s="167">
        <f t="shared" si="318"/>
        <v>0</v>
      </c>
      <c r="M427" s="167">
        <f t="shared" si="318"/>
        <v>0</v>
      </c>
      <c r="N427" s="167">
        <f t="shared" si="318"/>
        <v>0</v>
      </c>
      <c r="O427" s="167">
        <f t="shared" si="318"/>
        <v>0</v>
      </c>
      <c r="P427" s="167">
        <f t="shared" si="318"/>
        <v>0</v>
      </c>
      <c r="Q427" s="167">
        <f t="shared" si="318"/>
        <v>0</v>
      </c>
      <c r="R427" s="167">
        <f t="shared" si="318"/>
        <v>0</v>
      </c>
      <c r="S427" s="167">
        <f t="shared" si="318"/>
        <v>0</v>
      </c>
      <c r="T427" s="167">
        <f t="shared" si="318"/>
        <v>0</v>
      </c>
      <c r="U427" s="167">
        <f t="shared" si="318"/>
        <v>0</v>
      </c>
      <c r="V427" s="167">
        <f t="shared" si="318"/>
        <v>0</v>
      </c>
      <c r="W427" s="167">
        <f t="shared" si="318"/>
        <v>0</v>
      </c>
      <c r="X427" s="167">
        <f t="shared" si="318"/>
        <v>0</v>
      </c>
      <c r="Y427" s="167">
        <f t="shared" si="318"/>
        <v>0</v>
      </c>
      <c r="Z427" s="167">
        <f t="shared" si="318"/>
        <v>0</v>
      </c>
      <c r="AA427" s="167">
        <f t="shared" si="318"/>
        <v>0</v>
      </c>
      <c r="AB427" s="167">
        <f t="shared" si="318"/>
        <v>0</v>
      </c>
      <c r="AC427" s="167">
        <f t="shared" si="318"/>
        <v>0</v>
      </c>
      <c r="AD427" s="167">
        <f t="shared" si="318"/>
        <v>0</v>
      </c>
      <c r="AE427" s="167">
        <f t="shared" si="318"/>
        <v>0</v>
      </c>
      <c r="AF427" s="167">
        <f t="shared" si="318"/>
        <v>0</v>
      </c>
      <c r="AG427" s="167">
        <f t="shared" si="318"/>
        <v>0</v>
      </c>
      <c r="AH427" s="167">
        <f t="shared" si="318"/>
        <v>0</v>
      </c>
      <c r="AI427" s="167">
        <f t="shared" si="318"/>
        <v>0</v>
      </c>
      <c r="AJ427" s="167">
        <f t="shared" si="318"/>
        <v>0</v>
      </c>
      <c r="AK427" s="167">
        <f t="shared" si="318"/>
        <v>0</v>
      </c>
      <c r="AL427" s="167">
        <f t="shared" si="318"/>
        <v>0</v>
      </c>
      <c r="AM427" s="167">
        <f t="shared" si="318"/>
        <v>0</v>
      </c>
      <c r="AN427" s="167">
        <f t="shared" si="318"/>
        <v>0</v>
      </c>
      <c r="AO427" s="167">
        <f t="shared" si="318"/>
        <v>0</v>
      </c>
      <c r="AP427" s="167">
        <f t="shared" si="318"/>
        <v>0</v>
      </c>
      <c r="AQ427" s="167">
        <f t="shared" si="318"/>
        <v>0</v>
      </c>
      <c r="AR427" s="167">
        <f t="shared" si="318"/>
        <v>0</v>
      </c>
      <c r="AS427" s="167">
        <f t="shared" si="318"/>
        <v>0</v>
      </c>
      <c r="AT427" s="167">
        <f t="shared" si="318"/>
        <v>0</v>
      </c>
      <c r="AU427" s="167">
        <f t="shared" si="318"/>
        <v>0</v>
      </c>
      <c r="AV427" s="167">
        <f t="shared" si="318"/>
        <v>0</v>
      </c>
      <c r="AW427" s="167">
        <f t="shared" si="318"/>
        <v>0</v>
      </c>
      <c r="AX427" s="167">
        <f t="shared" si="318"/>
        <v>0</v>
      </c>
      <c r="AY427" s="167">
        <f t="shared" si="318"/>
        <v>0</v>
      </c>
      <c r="AZ427" s="167">
        <f t="shared" si="318"/>
        <v>0</v>
      </c>
      <c r="BA427" s="167">
        <f t="shared" si="318"/>
        <v>0</v>
      </c>
      <c r="BB427" s="167"/>
      <c r="BC427" s="219"/>
    </row>
    <row r="428" spans="1:55" ht="32.25" hidden="1" customHeight="1">
      <c r="A428" s="272"/>
      <c r="B428" s="273"/>
      <c r="C428" s="273"/>
      <c r="D428" s="151" t="s">
        <v>37</v>
      </c>
      <c r="E428" s="167">
        <f t="shared" si="315"/>
        <v>0</v>
      </c>
      <c r="F428" s="167">
        <f t="shared" si="316"/>
        <v>0</v>
      </c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219"/>
    </row>
    <row r="429" spans="1:55" ht="50.25" hidden="1" customHeight="1">
      <c r="A429" s="272"/>
      <c r="B429" s="273"/>
      <c r="C429" s="273"/>
      <c r="D429" s="176" t="s">
        <v>2</v>
      </c>
      <c r="E429" s="167">
        <f t="shared" si="315"/>
        <v>0</v>
      </c>
      <c r="F429" s="167">
        <f t="shared" si="316"/>
        <v>0</v>
      </c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219"/>
    </row>
    <row r="430" spans="1:55" ht="22.5" hidden="1" customHeight="1">
      <c r="A430" s="272"/>
      <c r="B430" s="273"/>
      <c r="C430" s="273"/>
      <c r="D430" s="222" t="s">
        <v>268</v>
      </c>
      <c r="E430" s="167">
        <f>H430+K430+N430+Q430+T430+W430+Z430+AE430+AJ430+AO430+AT430+AY430</f>
        <v>0</v>
      </c>
      <c r="F430" s="167">
        <f t="shared" si="316"/>
        <v>0</v>
      </c>
      <c r="G430" s="167" t="e">
        <f t="shared" ref="G430" si="319">F430*100/E430</f>
        <v>#DIV/0!</v>
      </c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219"/>
    </row>
    <row r="431" spans="1:55" ht="82.5" hidden="1" customHeight="1">
      <c r="A431" s="272"/>
      <c r="B431" s="273"/>
      <c r="C431" s="273"/>
      <c r="D431" s="222" t="s">
        <v>274</v>
      </c>
      <c r="E431" s="167">
        <f t="shared" ref="E431:E436" si="320">H431+K431+N431+Q431+T431+W431+Z431+AE431+AJ431+AO431+AT431+AY431</f>
        <v>0</v>
      </c>
      <c r="F431" s="167">
        <f t="shared" si="316"/>
        <v>0</v>
      </c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219"/>
    </row>
    <row r="432" spans="1:55" ht="22.5" hidden="1" customHeight="1">
      <c r="A432" s="272"/>
      <c r="B432" s="273"/>
      <c r="C432" s="273"/>
      <c r="D432" s="222" t="s">
        <v>269</v>
      </c>
      <c r="E432" s="167">
        <f t="shared" si="320"/>
        <v>0</v>
      </c>
      <c r="F432" s="167">
        <f t="shared" si="316"/>
        <v>0</v>
      </c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219"/>
    </row>
    <row r="433" spans="1:55" ht="31.2" hidden="1">
      <c r="A433" s="272"/>
      <c r="B433" s="273"/>
      <c r="C433" s="273"/>
      <c r="D433" s="225" t="s">
        <v>43</v>
      </c>
      <c r="E433" s="167">
        <f t="shared" si="320"/>
        <v>0</v>
      </c>
      <c r="F433" s="167">
        <f t="shared" si="316"/>
        <v>0</v>
      </c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219"/>
    </row>
    <row r="434" spans="1:55" ht="27.75" hidden="1" customHeight="1">
      <c r="A434" s="272" t="s">
        <v>504</v>
      </c>
      <c r="B434" s="273"/>
      <c r="C434" s="273" t="s">
        <v>298</v>
      </c>
      <c r="D434" s="153" t="s">
        <v>41</v>
      </c>
      <c r="E434" s="167">
        <f t="shared" si="320"/>
        <v>0</v>
      </c>
      <c r="F434" s="167">
        <f t="shared" ref="F434:F440" si="321">I434+L434+O434+R434+U434+X434+AA434+AF434+AK434+AP434+AU434+AZ434</f>
        <v>0</v>
      </c>
      <c r="G434" s="167" t="e">
        <f t="shared" ref="G434" si="322">F434*100/E434</f>
        <v>#DIV/0!</v>
      </c>
      <c r="H434" s="167">
        <f>H435+H436+H437+H439+H440</f>
        <v>0</v>
      </c>
      <c r="I434" s="167">
        <f t="shared" ref="I434:BA434" si="323">I435+I436+I437+I439+I440</f>
        <v>0</v>
      </c>
      <c r="J434" s="167">
        <f t="shared" si="323"/>
        <v>0</v>
      </c>
      <c r="K434" s="167">
        <f t="shared" si="323"/>
        <v>0</v>
      </c>
      <c r="L434" s="167">
        <f t="shared" si="323"/>
        <v>0</v>
      </c>
      <c r="M434" s="167">
        <f t="shared" si="323"/>
        <v>0</v>
      </c>
      <c r="N434" s="167">
        <f t="shared" si="323"/>
        <v>0</v>
      </c>
      <c r="O434" s="167">
        <f t="shared" si="323"/>
        <v>0</v>
      </c>
      <c r="P434" s="167">
        <f t="shared" si="323"/>
        <v>0</v>
      </c>
      <c r="Q434" s="167">
        <f t="shared" si="323"/>
        <v>0</v>
      </c>
      <c r="R434" s="167">
        <f t="shared" si="323"/>
        <v>0</v>
      </c>
      <c r="S434" s="167">
        <f t="shared" si="323"/>
        <v>0</v>
      </c>
      <c r="T434" s="167">
        <f t="shared" si="323"/>
        <v>0</v>
      </c>
      <c r="U434" s="167">
        <f t="shared" si="323"/>
        <v>0</v>
      </c>
      <c r="V434" s="167">
        <f t="shared" si="323"/>
        <v>0</v>
      </c>
      <c r="W434" s="167">
        <f t="shared" si="323"/>
        <v>0</v>
      </c>
      <c r="X434" s="167">
        <f t="shared" si="323"/>
        <v>0</v>
      </c>
      <c r="Y434" s="167">
        <f t="shared" si="323"/>
        <v>0</v>
      </c>
      <c r="Z434" s="167">
        <f t="shared" si="323"/>
        <v>0</v>
      </c>
      <c r="AA434" s="167">
        <f t="shared" si="323"/>
        <v>0</v>
      </c>
      <c r="AB434" s="167">
        <f t="shared" si="323"/>
        <v>0</v>
      </c>
      <c r="AC434" s="167">
        <f t="shared" si="323"/>
        <v>0</v>
      </c>
      <c r="AD434" s="167">
        <f t="shared" si="323"/>
        <v>0</v>
      </c>
      <c r="AE434" s="167">
        <f t="shared" si="323"/>
        <v>0</v>
      </c>
      <c r="AF434" s="167">
        <f t="shared" si="323"/>
        <v>0</v>
      </c>
      <c r="AG434" s="167">
        <f t="shared" si="323"/>
        <v>0</v>
      </c>
      <c r="AH434" s="167">
        <f t="shared" si="323"/>
        <v>0</v>
      </c>
      <c r="AI434" s="167">
        <f t="shared" si="323"/>
        <v>0</v>
      </c>
      <c r="AJ434" s="167">
        <f t="shared" si="323"/>
        <v>0</v>
      </c>
      <c r="AK434" s="167">
        <f t="shared" si="323"/>
        <v>0</v>
      </c>
      <c r="AL434" s="167">
        <f t="shared" si="323"/>
        <v>0</v>
      </c>
      <c r="AM434" s="167">
        <f t="shared" si="323"/>
        <v>0</v>
      </c>
      <c r="AN434" s="167">
        <f t="shared" si="323"/>
        <v>0</v>
      </c>
      <c r="AO434" s="167">
        <f t="shared" si="323"/>
        <v>0</v>
      </c>
      <c r="AP434" s="167">
        <f t="shared" si="323"/>
        <v>0</v>
      </c>
      <c r="AQ434" s="167">
        <f t="shared" si="323"/>
        <v>0</v>
      </c>
      <c r="AR434" s="167">
        <f t="shared" si="323"/>
        <v>0</v>
      </c>
      <c r="AS434" s="167">
        <f t="shared" si="323"/>
        <v>0</v>
      </c>
      <c r="AT434" s="167">
        <f t="shared" si="323"/>
        <v>0</v>
      </c>
      <c r="AU434" s="167">
        <f t="shared" si="323"/>
        <v>0</v>
      </c>
      <c r="AV434" s="167">
        <f t="shared" si="323"/>
        <v>0</v>
      </c>
      <c r="AW434" s="167">
        <f t="shared" si="323"/>
        <v>0</v>
      </c>
      <c r="AX434" s="167">
        <f t="shared" si="323"/>
        <v>0</v>
      </c>
      <c r="AY434" s="167">
        <f t="shared" si="323"/>
        <v>0</v>
      </c>
      <c r="AZ434" s="167">
        <f t="shared" si="323"/>
        <v>0</v>
      </c>
      <c r="BA434" s="167">
        <f t="shared" si="323"/>
        <v>0</v>
      </c>
      <c r="BB434" s="167"/>
      <c r="BC434" s="219"/>
    </row>
    <row r="435" spans="1:55" ht="32.25" hidden="1" customHeight="1">
      <c r="A435" s="272"/>
      <c r="B435" s="273"/>
      <c r="C435" s="273"/>
      <c r="D435" s="151" t="s">
        <v>37</v>
      </c>
      <c r="E435" s="167">
        <f t="shared" si="320"/>
        <v>0</v>
      </c>
      <c r="F435" s="167">
        <f t="shared" si="321"/>
        <v>0</v>
      </c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219"/>
    </row>
    <row r="436" spans="1:55" ht="50.25" hidden="1" customHeight="1">
      <c r="A436" s="272"/>
      <c r="B436" s="273"/>
      <c r="C436" s="273"/>
      <c r="D436" s="176" t="s">
        <v>2</v>
      </c>
      <c r="E436" s="167">
        <f t="shared" si="320"/>
        <v>0</v>
      </c>
      <c r="F436" s="167">
        <f t="shared" si="321"/>
        <v>0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219"/>
    </row>
    <row r="437" spans="1:55" ht="22.5" hidden="1" customHeight="1">
      <c r="A437" s="272"/>
      <c r="B437" s="273"/>
      <c r="C437" s="273"/>
      <c r="D437" s="222" t="s">
        <v>268</v>
      </c>
      <c r="E437" s="167">
        <f>H437+K437+N437+Q437+T437+W437+Z437+AE437+AJ437+AO437+AT437+AY437</f>
        <v>0</v>
      </c>
      <c r="F437" s="167">
        <f t="shared" si="321"/>
        <v>0</v>
      </c>
      <c r="G437" s="167" t="e">
        <f t="shared" ref="G437" si="324">F437*100/E437</f>
        <v>#DIV/0!</v>
      </c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219"/>
    </row>
    <row r="438" spans="1:55" ht="82.5" hidden="1" customHeight="1">
      <c r="A438" s="272"/>
      <c r="B438" s="273"/>
      <c r="C438" s="273"/>
      <c r="D438" s="222" t="s">
        <v>274</v>
      </c>
      <c r="E438" s="167">
        <f t="shared" ref="E438:E440" si="325">H438+K438+N438+Q438+T438+W438+Z438+AE438+AJ438+AO438+AT438+AY438</f>
        <v>0</v>
      </c>
      <c r="F438" s="167">
        <f t="shared" si="321"/>
        <v>0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219"/>
    </row>
    <row r="439" spans="1:55" ht="22.5" hidden="1" customHeight="1">
      <c r="A439" s="272"/>
      <c r="B439" s="273"/>
      <c r="C439" s="273"/>
      <c r="D439" s="222" t="s">
        <v>269</v>
      </c>
      <c r="E439" s="167">
        <f t="shared" si="325"/>
        <v>0</v>
      </c>
      <c r="F439" s="167">
        <f t="shared" si="321"/>
        <v>0</v>
      </c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219"/>
    </row>
    <row r="440" spans="1:55" ht="31.2" hidden="1">
      <c r="A440" s="272"/>
      <c r="B440" s="273"/>
      <c r="C440" s="273"/>
      <c r="D440" s="225" t="s">
        <v>43</v>
      </c>
      <c r="E440" s="167">
        <f t="shared" si="325"/>
        <v>0</v>
      </c>
      <c r="F440" s="167">
        <f t="shared" si="321"/>
        <v>0</v>
      </c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219"/>
    </row>
    <row r="441" spans="1:55" ht="15.6">
      <c r="A441" s="277" t="s">
        <v>327</v>
      </c>
      <c r="B441" s="278"/>
      <c r="C441" s="278"/>
      <c r="D441" s="153" t="s">
        <v>41</v>
      </c>
      <c r="E441" s="167">
        <f t="shared" ref="E441:F447" si="326">E182</f>
        <v>81642.087100000004</v>
      </c>
      <c r="F441" s="167">
        <f t="shared" si="326"/>
        <v>4774.1066799999999</v>
      </c>
      <c r="G441" s="167">
        <f t="shared" si="285"/>
        <v>5.8476048929915212</v>
      </c>
      <c r="H441" s="167">
        <f t="shared" ref="H441:BA441" si="327">H182</f>
        <v>4116.8689599999998</v>
      </c>
      <c r="I441" s="167">
        <f t="shared" si="327"/>
        <v>4116.8689599999998</v>
      </c>
      <c r="J441" s="167">
        <f t="shared" si="327"/>
        <v>0</v>
      </c>
      <c r="K441" s="167">
        <f t="shared" si="327"/>
        <v>657.23772000000008</v>
      </c>
      <c r="L441" s="167">
        <f t="shared" si="327"/>
        <v>657.23772000000008</v>
      </c>
      <c r="M441" s="167">
        <f t="shared" si="327"/>
        <v>0</v>
      </c>
      <c r="N441" s="167">
        <f t="shared" si="327"/>
        <v>151.54542000000001</v>
      </c>
      <c r="O441" s="167">
        <f t="shared" si="327"/>
        <v>0</v>
      </c>
      <c r="P441" s="167">
        <f t="shared" si="327"/>
        <v>0</v>
      </c>
      <c r="Q441" s="167">
        <f t="shared" si="327"/>
        <v>0</v>
      </c>
      <c r="R441" s="167">
        <f t="shared" si="327"/>
        <v>0</v>
      </c>
      <c r="S441" s="167">
        <f t="shared" si="327"/>
        <v>0</v>
      </c>
      <c r="T441" s="167">
        <f t="shared" si="327"/>
        <v>0</v>
      </c>
      <c r="U441" s="167">
        <f t="shared" si="327"/>
        <v>0</v>
      </c>
      <c r="V441" s="167">
        <f t="shared" si="327"/>
        <v>0</v>
      </c>
      <c r="W441" s="167">
        <f t="shared" si="327"/>
        <v>0</v>
      </c>
      <c r="X441" s="167">
        <f t="shared" si="327"/>
        <v>0</v>
      </c>
      <c r="Y441" s="167">
        <f t="shared" si="327"/>
        <v>0</v>
      </c>
      <c r="Z441" s="167">
        <f t="shared" si="327"/>
        <v>0</v>
      </c>
      <c r="AA441" s="167">
        <f t="shared" si="327"/>
        <v>0</v>
      </c>
      <c r="AB441" s="167">
        <f t="shared" si="327"/>
        <v>0</v>
      </c>
      <c r="AC441" s="167">
        <f t="shared" si="327"/>
        <v>0</v>
      </c>
      <c r="AD441" s="167">
        <f t="shared" si="327"/>
        <v>0</v>
      </c>
      <c r="AE441" s="167">
        <f t="shared" si="327"/>
        <v>76716.434999999998</v>
      </c>
      <c r="AF441" s="167">
        <f t="shared" si="327"/>
        <v>0</v>
      </c>
      <c r="AG441" s="167">
        <f t="shared" si="327"/>
        <v>0</v>
      </c>
      <c r="AH441" s="167">
        <f t="shared" si="327"/>
        <v>0</v>
      </c>
      <c r="AI441" s="167">
        <f t="shared" si="327"/>
        <v>0</v>
      </c>
      <c r="AJ441" s="167">
        <f t="shared" si="327"/>
        <v>0</v>
      </c>
      <c r="AK441" s="167">
        <f t="shared" si="327"/>
        <v>0</v>
      </c>
      <c r="AL441" s="167">
        <f t="shared" si="327"/>
        <v>0</v>
      </c>
      <c r="AM441" s="167">
        <f t="shared" si="327"/>
        <v>0</v>
      </c>
      <c r="AN441" s="167">
        <f t="shared" si="327"/>
        <v>0</v>
      </c>
      <c r="AO441" s="167">
        <f t="shared" si="327"/>
        <v>0</v>
      </c>
      <c r="AP441" s="167">
        <f t="shared" si="327"/>
        <v>0</v>
      </c>
      <c r="AQ441" s="167">
        <f t="shared" si="327"/>
        <v>0</v>
      </c>
      <c r="AR441" s="167">
        <f t="shared" si="327"/>
        <v>0</v>
      </c>
      <c r="AS441" s="167">
        <f t="shared" si="327"/>
        <v>0</v>
      </c>
      <c r="AT441" s="167">
        <f t="shared" si="327"/>
        <v>0</v>
      </c>
      <c r="AU441" s="167">
        <f t="shared" si="327"/>
        <v>0</v>
      </c>
      <c r="AV441" s="167">
        <f t="shared" si="327"/>
        <v>0</v>
      </c>
      <c r="AW441" s="167">
        <f t="shared" si="327"/>
        <v>0</v>
      </c>
      <c r="AX441" s="167">
        <f t="shared" si="327"/>
        <v>0</v>
      </c>
      <c r="AY441" s="167">
        <f t="shared" si="327"/>
        <v>0</v>
      </c>
      <c r="AZ441" s="167">
        <f t="shared" si="327"/>
        <v>0</v>
      </c>
      <c r="BA441" s="167">
        <f t="shared" si="327"/>
        <v>0</v>
      </c>
      <c r="BB441" s="167"/>
      <c r="BC441" s="178"/>
    </row>
    <row r="442" spans="1:55" ht="31.2">
      <c r="A442" s="277"/>
      <c r="B442" s="278"/>
      <c r="C442" s="278"/>
      <c r="D442" s="153" t="s">
        <v>37</v>
      </c>
      <c r="E442" s="167">
        <f t="shared" si="326"/>
        <v>0</v>
      </c>
      <c r="F442" s="167">
        <f t="shared" si="326"/>
        <v>0</v>
      </c>
      <c r="G442" s="167">
        <f>G183</f>
        <v>0</v>
      </c>
      <c r="H442" s="167">
        <f t="shared" ref="H442:BA442" si="328">H183</f>
        <v>0</v>
      </c>
      <c r="I442" s="167">
        <f t="shared" si="328"/>
        <v>0</v>
      </c>
      <c r="J442" s="167">
        <f t="shared" si="328"/>
        <v>0</v>
      </c>
      <c r="K442" s="167">
        <f t="shared" si="328"/>
        <v>0</v>
      </c>
      <c r="L442" s="167">
        <f t="shared" si="328"/>
        <v>0</v>
      </c>
      <c r="M442" s="167">
        <f t="shared" si="328"/>
        <v>0</v>
      </c>
      <c r="N442" s="167">
        <f t="shared" si="328"/>
        <v>0</v>
      </c>
      <c r="O442" s="167">
        <f t="shared" si="328"/>
        <v>0</v>
      </c>
      <c r="P442" s="167">
        <f t="shared" si="328"/>
        <v>0</v>
      </c>
      <c r="Q442" s="167">
        <f t="shared" si="328"/>
        <v>0</v>
      </c>
      <c r="R442" s="167">
        <f t="shared" si="328"/>
        <v>0</v>
      </c>
      <c r="S442" s="167">
        <f t="shared" si="328"/>
        <v>0</v>
      </c>
      <c r="T442" s="167">
        <f t="shared" si="328"/>
        <v>0</v>
      </c>
      <c r="U442" s="167">
        <f t="shared" si="328"/>
        <v>0</v>
      </c>
      <c r="V442" s="167">
        <f t="shared" si="328"/>
        <v>0</v>
      </c>
      <c r="W442" s="167">
        <f t="shared" si="328"/>
        <v>0</v>
      </c>
      <c r="X442" s="167">
        <f t="shared" si="328"/>
        <v>0</v>
      </c>
      <c r="Y442" s="167">
        <f t="shared" si="328"/>
        <v>0</v>
      </c>
      <c r="Z442" s="167">
        <f t="shared" si="328"/>
        <v>0</v>
      </c>
      <c r="AA442" s="167">
        <f t="shared" si="328"/>
        <v>0</v>
      </c>
      <c r="AB442" s="167">
        <f t="shared" si="328"/>
        <v>0</v>
      </c>
      <c r="AC442" s="167">
        <f t="shared" si="328"/>
        <v>0</v>
      </c>
      <c r="AD442" s="167">
        <f t="shared" si="328"/>
        <v>0</v>
      </c>
      <c r="AE442" s="167">
        <f t="shared" si="328"/>
        <v>0</v>
      </c>
      <c r="AF442" s="167">
        <f t="shared" si="328"/>
        <v>0</v>
      </c>
      <c r="AG442" s="167">
        <f t="shared" si="328"/>
        <v>0</v>
      </c>
      <c r="AH442" s="167">
        <f t="shared" si="328"/>
        <v>0</v>
      </c>
      <c r="AI442" s="167">
        <f t="shared" si="328"/>
        <v>0</v>
      </c>
      <c r="AJ442" s="167">
        <f t="shared" si="328"/>
        <v>0</v>
      </c>
      <c r="AK442" s="167">
        <f t="shared" si="328"/>
        <v>0</v>
      </c>
      <c r="AL442" s="167">
        <f t="shared" si="328"/>
        <v>0</v>
      </c>
      <c r="AM442" s="167">
        <f t="shared" si="328"/>
        <v>0</v>
      </c>
      <c r="AN442" s="167">
        <f t="shared" si="328"/>
        <v>0</v>
      </c>
      <c r="AO442" s="167">
        <f t="shared" si="328"/>
        <v>0</v>
      </c>
      <c r="AP442" s="167">
        <f t="shared" si="328"/>
        <v>0</v>
      </c>
      <c r="AQ442" s="167">
        <f t="shared" si="328"/>
        <v>0</v>
      </c>
      <c r="AR442" s="167">
        <f t="shared" si="328"/>
        <v>0</v>
      </c>
      <c r="AS442" s="167">
        <f t="shared" si="328"/>
        <v>0</v>
      </c>
      <c r="AT442" s="167">
        <f t="shared" si="328"/>
        <v>0</v>
      </c>
      <c r="AU442" s="167">
        <f t="shared" si="328"/>
        <v>0</v>
      </c>
      <c r="AV442" s="167">
        <f t="shared" si="328"/>
        <v>0</v>
      </c>
      <c r="AW442" s="167">
        <f t="shared" si="328"/>
        <v>0</v>
      </c>
      <c r="AX442" s="167">
        <f t="shared" si="328"/>
        <v>0</v>
      </c>
      <c r="AY442" s="167">
        <f t="shared" si="328"/>
        <v>0</v>
      </c>
      <c r="AZ442" s="167">
        <f t="shared" si="328"/>
        <v>0</v>
      </c>
      <c r="BA442" s="167">
        <f t="shared" si="328"/>
        <v>0</v>
      </c>
      <c r="BB442" s="167"/>
      <c r="BC442" s="178"/>
    </row>
    <row r="443" spans="1:55" ht="46.8">
      <c r="A443" s="277"/>
      <c r="B443" s="278"/>
      <c r="C443" s="278"/>
      <c r="D443" s="177" t="s">
        <v>2</v>
      </c>
      <c r="E443" s="167">
        <f t="shared" si="326"/>
        <v>12108.199999999999</v>
      </c>
      <c r="F443" s="167">
        <f t="shared" si="326"/>
        <v>0</v>
      </c>
      <c r="G443" s="167">
        <f t="shared" si="285"/>
        <v>0</v>
      </c>
      <c r="H443" s="167">
        <f t="shared" ref="H443:BA443" si="329">H184</f>
        <v>0</v>
      </c>
      <c r="I443" s="167">
        <f t="shared" si="329"/>
        <v>0</v>
      </c>
      <c r="J443" s="167">
        <f t="shared" si="329"/>
        <v>0</v>
      </c>
      <c r="K443" s="167">
        <f t="shared" si="329"/>
        <v>0</v>
      </c>
      <c r="L443" s="167">
        <f t="shared" si="329"/>
        <v>0</v>
      </c>
      <c r="M443" s="167">
        <f t="shared" si="329"/>
        <v>0</v>
      </c>
      <c r="N443" s="167">
        <f t="shared" si="329"/>
        <v>0</v>
      </c>
      <c r="O443" s="167">
        <f t="shared" si="329"/>
        <v>0</v>
      </c>
      <c r="P443" s="167">
        <f t="shared" si="329"/>
        <v>0</v>
      </c>
      <c r="Q443" s="167">
        <f t="shared" si="329"/>
        <v>0</v>
      </c>
      <c r="R443" s="167">
        <f t="shared" si="329"/>
        <v>0</v>
      </c>
      <c r="S443" s="167">
        <f t="shared" si="329"/>
        <v>0</v>
      </c>
      <c r="T443" s="167">
        <f t="shared" si="329"/>
        <v>0</v>
      </c>
      <c r="U443" s="167">
        <f t="shared" si="329"/>
        <v>0</v>
      </c>
      <c r="V443" s="167">
        <f t="shared" si="329"/>
        <v>0</v>
      </c>
      <c r="W443" s="167">
        <f t="shared" si="329"/>
        <v>0</v>
      </c>
      <c r="X443" s="167">
        <f t="shared" si="329"/>
        <v>0</v>
      </c>
      <c r="Y443" s="167">
        <f t="shared" si="329"/>
        <v>0</v>
      </c>
      <c r="Z443" s="167">
        <f t="shared" si="329"/>
        <v>0</v>
      </c>
      <c r="AA443" s="167">
        <f t="shared" si="329"/>
        <v>0</v>
      </c>
      <c r="AB443" s="167">
        <f t="shared" si="329"/>
        <v>0</v>
      </c>
      <c r="AC443" s="167">
        <f t="shared" si="329"/>
        <v>0</v>
      </c>
      <c r="AD443" s="167">
        <f t="shared" si="329"/>
        <v>0</v>
      </c>
      <c r="AE443" s="167">
        <f t="shared" si="329"/>
        <v>12108.199999999999</v>
      </c>
      <c r="AF443" s="167">
        <f t="shared" si="329"/>
        <v>0</v>
      </c>
      <c r="AG443" s="167">
        <f t="shared" si="329"/>
        <v>0</v>
      </c>
      <c r="AH443" s="167">
        <f t="shared" si="329"/>
        <v>0</v>
      </c>
      <c r="AI443" s="167">
        <f t="shared" si="329"/>
        <v>0</v>
      </c>
      <c r="AJ443" s="167">
        <f t="shared" si="329"/>
        <v>0</v>
      </c>
      <c r="AK443" s="167">
        <f t="shared" si="329"/>
        <v>0</v>
      </c>
      <c r="AL443" s="167">
        <f t="shared" si="329"/>
        <v>0</v>
      </c>
      <c r="AM443" s="167">
        <f t="shared" si="329"/>
        <v>0</v>
      </c>
      <c r="AN443" s="167">
        <f t="shared" si="329"/>
        <v>0</v>
      </c>
      <c r="AO443" s="167">
        <f t="shared" si="329"/>
        <v>0</v>
      </c>
      <c r="AP443" s="167">
        <f t="shared" si="329"/>
        <v>0</v>
      </c>
      <c r="AQ443" s="167">
        <f t="shared" si="329"/>
        <v>0</v>
      </c>
      <c r="AR443" s="167">
        <f t="shared" si="329"/>
        <v>0</v>
      </c>
      <c r="AS443" s="167">
        <f t="shared" si="329"/>
        <v>0</v>
      </c>
      <c r="AT443" s="167">
        <f t="shared" si="329"/>
        <v>0</v>
      </c>
      <c r="AU443" s="167">
        <f t="shared" si="329"/>
        <v>0</v>
      </c>
      <c r="AV443" s="167">
        <f t="shared" si="329"/>
        <v>0</v>
      </c>
      <c r="AW443" s="167">
        <f t="shared" si="329"/>
        <v>0</v>
      </c>
      <c r="AX443" s="167">
        <f t="shared" si="329"/>
        <v>0</v>
      </c>
      <c r="AY443" s="167">
        <f t="shared" si="329"/>
        <v>0</v>
      </c>
      <c r="AZ443" s="167">
        <f t="shared" si="329"/>
        <v>0</v>
      </c>
      <c r="BA443" s="167">
        <f t="shared" si="329"/>
        <v>0</v>
      </c>
      <c r="BB443" s="167"/>
      <c r="BC443" s="178"/>
    </row>
    <row r="444" spans="1:55" ht="15.6">
      <c r="A444" s="277"/>
      <c r="B444" s="278"/>
      <c r="C444" s="278"/>
      <c r="D444" s="224" t="s">
        <v>268</v>
      </c>
      <c r="E444" s="167">
        <f t="shared" si="326"/>
        <v>69533.887100000007</v>
      </c>
      <c r="F444" s="167">
        <f t="shared" si="326"/>
        <v>4774.1066799999999</v>
      </c>
      <c r="G444" s="167">
        <f t="shared" si="285"/>
        <v>6.8658705547902548</v>
      </c>
      <c r="H444" s="167">
        <f t="shared" ref="H444:BA444" si="330">H185</f>
        <v>4116.8689599999998</v>
      </c>
      <c r="I444" s="167">
        <f t="shared" si="330"/>
        <v>4116.8689599999998</v>
      </c>
      <c r="J444" s="167">
        <f t="shared" si="330"/>
        <v>0</v>
      </c>
      <c r="K444" s="167">
        <f t="shared" si="330"/>
        <v>657.23772000000008</v>
      </c>
      <c r="L444" s="167">
        <f t="shared" si="330"/>
        <v>657.23772000000008</v>
      </c>
      <c r="M444" s="167">
        <f t="shared" si="330"/>
        <v>0</v>
      </c>
      <c r="N444" s="167">
        <f t="shared" si="330"/>
        <v>151.54542000000001</v>
      </c>
      <c r="O444" s="167">
        <f t="shared" si="330"/>
        <v>0</v>
      </c>
      <c r="P444" s="167">
        <f t="shared" si="330"/>
        <v>0</v>
      </c>
      <c r="Q444" s="167">
        <f t="shared" si="330"/>
        <v>0</v>
      </c>
      <c r="R444" s="167">
        <f t="shared" si="330"/>
        <v>0</v>
      </c>
      <c r="S444" s="167">
        <f t="shared" si="330"/>
        <v>0</v>
      </c>
      <c r="T444" s="167">
        <f t="shared" si="330"/>
        <v>0</v>
      </c>
      <c r="U444" s="167">
        <f t="shared" si="330"/>
        <v>0</v>
      </c>
      <c r="V444" s="167">
        <f t="shared" si="330"/>
        <v>0</v>
      </c>
      <c r="W444" s="167">
        <f t="shared" si="330"/>
        <v>0</v>
      </c>
      <c r="X444" s="167">
        <f t="shared" si="330"/>
        <v>0</v>
      </c>
      <c r="Y444" s="167">
        <f t="shared" si="330"/>
        <v>0</v>
      </c>
      <c r="Z444" s="167">
        <f t="shared" si="330"/>
        <v>0</v>
      </c>
      <c r="AA444" s="167">
        <f t="shared" si="330"/>
        <v>0</v>
      </c>
      <c r="AB444" s="167">
        <f t="shared" si="330"/>
        <v>0</v>
      </c>
      <c r="AC444" s="167">
        <f t="shared" si="330"/>
        <v>0</v>
      </c>
      <c r="AD444" s="167">
        <f t="shared" si="330"/>
        <v>0</v>
      </c>
      <c r="AE444" s="167">
        <f t="shared" si="330"/>
        <v>64608.235000000001</v>
      </c>
      <c r="AF444" s="167">
        <f t="shared" si="330"/>
        <v>0</v>
      </c>
      <c r="AG444" s="167">
        <f t="shared" si="330"/>
        <v>0</v>
      </c>
      <c r="AH444" s="167">
        <f t="shared" si="330"/>
        <v>0</v>
      </c>
      <c r="AI444" s="167">
        <f t="shared" si="330"/>
        <v>0</v>
      </c>
      <c r="AJ444" s="167">
        <f t="shared" si="330"/>
        <v>0</v>
      </c>
      <c r="AK444" s="167">
        <f t="shared" si="330"/>
        <v>0</v>
      </c>
      <c r="AL444" s="167">
        <f t="shared" si="330"/>
        <v>0</v>
      </c>
      <c r="AM444" s="167">
        <f t="shared" si="330"/>
        <v>0</v>
      </c>
      <c r="AN444" s="167">
        <f t="shared" si="330"/>
        <v>0</v>
      </c>
      <c r="AO444" s="167">
        <f t="shared" si="330"/>
        <v>0</v>
      </c>
      <c r="AP444" s="167">
        <f t="shared" si="330"/>
        <v>0</v>
      </c>
      <c r="AQ444" s="167">
        <f t="shared" si="330"/>
        <v>0</v>
      </c>
      <c r="AR444" s="167">
        <f t="shared" si="330"/>
        <v>0</v>
      </c>
      <c r="AS444" s="167">
        <f t="shared" si="330"/>
        <v>0</v>
      </c>
      <c r="AT444" s="167">
        <f t="shared" si="330"/>
        <v>0</v>
      </c>
      <c r="AU444" s="167">
        <f t="shared" si="330"/>
        <v>0</v>
      </c>
      <c r="AV444" s="167">
        <f t="shared" si="330"/>
        <v>0</v>
      </c>
      <c r="AW444" s="167">
        <f t="shared" si="330"/>
        <v>0</v>
      </c>
      <c r="AX444" s="167">
        <f t="shared" si="330"/>
        <v>0</v>
      </c>
      <c r="AY444" s="167">
        <f t="shared" si="330"/>
        <v>0</v>
      </c>
      <c r="AZ444" s="167">
        <f t="shared" si="330"/>
        <v>0</v>
      </c>
      <c r="BA444" s="167">
        <f t="shared" si="330"/>
        <v>0</v>
      </c>
      <c r="BB444" s="167"/>
      <c r="BC444" s="178"/>
    </row>
    <row r="445" spans="1:55" ht="82.5" customHeight="1">
      <c r="A445" s="277"/>
      <c r="B445" s="278"/>
      <c r="C445" s="278"/>
      <c r="D445" s="224" t="s">
        <v>274</v>
      </c>
      <c r="E445" s="167">
        <f t="shared" si="326"/>
        <v>0</v>
      </c>
      <c r="F445" s="167">
        <f t="shared" si="326"/>
        <v>0</v>
      </c>
      <c r="G445" s="167">
        <f>G186</f>
        <v>0</v>
      </c>
      <c r="H445" s="167">
        <f t="shared" ref="H445:BA445" si="331">H186</f>
        <v>0</v>
      </c>
      <c r="I445" s="167">
        <f t="shared" si="331"/>
        <v>0</v>
      </c>
      <c r="J445" s="167">
        <f t="shared" si="331"/>
        <v>0</v>
      </c>
      <c r="K445" s="167">
        <f t="shared" si="331"/>
        <v>0</v>
      </c>
      <c r="L445" s="167">
        <f t="shared" si="331"/>
        <v>0</v>
      </c>
      <c r="M445" s="167">
        <f t="shared" si="331"/>
        <v>0</v>
      </c>
      <c r="N445" s="167">
        <f t="shared" si="331"/>
        <v>0</v>
      </c>
      <c r="O445" s="167">
        <f t="shared" si="331"/>
        <v>0</v>
      </c>
      <c r="P445" s="167">
        <f t="shared" si="331"/>
        <v>0</v>
      </c>
      <c r="Q445" s="167">
        <f t="shared" si="331"/>
        <v>0</v>
      </c>
      <c r="R445" s="167">
        <f t="shared" si="331"/>
        <v>0</v>
      </c>
      <c r="S445" s="167">
        <f t="shared" si="331"/>
        <v>0</v>
      </c>
      <c r="T445" s="167">
        <f t="shared" si="331"/>
        <v>0</v>
      </c>
      <c r="U445" s="167">
        <f t="shared" si="331"/>
        <v>0</v>
      </c>
      <c r="V445" s="167">
        <f t="shared" si="331"/>
        <v>0</v>
      </c>
      <c r="W445" s="167">
        <f t="shared" si="331"/>
        <v>0</v>
      </c>
      <c r="X445" s="167">
        <f t="shared" si="331"/>
        <v>0</v>
      </c>
      <c r="Y445" s="167">
        <f t="shared" si="331"/>
        <v>0</v>
      </c>
      <c r="Z445" s="167">
        <f t="shared" si="331"/>
        <v>0</v>
      </c>
      <c r="AA445" s="167">
        <f t="shared" si="331"/>
        <v>0</v>
      </c>
      <c r="AB445" s="167">
        <f t="shared" si="331"/>
        <v>0</v>
      </c>
      <c r="AC445" s="167">
        <f t="shared" si="331"/>
        <v>0</v>
      </c>
      <c r="AD445" s="167">
        <f t="shared" si="331"/>
        <v>0</v>
      </c>
      <c r="AE445" s="167">
        <f t="shared" si="331"/>
        <v>0</v>
      </c>
      <c r="AF445" s="167">
        <f t="shared" si="331"/>
        <v>0</v>
      </c>
      <c r="AG445" s="167">
        <f t="shared" si="331"/>
        <v>0</v>
      </c>
      <c r="AH445" s="167">
        <f t="shared" si="331"/>
        <v>0</v>
      </c>
      <c r="AI445" s="167">
        <f t="shared" si="331"/>
        <v>0</v>
      </c>
      <c r="AJ445" s="167">
        <f t="shared" si="331"/>
        <v>0</v>
      </c>
      <c r="AK445" s="167">
        <f t="shared" si="331"/>
        <v>0</v>
      </c>
      <c r="AL445" s="167">
        <f t="shared" si="331"/>
        <v>0</v>
      </c>
      <c r="AM445" s="167">
        <f t="shared" si="331"/>
        <v>0</v>
      </c>
      <c r="AN445" s="167">
        <f t="shared" si="331"/>
        <v>0</v>
      </c>
      <c r="AO445" s="167">
        <f t="shared" si="331"/>
        <v>0</v>
      </c>
      <c r="AP445" s="167">
        <f t="shared" si="331"/>
        <v>0</v>
      </c>
      <c r="AQ445" s="167">
        <f t="shared" si="331"/>
        <v>0</v>
      </c>
      <c r="AR445" s="167">
        <f t="shared" si="331"/>
        <v>0</v>
      </c>
      <c r="AS445" s="167">
        <f t="shared" si="331"/>
        <v>0</v>
      </c>
      <c r="AT445" s="167">
        <f t="shared" si="331"/>
        <v>0</v>
      </c>
      <c r="AU445" s="167">
        <f t="shared" si="331"/>
        <v>0</v>
      </c>
      <c r="AV445" s="167">
        <f t="shared" si="331"/>
        <v>0</v>
      </c>
      <c r="AW445" s="167">
        <f t="shared" si="331"/>
        <v>0</v>
      </c>
      <c r="AX445" s="167">
        <f t="shared" si="331"/>
        <v>0</v>
      </c>
      <c r="AY445" s="167">
        <f t="shared" si="331"/>
        <v>0</v>
      </c>
      <c r="AZ445" s="167">
        <f t="shared" si="331"/>
        <v>0</v>
      </c>
      <c r="BA445" s="167">
        <f t="shared" si="331"/>
        <v>0</v>
      </c>
      <c r="BB445" s="167"/>
      <c r="BC445" s="178"/>
    </row>
    <row r="446" spans="1:55" ht="15.6">
      <c r="A446" s="277"/>
      <c r="B446" s="278"/>
      <c r="C446" s="278"/>
      <c r="D446" s="224" t="s">
        <v>269</v>
      </c>
      <c r="E446" s="167">
        <f t="shared" si="326"/>
        <v>0</v>
      </c>
      <c r="F446" s="167">
        <f t="shared" si="326"/>
        <v>0</v>
      </c>
      <c r="G446" s="167">
        <f>G187</f>
        <v>0</v>
      </c>
      <c r="H446" s="167">
        <f t="shared" ref="H446:BA446" si="332">H187</f>
        <v>0</v>
      </c>
      <c r="I446" s="167">
        <f t="shared" si="332"/>
        <v>0</v>
      </c>
      <c r="J446" s="167">
        <f t="shared" si="332"/>
        <v>0</v>
      </c>
      <c r="K446" s="167">
        <f t="shared" si="332"/>
        <v>0</v>
      </c>
      <c r="L446" s="167">
        <f t="shared" si="332"/>
        <v>0</v>
      </c>
      <c r="M446" s="167">
        <f t="shared" si="332"/>
        <v>0</v>
      </c>
      <c r="N446" s="167">
        <f t="shared" si="332"/>
        <v>0</v>
      </c>
      <c r="O446" s="167">
        <f t="shared" si="332"/>
        <v>0</v>
      </c>
      <c r="P446" s="167">
        <f t="shared" si="332"/>
        <v>0</v>
      </c>
      <c r="Q446" s="167">
        <f t="shared" si="332"/>
        <v>0</v>
      </c>
      <c r="R446" s="167">
        <f t="shared" si="332"/>
        <v>0</v>
      </c>
      <c r="S446" s="167">
        <f t="shared" si="332"/>
        <v>0</v>
      </c>
      <c r="T446" s="167">
        <f t="shared" si="332"/>
        <v>0</v>
      </c>
      <c r="U446" s="167">
        <f t="shared" si="332"/>
        <v>0</v>
      </c>
      <c r="V446" s="167">
        <f t="shared" si="332"/>
        <v>0</v>
      </c>
      <c r="W446" s="167">
        <f t="shared" si="332"/>
        <v>0</v>
      </c>
      <c r="X446" s="167">
        <f t="shared" si="332"/>
        <v>0</v>
      </c>
      <c r="Y446" s="167">
        <f t="shared" si="332"/>
        <v>0</v>
      </c>
      <c r="Z446" s="167">
        <f t="shared" si="332"/>
        <v>0</v>
      </c>
      <c r="AA446" s="167">
        <f t="shared" si="332"/>
        <v>0</v>
      </c>
      <c r="AB446" s="167">
        <f t="shared" si="332"/>
        <v>0</v>
      </c>
      <c r="AC446" s="167">
        <f t="shared" si="332"/>
        <v>0</v>
      </c>
      <c r="AD446" s="167">
        <f t="shared" si="332"/>
        <v>0</v>
      </c>
      <c r="AE446" s="167">
        <f t="shared" si="332"/>
        <v>0</v>
      </c>
      <c r="AF446" s="167">
        <f t="shared" si="332"/>
        <v>0</v>
      </c>
      <c r="AG446" s="167">
        <f t="shared" si="332"/>
        <v>0</v>
      </c>
      <c r="AH446" s="167">
        <f t="shared" si="332"/>
        <v>0</v>
      </c>
      <c r="AI446" s="167">
        <f t="shared" si="332"/>
        <v>0</v>
      </c>
      <c r="AJ446" s="167">
        <f t="shared" si="332"/>
        <v>0</v>
      </c>
      <c r="AK446" s="167">
        <f t="shared" si="332"/>
        <v>0</v>
      </c>
      <c r="AL446" s="167">
        <f t="shared" si="332"/>
        <v>0</v>
      </c>
      <c r="AM446" s="167">
        <f t="shared" si="332"/>
        <v>0</v>
      </c>
      <c r="AN446" s="167">
        <f t="shared" si="332"/>
        <v>0</v>
      </c>
      <c r="AO446" s="167">
        <f t="shared" si="332"/>
        <v>0</v>
      </c>
      <c r="AP446" s="167">
        <f t="shared" si="332"/>
        <v>0</v>
      </c>
      <c r="AQ446" s="167">
        <f t="shared" si="332"/>
        <v>0</v>
      </c>
      <c r="AR446" s="167">
        <f t="shared" si="332"/>
        <v>0</v>
      </c>
      <c r="AS446" s="167">
        <f t="shared" si="332"/>
        <v>0</v>
      </c>
      <c r="AT446" s="167">
        <f t="shared" si="332"/>
        <v>0</v>
      </c>
      <c r="AU446" s="167">
        <f t="shared" si="332"/>
        <v>0</v>
      </c>
      <c r="AV446" s="167">
        <f t="shared" si="332"/>
        <v>0</v>
      </c>
      <c r="AW446" s="167">
        <f t="shared" si="332"/>
        <v>0</v>
      </c>
      <c r="AX446" s="167">
        <f t="shared" si="332"/>
        <v>0</v>
      </c>
      <c r="AY446" s="167">
        <f t="shared" si="332"/>
        <v>0</v>
      </c>
      <c r="AZ446" s="167">
        <f t="shared" si="332"/>
        <v>0</v>
      </c>
      <c r="BA446" s="167">
        <f t="shared" si="332"/>
        <v>0</v>
      </c>
      <c r="BB446" s="167"/>
      <c r="BC446" s="178"/>
    </row>
    <row r="447" spans="1:55" ht="31.2">
      <c r="A447" s="277"/>
      <c r="B447" s="278"/>
      <c r="C447" s="278"/>
      <c r="D447" s="147" t="s">
        <v>43</v>
      </c>
      <c r="E447" s="167">
        <f t="shared" si="326"/>
        <v>0</v>
      </c>
      <c r="F447" s="167">
        <f t="shared" si="326"/>
        <v>0</v>
      </c>
      <c r="G447" s="167">
        <f>G188</f>
        <v>0</v>
      </c>
      <c r="H447" s="167">
        <f t="shared" ref="H447:BA447" si="333">H188</f>
        <v>0</v>
      </c>
      <c r="I447" s="167">
        <f t="shared" si="333"/>
        <v>0</v>
      </c>
      <c r="J447" s="167">
        <f t="shared" si="333"/>
        <v>0</v>
      </c>
      <c r="K447" s="167">
        <f t="shared" si="333"/>
        <v>0</v>
      </c>
      <c r="L447" s="167">
        <f t="shared" si="333"/>
        <v>0</v>
      </c>
      <c r="M447" s="167">
        <f t="shared" si="333"/>
        <v>0</v>
      </c>
      <c r="N447" s="167">
        <f t="shared" si="333"/>
        <v>0</v>
      </c>
      <c r="O447" s="167">
        <f t="shared" si="333"/>
        <v>0</v>
      </c>
      <c r="P447" s="167">
        <f t="shared" si="333"/>
        <v>0</v>
      </c>
      <c r="Q447" s="167">
        <f t="shared" si="333"/>
        <v>0</v>
      </c>
      <c r="R447" s="167">
        <f t="shared" si="333"/>
        <v>0</v>
      </c>
      <c r="S447" s="167">
        <f t="shared" si="333"/>
        <v>0</v>
      </c>
      <c r="T447" s="167">
        <f t="shared" si="333"/>
        <v>0</v>
      </c>
      <c r="U447" s="167">
        <f t="shared" si="333"/>
        <v>0</v>
      </c>
      <c r="V447" s="167">
        <f t="shared" si="333"/>
        <v>0</v>
      </c>
      <c r="W447" s="167">
        <f t="shared" si="333"/>
        <v>0</v>
      </c>
      <c r="X447" s="167">
        <f t="shared" si="333"/>
        <v>0</v>
      </c>
      <c r="Y447" s="167">
        <f t="shared" si="333"/>
        <v>0</v>
      </c>
      <c r="Z447" s="167">
        <f t="shared" si="333"/>
        <v>0</v>
      </c>
      <c r="AA447" s="167">
        <f t="shared" si="333"/>
        <v>0</v>
      </c>
      <c r="AB447" s="167">
        <f t="shared" si="333"/>
        <v>0</v>
      </c>
      <c r="AC447" s="167">
        <f t="shared" si="333"/>
        <v>0</v>
      </c>
      <c r="AD447" s="167">
        <f t="shared" si="333"/>
        <v>0</v>
      </c>
      <c r="AE447" s="167">
        <f t="shared" si="333"/>
        <v>0</v>
      </c>
      <c r="AF447" s="167">
        <f t="shared" si="333"/>
        <v>0</v>
      </c>
      <c r="AG447" s="167">
        <f t="shared" si="333"/>
        <v>0</v>
      </c>
      <c r="AH447" s="167">
        <f t="shared" si="333"/>
        <v>0</v>
      </c>
      <c r="AI447" s="167">
        <f t="shared" si="333"/>
        <v>0</v>
      </c>
      <c r="AJ447" s="167">
        <f t="shared" si="333"/>
        <v>0</v>
      </c>
      <c r="AK447" s="167">
        <f t="shared" si="333"/>
        <v>0</v>
      </c>
      <c r="AL447" s="167">
        <f t="shared" si="333"/>
        <v>0</v>
      </c>
      <c r="AM447" s="167">
        <f t="shared" si="333"/>
        <v>0</v>
      </c>
      <c r="AN447" s="167">
        <f t="shared" si="333"/>
        <v>0</v>
      </c>
      <c r="AO447" s="167">
        <f t="shared" si="333"/>
        <v>0</v>
      </c>
      <c r="AP447" s="167">
        <f t="shared" si="333"/>
        <v>0</v>
      </c>
      <c r="AQ447" s="167">
        <f t="shared" si="333"/>
        <v>0</v>
      </c>
      <c r="AR447" s="167">
        <f t="shared" si="333"/>
        <v>0</v>
      </c>
      <c r="AS447" s="167">
        <f t="shared" si="333"/>
        <v>0</v>
      </c>
      <c r="AT447" s="167">
        <f t="shared" si="333"/>
        <v>0</v>
      </c>
      <c r="AU447" s="167">
        <f t="shared" si="333"/>
        <v>0</v>
      </c>
      <c r="AV447" s="167">
        <f t="shared" si="333"/>
        <v>0</v>
      </c>
      <c r="AW447" s="167">
        <f t="shared" si="333"/>
        <v>0</v>
      </c>
      <c r="AX447" s="167">
        <f t="shared" si="333"/>
        <v>0</v>
      </c>
      <c r="AY447" s="167">
        <f t="shared" si="333"/>
        <v>0</v>
      </c>
      <c r="AZ447" s="167">
        <f t="shared" si="333"/>
        <v>0</v>
      </c>
      <c r="BA447" s="167">
        <f t="shared" si="333"/>
        <v>0</v>
      </c>
      <c r="BB447" s="167"/>
      <c r="BC447" s="178"/>
    </row>
    <row r="448" spans="1:55" ht="22.5" customHeight="1">
      <c r="A448" s="272" t="s">
        <v>284</v>
      </c>
      <c r="B448" s="273" t="s">
        <v>328</v>
      </c>
      <c r="C448" s="273" t="s">
        <v>307</v>
      </c>
      <c r="D448" s="153" t="s">
        <v>41</v>
      </c>
      <c r="E448" s="167">
        <f>H448+K448+N448+Q448+T448+W448+Z448+AE448+AJ448+AO448+AT448+AY448</f>
        <v>2153.8238600000004</v>
      </c>
      <c r="F448" s="167">
        <f>I448+L448+O448+R448+U448+X448+AA448+AF448+AK448+AP448+AU448+AZ448</f>
        <v>233.36605</v>
      </c>
      <c r="G448" s="167">
        <f t="shared" ref="G448:G499" si="334">F448*100/E448</f>
        <v>10.834964471050105</v>
      </c>
      <c r="H448" s="167">
        <f>H449+H450+H451+H453+H454</f>
        <v>2.95817</v>
      </c>
      <c r="I448" s="167">
        <f>I449+I450+I451+I453+I454</f>
        <v>2.95817</v>
      </c>
      <c r="J448" s="167"/>
      <c r="K448" s="167">
        <f>K449+K450+K451+K453+K454</f>
        <v>230.40788000000001</v>
      </c>
      <c r="L448" s="167">
        <f t="shared" ref="L448" si="335">L449+L450+L451+L453+L454</f>
        <v>230.40788000000001</v>
      </c>
      <c r="M448" s="167"/>
      <c r="N448" s="167">
        <f t="shared" ref="N448:O448" si="336">N449+N450+N451+N453+N454</f>
        <v>255.57891000000001</v>
      </c>
      <c r="O448" s="167">
        <f t="shared" si="336"/>
        <v>0</v>
      </c>
      <c r="P448" s="167"/>
      <c r="Q448" s="167">
        <f t="shared" ref="Q448:R448" si="337">Q449+Q450+Q451+Q453+Q454</f>
        <v>140.85300000000001</v>
      </c>
      <c r="R448" s="167">
        <f t="shared" si="337"/>
        <v>0</v>
      </c>
      <c r="S448" s="167"/>
      <c r="T448" s="167">
        <f t="shared" ref="T448:U448" si="338">T449+T450+T451+T453+T454</f>
        <v>480.85300000000001</v>
      </c>
      <c r="U448" s="167">
        <f t="shared" si="338"/>
        <v>0</v>
      </c>
      <c r="V448" s="167"/>
      <c r="W448" s="167">
        <f t="shared" ref="W448:X448" si="339">W449+W450+W451+W453+W454</f>
        <v>480.85300000000001</v>
      </c>
      <c r="X448" s="167">
        <f t="shared" si="339"/>
        <v>0</v>
      </c>
      <c r="Y448" s="167"/>
      <c r="Z448" s="167">
        <f t="shared" ref="Z448:AC448" si="340">Z449+Z450+Z451+Z453+Z454</f>
        <v>57.786000000000001</v>
      </c>
      <c r="AA448" s="167">
        <f t="shared" si="340"/>
        <v>0</v>
      </c>
      <c r="AB448" s="167">
        <f t="shared" si="340"/>
        <v>0</v>
      </c>
      <c r="AC448" s="167">
        <f t="shared" si="340"/>
        <v>0</v>
      </c>
      <c r="AD448" s="167"/>
      <c r="AE448" s="167">
        <f t="shared" ref="AE448:AH448" si="341">AE449+AE450+AE451+AE453+AE454</f>
        <v>57.786000000000001</v>
      </c>
      <c r="AF448" s="167">
        <f t="shared" si="341"/>
        <v>0</v>
      </c>
      <c r="AG448" s="167">
        <f t="shared" si="341"/>
        <v>0</v>
      </c>
      <c r="AH448" s="167">
        <f t="shared" si="341"/>
        <v>0</v>
      </c>
      <c r="AI448" s="167"/>
      <c r="AJ448" s="167">
        <f t="shared" ref="AJ448:AM448" si="342">AJ449+AJ450+AJ451+AJ453+AJ454</f>
        <v>75.156000000000006</v>
      </c>
      <c r="AK448" s="167">
        <f t="shared" si="342"/>
        <v>0</v>
      </c>
      <c r="AL448" s="167">
        <f t="shared" si="342"/>
        <v>0</v>
      </c>
      <c r="AM448" s="167">
        <f t="shared" si="342"/>
        <v>0</v>
      </c>
      <c r="AN448" s="167"/>
      <c r="AO448" s="167">
        <f t="shared" ref="AO448:AR448" si="343">AO449+AO450+AO451+AO453+AO454</f>
        <v>120.85300000000001</v>
      </c>
      <c r="AP448" s="167">
        <f t="shared" si="343"/>
        <v>0</v>
      </c>
      <c r="AQ448" s="167">
        <f t="shared" si="343"/>
        <v>0</v>
      </c>
      <c r="AR448" s="167">
        <f t="shared" si="343"/>
        <v>0</v>
      </c>
      <c r="AS448" s="167"/>
      <c r="AT448" s="167">
        <f t="shared" ref="AT448:AW448" si="344">AT449+AT450+AT451+AT453+AT454</f>
        <v>57.786000000000001</v>
      </c>
      <c r="AU448" s="167">
        <f t="shared" si="344"/>
        <v>0</v>
      </c>
      <c r="AV448" s="167">
        <f t="shared" si="344"/>
        <v>0</v>
      </c>
      <c r="AW448" s="167">
        <f t="shared" si="344"/>
        <v>0</v>
      </c>
      <c r="AX448" s="167"/>
      <c r="AY448" s="167">
        <f t="shared" ref="AY448" si="345">AY449+AY450+AY451+AY453+AY454</f>
        <v>192.9529</v>
      </c>
      <c r="AZ448" s="167">
        <f>AZ449+AZ450+AZ451+AZ453+AZ454</f>
        <v>0</v>
      </c>
      <c r="BA448" s="167"/>
      <c r="BB448" s="274" t="s">
        <v>426</v>
      </c>
      <c r="BC448" s="178"/>
    </row>
    <row r="449" spans="1:55" ht="32.25" customHeight="1">
      <c r="A449" s="272"/>
      <c r="B449" s="273"/>
      <c r="C449" s="273"/>
      <c r="D449" s="151" t="s">
        <v>37</v>
      </c>
      <c r="E449" s="167">
        <f t="shared" ref="E449:E451" si="346">H449+K449+N449+Q449+T449+W449+Z449+AE449+AJ449+AO449+AT449+AY449</f>
        <v>0</v>
      </c>
      <c r="F449" s="167">
        <f t="shared" ref="F449:F451" si="347">I449+L449+O449+R449+U449+X449+AA449+AF449+AK449+AP449+AU449+AZ449</f>
        <v>0</v>
      </c>
      <c r="G449" s="167"/>
      <c r="H449" s="167"/>
      <c r="I449" s="167"/>
      <c r="J449" s="167"/>
      <c r="K449" s="167">
        <f>K519</f>
        <v>0</v>
      </c>
      <c r="L449" s="167">
        <f t="shared" ref="L449:BA449" si="348">L519</f>
        <v>0</v>
      </c>
      <c r="M449" s="167">
        <f t="shared" si="348"/>
        <v>0</v>
      </c>
      <c r="N449" s="167">
        <f t="shared" si="348"/>
        <v>0</v>
      </c>
      <c r="O449" s="167">
        <f t="shared" si="348"/>
        <v>0</v>
      </c>
      <c r="P449" s="167">
        <f t="shared" si="348"/>
        <v>0</v>
      </c>
      <c r="Q449" s="167">
        <f t="shared" si="348"/>
        <v>0</v>
      </c>
      <c r="R449" s="167">
        <f t="shared" si="348"/>
        <v>0</v>
      </c>
      <c r="S449" s="167">
        <f t="shared" si="348"/>
        <v>0</v>
      </c>
      <c r="T449" s="167">
        <f t="shared" si="348"/>
        <v>0</v>
      </c>
      <c r="U449" s="167">
        <f t="shared" si="348"/>
        <v>0</v>
      </c>
      <c r="V449" s="167">
        <f t="shared" si="348"/>
        <v>0</v>
      </c>
      <c r="W449" s="167">
        <f t="shared" si="348"/>
        <v>0</v>
      </c>
      <c r="X449" s="167">
        <f t="shared" si="348"/>
        <v>0</v>
      </c>
      <c r="Y449" s="167">
        <f t="shared" si="348"/>
        <v>0</v>
      </c>
      <c r="Z449" s="167">
        <f t="shared" si="348"/>
        <v>0</v>
      </c>
      <c r="AA449" s="167">
        <f t="shared" si="348"/>
        <v>0</v>
      </c>
      <c r="AB449" s="167">
        <f t="shared" si="348"/>
        <v>0</v>
      </c>
      <c r="AC449" s="167">
        <f t="shared" si="348"/>
        <v>0</v>
      </c>
      <c r="AD449" s="167">
        <f t="shared" si="348"/>
        <v>0</v>
      </c>
      <c r="AE449" s="167">
        <f t="shared" si="348"/>
        <v>0</v>
      </c>
      <c r="AF449" s="167">
        <f t="shared" si="348"/>
        <v>0</v>
      </c>
      <c r="AG449" s="167">
        <f t="shared" si="348"/>
        <v>0</v>
      </c>
      <c r="AH449" s="167">
        <f t="shared" si="348"/>
        <v>0</v>
      </c>
      <c r="AI449" s="167">
        <f t="shared" si="348"/>
        <v>0</v>
      </c>
      <c r="AJ449" s="167">
        <f t="shared" si="348"/>
        <v>0</v>
      </c>
      <c r="AK449" s="167">
        <f t="shared" si="348"/>
        <v>0</v>
      </c>
      <c r="AL449" s="167">
        <f t="shared" si="348"/>
        <v>0</v>
      </c>
      <c r="AM449" s="167">
        <f t="shared" si="348"/>
        <v>0</v>
      </c>
      <c r="AN449" s="167">
        <f t="shared" si="348"/>
        <v>0</v>
      </c>
      <c r="AO449" s="167">
        <f t="shared" si="348"/>
        <v>0</v>
      </c>
      <c r="AP449" s="167">
        <f t="shared" si="348"/>
        <v>0</v>
      </c>
      <c r="AQ449" s="167">
        <f t="shared" si="348"/>
        <v>0</v>
      </c>
      <c r="AR449" s="167">
        <f t="shared" si="348"/>
        <v>0</v>
      </c>
      <c r="AS449" s="167">
        <f t="shared" si="348"/>
        <v>0</v>
      </c>
      <c r="AT449" s="167">
        <f t="shared" si="348"/>
        <v>0</v>
      </c>
      <c r="AU449" s="167">
        <f t="shared" si="348"/>
        <v>0</v>
      </c>
      <c r="AV449" s="167">
        <f t="shared" si="348"/>
        <v>0</v>
      </c>
      <c r="AW449" s="167">
        <f t="shared" si="348"/>
        <v>0</v>
      </c>
      <c r="AX449" s="167">
        <f t="shared" si="348"/>
        <v>0</v>
      </c>
      <c r="AY449" s="167">
        <f t="shared" si="348"/>
        <v>0</v>
      </c>
      <c r="AZ449" s="167">
        <f t="shared" si="348"/>
        <v>0</v>
      </c>
      <c r="BA449" s="167">
        <f t="shared" si="348"/>
        <v>0</v>
      </c>
      <c r="BB449" s="275"/>
      <c r="BC449" s="178"/>
    </row>
    <row r="450" spans="1:55" ht="50.25" customHeight="1">
      <c r="A450" s="272"/>
      <c r="B450" s="273"/>
      <c r="C450" s="273"/>
      <c r="D450" s="176" t="s">
        <v>2</v>
      </c>
      <c r="E450" s="167">
        <f t="shared" si="346"/>
        <v>726.2</v>
      </c>
      <c r="F450" s="167">
        <f t="shared" si="347"/>
        <v>0</v>
      </c>
      <c r="G450" s="167">
        <f t="shared" si="334"/>
        <v>0</v>
      </c>
      <c r="H450" s="167">
        <f t="shared" ref="H450:I450" si="349">H520</f>
        <v>0</v>
      </c>
      <c r="I450" s="167">
        <f t="shared" si="349"/>
        <v>0</v>
      </c>
      <c r="J450" s="167"/>
      <c r="K450" s="167">
        <f t="shared" ref="K450:BA450" si="350">K520</f>
        <v>0</v>
      </c>
      <c r="L450" s="167">
        <f t="shared" si="350"/>
        <v>0</v>
      </c>
      <c r="M450" s="167">
        <f t="shared" si="350"/>
        <v>0</v>
      </c>
      <c r="N450" s="167">
        <f t="shared" si="350"/>
        <v>97.240000000000009</v>
      </c>
      <c r="O450" s="167">
        <f t="shared" si="350"/>
        <v>0</v>
      </c>
      <c r="P450" s="167">
        <f t="shared" si="350"/>
        <v>0</v>
      </c>
      <c r="Q450" s="167">
        <f t="shared" si="350"/>
        <v>48.620000000000005</v>
      </c>
      <c r="R450" s="167">
        <f t="shared" si="350"/>
        <v>0</v>
      </c>
      <c r="S450" s="167">
        <f t="shared" si="350"/>
        <v>0</v>
      </c>
      <c r="T450" s="167">
        <f t="shared" si="350"/>
        <v>388.62</v>
      </c>
      <c r="U450" s="167">
        <f t="shared" si="350"/>
        <v>0</v>
      </c>
      <c r="V450" s="167">
        <f t="shared" si="350"/>
        <v>0</v>
      </c>
      <c r="W450" s="167">
        <f t="shared" si="350"/>
        <v>48.620000000000005</v>
      </c>
      <c r="X450" s="167">
        <f t="shared" si="350"/>
        <v>0</v>
      </c>
      <c r="Y450" s="167">
        <f t="shared" si="350"/>
        <v>0</v>
      </c>
      <c r="Z450" s="167">
        <f t="shared" si="350"/>
        <v>28.62</v>
      </c>
      <c r="AA450" s="167">
        <f t="shared" si="350"/>
        <v>0</v>
      </c>
      <c r="AB450" s="167">
        <f t="shared" si="350"/>
        <v>0</v>
      </c>
      <c r="AC450" s="167">
        <f t="shared" si="350"/>
        <v>0</v>
      </c>
      <c r="AD450" s="167">
        <f t="shared" si="350"/>
        <v>0</v>
      </c>
      <c r="AE450" s="167">
        <f t="shared" si="350"/>
        <v>28.62</v>
      </c>
      <c r="AF450" s="167">
        <f t="shared" si="350"/>
        <v>0</v>
      </c>
      <c r="AG450" s="167">
        <f t="shared" si="350"/>
        <v>0</v>
      </c>
      <c r="AH450" s="167">
        <f t="shared" si="350"/>
        <v>0</v>
      </c>
      <c r="AI450" s="167">
        <f t="shared" si="350"/>
        <v>0</v>
      </c>
      <c r="AJ450" s="167">
        <f t="shared" si="350"/>
        <v>28.62</v>
      </c>
      <c r="AK450" s="167">
        <f t="shared" si="350"/>
        <v>0</v>
      </c>
      <c r="AL450" s="167">
        <f t="shared" si="350"/>
        <v>0</v>
      </c>
      <c r="AM450" s="167">
        <f t="shared" si="350"/>
        <v>0</v>
      </c>
      <c r="AN450" s="167">
        <f t="shared" si="350"/>
        <v>0</v>
      </c>
      <c r="AO450" s="167">
        <f t="shared" si="350"/>
        <v>28.62</v>
      </c>
      <c r="AP450" s="167">
        <f t="shared" si="350"/>
        <v>0</v>
      </c>
      <c r="AQ450" s="167">
        <f t="shared" si="350"/>
        <v>0</v>
      </c>
      <c r="AR450" s="167">
        <f t="shared" si="350"/>
        <v>0</v>
      </c>
      <c r="AS450" s="167">
        <f t="shared" si="350"/>
        <v>0</v>
      </c>
      <c r="AT450" s="167">
        <f t="shared" si="350"/>
        <v>28.62</v>
      </c>
      <c r="AU450" s="167">
        <f t="shared" si="350"/>
        <v>0</v>
      </c>
      <c r="AV450" s="167">
        <f t="shared" si="350"/>
        <v>0</v>
      </c>
      <c r="AW450" s="167">
        <f t="shared" si="350"/>
        <v>0</v>
      </c>
      <c r="AX450" s="167">
        <f t="shared" si="350"/>
        <v>0</v>
      </c>
      <c r="AY450" s="167">
        <f t="shared" si="350"/>
        <v>0</v>
      </c>
      <c r="AZ450" s="167">
        <f t="shared" si="350"/>
        <v>0</v>
      </c>
      <c r="BA450" s="167">
        <f t="shared" si="350"/>
        <v>0</v>
      </c>
      <c r="BB450" s="275"/>
      <c r="BC450" s="178"/>
    </row>
    <row r="451" spans="1:55" ht="22.5" customHeight="1">
      <c r="A451" s="272"/>
      <c r="B451" s="273"/>
      <c r="C451" s="273"/>
      <c r="D451" s="222" t="s">
        <v>268</v>
      </c>
      <c r="E451" s="167">
        <f t="shared" si="346"/>
        <v>1427.6238599999999</v>
      </c>
      <c r="F451" s="167">
        <f t="shared" si="347"/>
        <v>233.36605</v>
      </c>
      <c r="G451" s="167">
        <f t="shared" si="334"/>
        <v>16.346466078256775</v>
      </c>
      <c r="H451" s="167">
        <f t="shared" ref="H451:I451" si="351">H521</f>
        <v>2.95817</v>
      </c>
      <c r="I451" s="167">
        <f t="shared" si="351"/>
        <v>2.95817</v>
      </c>
      <c r="J451" s="167"/>
      <c r="K451" s="167">
        <f t="shared" ref="K451:BA451" si="352">K521</f>
        <v>230.40788000000001</v>
      </c>
      <c r="L451" s="167">
        <f t="shared" si="352"/>
        <v>230.40788000000001</v>
      </c>
      <c r="M451" s="167">
        <f t="shared" si="352"/>
        <v>0</v>
      </c>
      <c r="N451" s="167">
        <f t="shared" si="352"/>
        <v>158.33891</v>
      </c>
      <c r="O451" s="167">
        <f t="shared" si="352"/>
        <v>0</v>
      </c>
      <c r="P451" s="167">
        <f t="shared" si="352"/>
        <v>0</v>
      </c>
      <c r="Q451" s="167">
        <f t="shared" si="352"/>
        <v>92.233000000000004</v>
      </c>
      <c r="R451" s="167">
        <f t="shared" si="352"/>
        <v>0</v>
      </c>
      <c r="S451" s="167">
        <f t="shared" si="352"/>
        <v>0</v>
      </c>
      <c r="T451" s="167">
        <f t="shared" si="352"/>
        <v>92.233000000000004</v>
      </c>
      <c r="U451" s="167">
        <f t="shared" si="352"/>
        <v>0</v>
      </c>
      <c r="V451" s="167">
        <f t="shared" si="352"/>
        <v>0</v>
      </c>
      <c r="W451" s="167">
        <f t="shared" si="352"/>
        <v>432.233</v>
      </c>
      <c r="X451" s="167">
        <f t="shared" si="352"/>
        <v>0</v>
      </c>
      <c r="Y451" s="167">
        <f t="shared" si="352"/>
        <v>0</v>
      </c>
      <c r="Z451" s="167">
        <f t="shared" si="352"/>
        <v>29.166</v>
      </c>
      <c r="AA451" s="167">
        <f t="shared" si="352"/>
        <v>0</v>
      </c>
      <c r="AB451" s="167">
        <f t="shared" si="352"/>
        <v>0</v>
      </c>
      <c r="AC451" s="167">
        <f t="shared" si="352"/>
        <v>0</v>
      </c>
      <c r="AD451" s="167">
        <f t="shared" si="352"/>
        <v>0</v>
      </c>
      <c r="AE451" s="167">
        <f t="shared" si="352"/>
        <v>29.166</v>
      </c>
      <c r="AF451" s="167">
        <f t="shared" si="352"/>
        <v>0</v>
      </c>
      <c r="AG451" s="167">
        <f t="shared" si="352"/>
        <v>0</v>
      </c>
      <c r="AH451" s="167">
        <f t="shared" si="352"/>
        <v>0</v>
      </c>
      <c r="AI451" s="167">
        <f t="shared" si="352"/>
        <v>0</v>
      </c>
      <c r="AJ451" s="167">
        <f t="shared" si="352"/>
        <v>46.536000000000001</v>
      </c>
      <c r="AK451" s="167">
        <f t="shared" si="352"/>
        <v>0</v>
      </c>
      <c r="AL451" s="167">
        <f t="shared" si="352"/>
        <v>0</v>
      </c>
      <c r="AM451" s="167">
        <f t="shared" si="352"/>
        <v>0</v>
      </c>
      <c r="AN451" s="167">
        <f t="shared" si="352"/>
        <v>0</v>
      </c>
      <c r="AO451" s="167">
        <f t="shared" si="352"/>
        <v>92.233000000000004</v>
      </c>
      <c r="AP451" s="167">
        <f t="shared" si="352"/>
        <v>0</v>
      </c>
      <c r="AQ451" s="167">
        <f t="shared" si="352"/>
        <v>0</v>
      </c>
      <c r="AR451" s="167">
        <f t="shared" si="352"/>
        <v>0</v>
      </c>
      <c r="AS451" s="167">
        <f t="shared" si="352"/>
        <v>0</v>
      </c>
      <c r="AT451" s="167">
        <f t="shared" si="352"/>
        <v>29.166</v>
      </c>
      <c r="AU451" s="167">
        <f t="shared" si="352"/>
        <v>0</v>
      </c>
      <c r="AV451" s="167">
        <f t="shared" si="352"/>
        <v>0</v>
      </c>
      <c r="AW451" s="167">
        <f t="shared" si="352"/>
        <v>0</v>
      </c>
      <c r="AX451" s="167">
        <f t="shared" si="352"/>
        <v>0</v>
      </c>
      <c r="AY451" s="167">
        <f t="shared" si="352"/>
        <v>192.9529</v>
      </c>
      <c r="AZ451" s="167">
        <f t="shared" si="352"/>
        <v>0</v>
      </c>
      <c r="BA451" s="167">
        <f t="shared" si="352"/>
        <v>0</v>
      </c>
      <c r="BB451" s="275"/>
      <c r="BC451" s="178"/>
    </row>
    <row r="452" spans="1:55" ht="82.5" customHeight="1">
      <c r="A452" s="272"/>
      <c r="B452" s="273"/>
      <c r="C452" s="273"/>
      <c r="D452" s="222" t="s">
        <v>274</v>
      </c>
      <c r="E452" s="167">
        <f t="shared" ref="E452:E454" si="353">H452+K452+N452+Q452+T452+W452+Z452+AE452+AJ452+AO452+AT452+AY452</f>
        <v>0</v>
      </c>
      <c r="F452" s="167">
        <f t="shared" ref="F452:F453" si="354">L452+O452+R452+U452+X452+AC452+AH452+AM452+AR452+AW452+AZ452</f>
        <v>0</v>
      </c>
      <c r="G452" s="167"/>
      <c r="H452" s="167">
        <f t="shared" ref="H452:I452" si="355">H522</f>
        <v>0</v>
      </c>
      <c r="I452" s="167">
        <f t="shared" si="355"/>
        <v>0</v>
      </c>
      <c r="J452" s="167"/>
      <c r="K452" s="167">
        <f t="shared" ref="K452:BA452" si="356">K522</f>
        <v>0</v>
      </c>
      <c r="L452" s="167">
        <f t="shared" si="356"/>
        <v>0</v>
      </c>
      <c r="M452" s="167">
        <f t="shared" si="356"/>
        <v>0</v>
      </c>
      <c r="N452" s="167">
        <f t="shared" si="356"/>
        <v>0</v>
      </c>
      <c r="O452" s="167">
        <f t="shared" si="356"/>
        <v>0</v>
      </c>
      <c r="P452" s="167">
        <f t="shared" si="356"/>
        <v>0</v>
      </c>
      <c r="Q452" s="167">
        <f t="shared" si="356"/>
        <v>0</v>
      </c>
      <c r="R452" s="167">
        <f t="shared" si="356"/>
        <v>0</v>
      </c>
      <c r="S452" s="167">
        <f t="shared" si="356"/>
        <v>0</v>
      </c>
      <c r="T452" s="167">
        <f t="shared" si="356"/>
        <v>0</v>
      </c>
      <c r="U452" s="167">
        <f t="shared" si="356"/>
        <v>0</v>
      </c>
      <c r="V452" s="167">
        <f t="shared" si="356"/>
        <v>0</v>
      </c>
      <c r="W452" s="167">
        <f t="shared" si="356"/>
        <v>0</v>
      </c>
      <c r="X452" s="167">
        <f t="shared" si="356"/>
        <v>0</v>
      </c>
      <c r="Y452" s="167">
        <f t="shared" si="356"/>
        <v>0</v>
      </c>
      <c r="Z452" s="167">
        <f t="shared" si="356"/>
        <v>0</v>
      </c>
      <c r="AA452" s="167">
        <f t="shared" si="356"/>
        <v>0</v>
      </c>
      <c r="AB452" s="167">
        <f t="shared" si="356"/>
        <v>0</v>
      </c>
      <c r="AC452" s="167">
        <f t="shared" si="356"/>
        <v>0</v>
      </c>
      <c r="AD452" s="167">
        <f t="shared" si="356"/>
        <v>0</v>
      </c>
      <c r="AE452" s="167">
        <f t="shared" si="356"/>
        <v>0</v>
      </c>
      <c r="AF452" s="167">
        <f t="shared" si="356"/>
        <v>0</v>
      </c>
      <c r="AG452" s="167">
        <f t="shared" si="356"/>
        <v>0</v>
      </c>
      <c r="AH452" s="167">
        <f t="shared" si="356"/>
        <v>0</v>
      </c>
      <c r="AI452" s="167">
        <f t="shared" si="356"/>
        <v>0</v>
      </c>
      <c r="AJ452" s="167">
        <f t="shared" si="356"/>
        <v>0</v>
      </c>
      <c r="AK452" s="167">
        <f t="shared" si="356"/>
        <v>0</v>
      </c>
      <c r="AL452" s="167">
        <f t="shared" si="356"/>
        <v>0</v>
      </c>
      <c r="AM452" s="167">
        <f t="shared" si="356"/>
        <v>0</v>
      </c>
      <c r="AN452" s="167">
        <f t="shared" si="356"/>
        <v>0</v>
      </c>
      <c r="AO452" s="167">
        <f t="shared" si="356"/>
        <v>0</v>
      </c>
      <c r="AP452" s="167">
        <f t="shared" si="356"/>
        <v>0</v>
      </c>
      <c r="AQ452" s="167">
        <f t="shared" si="356"/>
        <v>0</v>
      </c>
      <c r="AR452" s="167">
        <f t="shared" si="356"/>
        <v>0</v>
      </c>
      <c r="AS452" s="167">
        <f t="shared" si="356"/>
        <v>0</v>
      </c>
      <c r="AT452" s="167">
        <f t="shared" si="356"/>
        <v>0</v>
      </c>
      <c r="AU452" s="167">
        <f t="shared" si="356"/>
        <v>0</v>
      </c>
      <c r="AV452" s="167">
        <f t="shared" si="356"/>
        <v>0</v>
      </c>
      <c r="AW452" s="167">
        <f t="shared" si="356"/>
        <v>0</v>
      </c>
      <c r="AX452" s="167">
        <f t="shared" si="356"/>
        <v>0</v>
      </c>
      <c r="AY452" s="167">
        <f t="shared" si="356"/>
        <v>0</v>
      </c>
      <c r="AZ452" s="167">
        <f t="shared" si="356"/>
        <v>0</v>
      </c>
      <c r="BA452" s="167">
        <f t="shared" si="356"/>
        <v>0</v>
      </c>
      <c r="BB452" s="275"/>
      <c r="BC452" s="178"/>
    </row>
    <row r="453" spans="1:55" ht="22.5" customHeight="1">
      <c r="A453" s="272"/>
      <c r="B453" s="273"/>
      <c r="C453" s="273"/>
      <c r="D453" s="222" t="s">
        <v>269</v>
      </c>
      <c r="E453" s="167">
        <f t="shared" si="353"/>
        <v>0</v>
      </c>
      <c r="F453" s="167">
        <f t="shared" si="354"/>
        <v>0</v>
      </c>
      <c r="G453" s="167"/>
      <c r="H453" s="167">
        <f t="shared" ref="H453:I453" si="357">H523</f>
        <v>0</v>
      </c>
      <c r="I453" s="167">
        <f t="shared" si="357"/>
        <v>0</v>
      </c>
      <c r="J453" s="167"/>
      <c r="K453" s="167">
        <f t="shared" ref="K453:BA453" si="358">K523</f>
        <v>0</v>
      </c>
      <c r="L453" s="167">
        <f t="shared" si="358"/>
        <v>0</v>
      </c>
      <c r="M453" s="167">
        <f t="shared" si="358"/>
        <v>0</v>
      </c>
      <c r="N453" s="167">
        <f t="shared" si="358"/>
        <v>0</v>
      </c>
      <c r="O453" s="167">
        <f t="shared" si="358"/>
        <v>0</v>
      </c>
      <c r="P453" s="167">
        <f t="shared" si="358"/>
        <v>0</v>
      </c>
      <c r="Q453" s="167">
        <f t="shared" si="358"/>
        <v>0</v>
      </c>
      <c r="R453" s="167">
        <f t="shared" si="358"/>
        <v>0</v>
      </c>
      <c r="S453" s="167">
        <f t="shared" si="358"/>
        <v>0</v>
      </c>
      <c r="T453" s="167">
        <f t="shared" si="358"/>
        <v>0</v>
      </c>
      <c r="U453" s="167">
        <f t="shared" si="358"/>
        <v>0</v>
      </c>
      <c r="V453" s="167">
        <f t="shared" si="358"/>
        <v>0</v>
      </c>
      <c r="W453" s="167">
        <f t="shared" si="358"/>
        <v>0</v>
      </c>
      <c r="X453" s="167">
        <f t="shared" si="358"/>
        <v>0</v>
      </c>
      <c r="Y453" s="167">
        <f t="shared" si="358"/>
        <v>0</v>
      </c>
      <c r="Z453" s="167">
        <f t="shared" si="358"/>
        <v>0</v>
      </c>
      <c r="AA453" s="167">
        <f t="shared" si="358"/>
        <v>0</v>
      </c>
      <c r="AB453" s="167">
        <f t="shared" si="358"/>
        <v>0</v>
      </c>
      <c r="AC453" s="167">
        <f t="shared" si="358"/>
        <v>0</v>
      </c>
      <c r="AD453" s="167">
        <f t="shared" si="358"/>
        <v>0</v>
      </c>
      <c r="AE453" s="167">
        <f t="shared" si="358"/>
        <v>0</v>
      </c>
      <c r="AF453" s="167">
        <f t="shared" si="358"/>
        <v>0</v>
      </c>
      <c r="AG453" s="167">
        <f t="shared" si="358"/>
        <v>0</v>
      </c>
      <c r="AH453" s="167">
        <f t="shared" si="358"/>
        <v>0</v>
      </c>
      <c r="AI453" s="167">
        <f t="shared" si="358"/>
        <v>0</v>
      </c>
      <c r="AJ453" s="167">
        <f t="shared" si="358"/>
        <v>0</v>
      </c>
      <c r="AK453" s="167">
        <f t="shared" si="358"/>
        <v>0</v>
      </c>
      <c r="AL453" s="167">
        <f t="shared" si="358"/>
        <v>0</v>
      </c>
      <c r="AM453" s="167">
        <f t="shared" si="358"/>
        <v>0</v>
      </c>
      <c r="AN453" s="167">
        <f t="shared" si="358"/>
        <v>0</v>
      </c>
      <c r="AO453" s="167">
        <f t="shared" si="358"/>
        <v>0</v>
      </c>
      <c r="AP453" s="167">
        <f t="shared" si="358"/>
        <v>0</v>
      </c>
      <c r="AQ453" s="167">
        <f t="shared" si="358"/>
        <v>0</v>
      </c>
      <c r="AR453" s="167">
        <f t="shared" si="358"/>
        <v>0</v>
      </c>
      <c r="AS453" s="167">
        <f t="shared" si="358"/>
        <v>0</v>
      </c>
      <c r="AT453" s="167">
        <f t="shared" si="358"/>
        <v>0</v>
      </c>
      <c r="AU453" s="167">
        <f t="shared" si="358"/>
        <v>0</v>
      </c>
      <c r="AV453" s="167">
        <f t="shared" si="358"/>
        <v>0</v>
      </c>
      <c r="AW453" s="167">
        <f t="shared" si="358"/>
        <v>0</v>
      </c>
      <c r="AX453" s="167">
        <f t="shared" si="358"/>
        <v>0</v>
      </c>
      <c r="AY453" s="167">
        <f t="shared" si="358"/>
        <v>0</v>
      </c>
      <c r="AZ453" s="167">
        <f t="shared" si="358"/>
        <v>0</v>
      </c>
      <c r="BA453" s="167">
        <f t="shared" si="358"/>
        <v>0</v>
      </c>
      <c r="BB453" s="276"/>
      <c r="BC453" s="178"/>
    </row>
    <row r="454" spans="1:55" ht="31.2">
      <c r="A454" s="272"/>
      <c r="B454" s="273"/>
      <c r="C454" s="273"/>
      <c r="D454" s="225" t="s">
        <v>43</v>
      </c>
      <c r="E454" s="167">
        <f t="shared" si="353"/>
        <v>0</v>
      </c>
      <c r="F454" s="167">
        <f t="shared" ref="F454" si="359">I454+L454+O454+R454+U454+X454+AA454+AF454+AK454+AP454+AU454+AZ454</f>
        <v>0</v>
      </c>
      <c r="G454" s="167"/>
      <c r="H454" s="167">
        <f t="shared" ref="H454:I454" si="360">H524</f>
        <v>0</v>
      </c>
      <c r="I454" s="167">
        <f t="shared" si="360"/>
        <v>0</v>
      </c>
      <c r="J454" s="167"/>
      <c r="K454" s="167">
        <f t="shared" ref="K454:BA454" si="361">K524</f>
        <v>0</v>
      </c>
      <c r="L454" s="167">
        <f t="shared" si="361"/>
        <v>0</v>
      </c>
      <c r="M454" s="167">
        <f t="shared" si="361"/>
        <v>0</v>
      </c>
      <c r="N454" s="167">
        <f t="shared" si="361"/>
        <v>0</v>
      </c>
      <c r="O454" s="167">
        <f t="shared" si="361"/>
        <v>0</v>
      </c>
      <c r="P454" s="167">
        <f t="shared" si="361"/>
        <v>0</v>
      </c>
      <c r="Q454" s="167">
        <f t="shared" si="361"/>
        <v>0</v>
      </c>
      <c r="R454" s="167">
        <f t="shared" si="361"/>
        <v>0</v>
      </c>
      <c r="S454" s="167">
        <f t="shared" si="361"/>
        <v>0</v>
      </c>
      <c r="T454" s="167">
        <f t="shared" si="361"/>
        <v>0</v>
      </c>
      <c r="U454" s="167">
        <f t="shared" si="361"/>
        <v>0</v>
      </c>
      <c r="V454" s="167">
        <f t="shared" si="361"/>
        <v>0</v>
      </c>
      <c r="W454" s="167">
        <f t="shared" si="361"/>
        <v>0</v>
      </c>
      <c r="X454" s="167">
        <f t="shared" si="361"/>
        <v>0</v>
      </c>
      <c r="Y454" s="167">
        <f t="shared" si="361"/>
        <v>0</v>
      </c>
      <c r="Z454" s="167">
        <f t="shared" si="361"/>
        <v>0</v>
      </c>
      <c r="AA454" s="167">
        <f t="shared" si="361"/>
        <v>0</v>
      </c>
      <c r="AB454" s="167">
        <f t="shared" si="361"/>
        <v>0</v>
      </c>
      <c r="AC454" s="167">
        <f t="shared" si="361"/>
        <v>0</v>
      </c>
      <c r="AD454" s="167">
        <f t="shared" si="361"/>
        <v>0</v>
      </c>
      <c r="AE454" s="167">
        <f t="shared" si="361"/>
        <v>0</v>
      </c>
      <c r="AF454" s="167">
        <f t="shared" si="361"/>
        <v>0</v>
      </c>
      <c r="AG454" s="167">
        <f t="shared" si="361"/>
        <v>0</v>
      </c>
      <c r="AH454" s="167">
        <f t="shared" si="361"/>
        <v>0</v>
      </c>
      <c r="AI454" s="167">
        <f t="shared" si="361"/>
        <v>0</v>
      </c>
      <c r="AJ454" s="167">
        <f t="shared" si="361"/>
        <v>0</v>
      </c>
      <c r="AK454" s="167">
        <f t="shared" si="361"/>
        <v>0</v>
      </c>
      <c r="AL454" s="167">
        <f t="shared" si="361"/>
        <v>0</v>
      </c>
      <c r="AM454" s="167">
        <f t="shared" si="361"/>
        <v>0</v>
      </c>
      <c r="AN454" s="167">
        <f t="shared" si="361"/>
        <v>0</v>
      </c>
      <c r="AO454" s="167">
        <f t="shared" si="361"/>
        <v>0</v>
      </c>
      <c r="AP454" s="167">
        <f t="shared" si="361"/>
        <v>0</v>
      </c>
      <c r="AQ454" s="167">
        <f t="shared" si="361"/>
        <v>0</v>
      </c>
      <c r="AR454" s="167">
        <f t="shared" si="361"/>
        <v>0</v>
      </c>
      <c r="AS454" s="167">
        <f t="shared" si="361"/>
        <v>0</v>
      </c>
      <c r="AT454" s="167">
        <f t="shared" si="361"/>
        <v>0</v>
      </c>
      <c r="AU454" s="167">
        <f t="shared" si="361"/>
        <v>0</v>
      </c>
      <c r="AV454" s="167">
        <f t="shared" si="361"/>
        <v>0</v>
      </c>
      <c r="AW454" s="167">
        <f t="shared" si="361"/>
        <v>0</v>
      </c>
      <c r="AX454" s="167">
        <f t="shared" si="361"/>
        <v>0</v>
      </c>
      <c r="AY454" s="167">
        <f t="shared" si="361"/>
        <v>0</v>
      </c>
      <c r="AZ454" s="167">
        <f t="shared" si="361"/>
        <v>0</v>
      </c>
      <c r="BA454" s="167">
        <f t="shared" si="361"/>
        <v>0</v>
      </c>
      <c r="BB454" s="167"/>
      <c r="BC454" s="178"/>
    </row>
    <row r="455" spans="1:55" ht="22.5" customHeight="1">
      <c r="A455" s="272" t="s">
        <v>339</v>
      </c>
      <c r="B455" s="273" t="s">
        <v>300</v>
      </c>
      <c r="C455" s="273" t="s">
        <v>307</v>
      </c>
      <c r="D455" s="153" t="s">
        <v>41</v>
      </c>
      <c r="E455" s="167">
        <f>H455+K455+N455+Q455+T455+W455+Z455+AE455+AJ455+AO455+AT455+AY455</f>
        <v>369.6</v>
      </c>
      <c r="F455" s="167">
        <f>I455+L455+O455+R455+U455+X455+AA455+AF455+AK455+AP455+AU455+AZ455</f>
        <v>64.072919999999996</v>
      </c>
      <c r="G455" s="167">
        <f t="shared" si="334"/>
        <v>17.335746753246752</v>
      </c>
      <c r="H455" s="167"/>
      <c r="I455" s="167"/>
      <c r="J455" s="167"/>
      <c r="K455" s="167">
        <f>K456+K457+K458+K460+K461</f>
        <v>64.072919999999996</v>
      </c>
      <c r="L455" s="167">
        <f t="shared" ref="L455:AY455" si="362">L456+L457+L458+L460+L461</f>
        <v>64.072919999999996</v>
      </c>
      <c r="M455" s="167"/>
      <c r="N455" s="167">
        <f t="shared" si="362"/>
        <v>76.567080000000004</v>
      </c>
      <c r="O455" s="167">
        <f t="shared" si="362"/>
        <v>0</v>
      </c>
      <c r="P455" s="167"/>
      <c r="Q455" s="167">
        <f t="shared" si="362"/>
        <v>28.62</v>
      </c>
      <c r="R455" s="167">
        <f t="shared" si="362"/>
        <v>0</v>
      </c>
      <c r="S455" s="167"/>
      <c r="T455" s="167">
        <f t="shared" si="362"/>
        <v>28.62</v>
      </c>
      <c r="U455" s="167">
        <f t="shared" si="362"/>
        <v>0</v>
      </c>
      <c r="V455" s="167"/>
      <c r="W455" s="167">
        <f t="shared" si="362"/>
        <v>28.62</v>
      </c>
      <c r="X455" s="167">
        <f t="shared" si="362"/>
        <v>0</v>
      </c>
      <c r="Y455" s="167"/>
      <c r="Z455" s="167">
        <f t="shared" si="362"/>
        <v>28.62</v>
      </c>
      <c r="AA455" s="167">
        <f t="shared" si="362"/>
        <v>0</v>
      </c>
      <c r="AB455" s="167">
        <f t="shared" si="362"/>
        <v>0</v>
      </c>
      <c r="AC455" s="167">
        <f t="shared" si="362"/>
        <v>0</v>
      </c>
      <c r="AD455" s="167"/>
      <c r="AE455" s="167">
        <f t="shared" si="362"/>
        <v>28.62</v>
      </c>
      <c r="AF455" s="167">
        <f t="shared" si="362"/>
        <v>0</v>
      </c>
      <c r="AG455" s="167">
        <f t="shared" si="362"/>
        <v>0</v>
      </c>
      <c r="AH455" s="167">
        <f t="shared" si="362"/>
        <v>0</v>
      </c>
      <c r="AI455" s="167"/>
      <c r="AJ455" s="167">
        <f t="shared" si="362"/>
        <v>28.62</v>
      </c>
      <c r="AK455" s="167">
        <f t="shared" si="362"/>
        <v>0</v>
      </c>
      <c r="AL455" s="167">
        <f t="shared" si="362"/>
        <v>0</v>
      </c>
      <c r="AM455" s="167">
        <f t="shared" si="362"/>
        <v>0</v>
      </c>
      <c r="AN455" s="167"/>
      <c r="AO455" s="167">
        <f t="shared" si="362"/>
        <v>28.62</v>
      </c>
      <c r="AP455" s="167">
        <f t="shared" si="362"/>
        <v>0</v>
      </c>
      <c r="AQ455" s="167">
        <f t="shared" si="362"/>
        <v>0</v>
      </c>
      <c r="AR455" s="167">
        <f t="shared" si="362"/>
        <v>0</v>
      </c>
      <c r="AS455" s="167"/>
      <c r="AT455" s="167">
        <f t="shared" si="362"/>
        <v>28.62</v>
      </c>
      <c r="AU455" s="167">
        <f t="shared" si="362"/>
        <v>0</v>
      </c>
      <c r="AV455" s="167">
        <f t="shared" si="362"/>
        <v>0</v>
      </c>
      <c r="AW455" s="167">
        <f t="shared" si="362"/>
        <v>0</v>
      </c>
      <c r="AX455" s="167"/>
      <c r="AY455" s="167">
        <f t="shared" si="362"/>
        <v>0</v>
      </c>
      <c r="AZ455" s="167">
        <f>AZ456+AZ457+AZ458+AZ460+AZ461</f>
        <v>0</v>
      </c>
      <c r="BA455" s="167"/>
      <c r="BB455" s="167"/>
      <c r="BC455" s="178"/>
    </row>
    <row r="456" spans="1:55" ht="32.25" customHeight="1">
      <c r="A456" s="272"/>
      <c r="B456" s="273"/>
      <c r="C456" s="273"/>
      <c r="D456" s="151" t="s">
        <v>37</v>
      </c>
      <c r="E456" s="167">
        <f t="shared" ref="E456:F457" si="363">H456+K456+N456+Q456+T456+W456+Z456+AE456+AJ456+AO456+AT456+AY456</f>
        <v>0</v>
      </c>
      <c r="F456" s="167">
        <f t="shared" ref="F456:F460" si="364">L456+O456+R456+U456+X456+AC456+AH456+AM456+AR456+AW456+AZ456</f>
        <v>0</v>
      </c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78"/>
    </row>
    <row r="457" spans="1:55" ht="50.25" customHeight="1">
      <c r="A457" s="272"/>
      <c r="B457" s="273"/>
      <c r="C457" s="273"/>
      <c r="D457" s="176" t="s">
        <v>2</v>
      </c>
      <c r="E457" s="210">
        <f t="shared" si="363"/>
        <v>286.2</v>
      </c>
      <c r="F457" s="210">
        <f t="shared" si="363"/>
        <v>0</v>
      </c>
      <c r="G457" s="167">
        <f t="shared" si="334"/>
        <v>0</v>
      </c>
      <c r="H457" s="167"/>
      <c r="I457" s="167"/>
      <c r="J457" s="167"/>
      <c r="K457" s="167"/>
      <c r="L457" s="167"/>
      <c r="M457" s="167"/>
      <c r="N457" s="167">
        <f>28.62+28.62</f>
        <v>57.24</v>
      </c>
      <c r="O457" s="167"/>
      <c r="P457" s="167"/>
      <c r="Q457" s="167">
        <v>28.62</v>
      </c>
      <c r="R457" s="167"/>
      <c r="S457" s="167"/>
      <c r="T457" s="167">
        <v>28.62</v>
      </c>
      <c r="U457" s="167"/>
      <c r="V457" s="167"/>
      <c r="W457" s="167">
        <v>28.62</v>
      </c>
      <c r="X457" s="167"/>
      <c r="Y457" s="167"/>
      <c r="Z457" s="167">
        <v>28.62</v>
      </c>
      <c r="AA457" s="167"/>
      <c r="AB457" s="167"/>
      <c r="AC457" s="167"/>
      <c r="AD457" s="167"/>
      <c r="AE457" s="167">
        <v>28.62</v>
      </c>
      <c r="AF457" s="167"/>
      <c r="AG457" s="167"/>
      <c r="AH457" s="167"/>
      <c r="AI457" s="167"/>
      <c r="AJ457" s="167">
        <v>28.62</v>
      </c>
      <c r="AK457" s="167"/>
      <c r="AL457" s="167"/>
      <c r="AM457" s="167"/>
      <c r="AN457" s="167"/>
      <c r="AO457" s="167">
        <v>28.62</v>
      </c>
      <c r="AP457" s="167"/>
      <c r="AQ457" s="167"/>
      <c r="AR457" s="167"/>
      <c r="AS457" s="167"/>
      <c r="AT457" s="167">
        <v>28.62</v>
      </c>
      <c r="AU457" s="167"/>
      <c r="AV457" s="167"/>
      <c r="AW457" s="167"/>
      <c r="AX457" s="167"/>
      <c r="AY457" s="167"/>
      <c r="AZ457" s="167"/>
      <c r="BA457" s="167"/>
      <c r="BB457" s="167"/>
      <c r="BC457" s="178"/>
    </row>
    <row r="458" spans="1:55" ht="22.5" customHeight="1">
      <c r="A458" s="272"/>
      <c r="B458" s="273"/>
      <c r="C458" s="273"/>
      <c r="D458" s="222" t="s">
        <v>268</v>
      </c>
      <c r="E458" s="210">
        <f>H458+K458+N458+Q458+T458+W458+Z458+AE458+AJ458+AO458+AT458+AY458</f>
        <v>83.399999999999991</v>
      </c>
      <c r="F458" s="210">
        <f t="shared" si="364"/>
        <v>64.072919999999996</v>
      </c>
      <c r="G458" s="167">
        <f t="shared" si="334"/>
        <v>76.826043165467624</v>
      </c>
      <c r="H458" s="167"/>
      <c r="I458" s="167"/>
      <c r="J458" s="167"/>
      <c r="K458" s="167">
        <v>64.072919999999996</v>
      </c>
      <c r="L458" s="167">
        <v>64.072919999999996</v>
      </c>
      <c r="M458" s="167"/>
      <c r="N458" s="167">
        <v>19.327079999999999</v>
      </c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78"/>
    </row>
    <row r="459" spans="1:55" ht="82.5" customHeight="1">
      <c r="A459" s="272"/>
      <c r="B459" s="273"/>
      <c r="C459" s="273"/>
      <c r="D459" s="222" t="s">
        <v>274</v>
      </c>
      <c r="E459" s="210">
        <f t="shared" ref="E459:E461" si="365">H459+K459+N459+Q459+T459+W459+Z459+AE459+AJ459+AO459+AT459+AY459</f>
        <v>0</v>
      </c>
      <c r="F459" s="210">
        <f t="shared" si="364"/>
        <v>0</v>
      </c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213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78"/>
    </row>
    <row r="460" spans="1:55" ht="22.5" customHeight="1">
      <c r="A460" s="272"/>
      <c r="B460" s="273"/>
      <c r="C460" s="273"/>
      <c r="D460" s="222" t="s">
        <v>269</v>
      </c>
      <c r="E460" s="210">
        <f t="shared" si="365"/>
        <v>0</v>
      </c>
      <c r="F460" s="210">
        <f t="shared" si="364"/>
        <v>0</v>
      </c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78"/>
    </row>
    <row r="461" spans="1:55" ht="31.2">
      <c r="A461" s="272"/>
      <c r="B461" s="273"/>
      <c r="C461" s="273"/>
      <c r="D461" s="225" t="s">
        <v>43</v>
      </c>
      <c r="E461" s="210">
        <f t="shared" si="365"/>
        <v>0</v>
      </c>
      <c r="F461" s="210">
        <f t="shared" ref="F461" si="366">I461+L461+O461+R461+U461+X461+AA461+AF461+AK461+AP461+AU461+AZ461</f>
        <v>0</v>
      </c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78"/>
    </row>
    <row r="462" spans="1:55" ht="22.5" customHeight="1">
      <c r="A462" s="272" t="s">
        <v>340</v>
      </c>
      <c r="B462" s="273" t="s">
        <v>301</v>
      </c>
      <c r="C462" s="273" t="s">
        <v>307</v>
      </c>
      <c r="D462" s="153" t="s">
        <v>41</v>
      </c>
      <c r="E462" s="210">
        <f>H462+K462+N462+Q462+T462+W462+Z462+AE462+AJ462+AO462+AT462+AY462</f>
        <v>511.28386</v>
      </c>
      <c r="F462" s="210">
        <f t="shared" ref="F462:F468" si="367">I462+L462+O462+R462+U462+X462+AA462+AF462+AK462+AP462+AU462+AZ462</f>
        <v>118.41463</v>
      </c>
      <c r="G462" s="167">
        <f t="shared" si="334"/>
        <v>23.160251919550131</v>
      </c>
      <c r="H462" s="167">
        <f>SUM(H465)</f>
        <v>2.95817</v>
      </c>
      <c r="I462" s="167">
        <f>SUM(I465)</f>
        <v>2.95817</v>
      </c>
      <c r="J462" s="167"/>
      <c r="K462" s="167">
        <f>K463+K464+K465+K467+K468</f>
        <v>115.45646000000001</v>
      </c>
      <c r="L462" s="167">
        <f t="shared" ref="L462:AZ462" si="368">L463+L464+L465+L467+L468</f>
        <v>115.45646000000001</v>
      </c>
      <c r="M462" s="167"/>
      <c r="N462" s="167">
        <f t="shared" si="368"/>
        <v>128.43583000000001</v>
      </c>
      <c r="O462" s="167">
        <f t="shared" si="368"/>
        <v>0</v>
      </c>
      <c r="P462" s="167"/>
      <c r="Q462" s="167">
        <f t="shared" si="368"/>
        <v>65.697000000000003</v>
      </c>
      <c r="R462" s="167">
        <f t="shared" si="368"/>
        <v>0</v>
      </c>
      <c r="S462" s="167"/>
      <c r="T462" s="167">
        <f t="shared" si="368"/>
        <v>65.697000000000003</v>
      </c>
      <c r="U462" s="167">
        <f t="shared" si="368"/>
        <v>0</v>
      </c>
      <c r="V462" s="167"/>
      <c r="W462" s="167">
        <f t="shared" si="368"/>
        <v>65.697000000000003</v>
      </c>
      <c r="X462" s="167">
        <f t="shared" si="368"/>
        <v>0</v>
      </c>
      <c r="Y462" s="167"/>
      <c r="Z462" s="167">
        <f t="shared" si="368"/>
        <v>0</v>
      </c>
      <c r="AA462" s="167">
        <f t="shared" si="368"/>
        <v>0</v>
      </c>
      <c r="AB462" s="167">
        <f t="shared" si="368"/>
        <v>0</v>
      </c>
      <c r="AC462" s="167">
        <f t="shared" si="368"/>
        <v>0</v>
      </c>
      <c r="AD462" s="167"/>
      <c r="AE462" s="167">
        <f t="shared" si="368"/>
        <v>0</v>
      </c>
      <c r="AF462" s="167">
        <f t="shared" si="368"/>
        <v>0</v>
      </c>
      <c r="AG462" s="167">
        <f t="shared" si="368"/>
        <v>0</v>
      </c>
      <c r="AH462" s="167">
        <f t="shared" si="368"/>
        <v>0</v>
      </c>
      <c r="AI462" s="167"/>
      <c r="AJ462" s="167">
        <f t="shared" si="368"/>
        <v>0</v>
      </c>
      <c r="AK462" s="167">
        <f t="shared" si="368"/>
        <v>0</v>
      </c>
      <c r="AL462" s="167">
        <f t="shared" si="368"/>
        <v>0</v>
      </c>
      <c r="AM462" s="167">
        <f t="shared" si="368"/>
        <v>0</v>
      </c>
      <c r="AN462" s="167"/>
      <c r="AO462" s="167">
        <f t="shared" si="368"/>
        <v>45.697000000000003</v>
      </c>
      <c r="AP462" s="167">
        <f t="shared" si="368"/>
        <v>0</v>
      </c>
      <c r="AQ462" s="167">
        <f t="shared" si="368"/>
        <v>0</v>
      </c>
      <c r="AR462" s="167">
        <f t="shared" si="368"/>
        <v>0</v>
      </c>
      <c r="AS462" s="167"/>
      <c r="AT462" s="167">
        <f t="shared" si="368"/>
        <v>0</v>
      </c>
      <c r="AU462" s="167">
        <f t="shared" si="368"/>
        <v>0</v>
      </c>
      <c r="AV462" s="167">
        <f t="shared" si="368"/>
        <v>0</v>
      </c>
      <c r="AW462" s="167">
        <f t="shared" si="368"/>
        <v>0</v>
      </c>
      <c r="AX462" s="167"/>
      <c r="AY462" s="167">
        <f t="shared" si="368"/>
        <v>21.645400000000009</v>
      </c>
      <c r="AZ462" s="167">
        <f t="shared" si="368"/>
        <v>0</v>
      </c>
      <c r="BA462" s="167"/>
      <c r="BB462" s="167"/>
      <c r="BC462" s="178"/>
    </row>
    <row r="463" spans="1:55" ht="32.25" customHeight="1">
      <c r="A463" s="272"/>
      <c r="B463" s="273"/>
      <c r="C463" s="273"/>
      <c r="D463" s="151" t="s">
        <v>37</v>
      </c>
      <c r="E463" s="210">
        <f>H463+K463+N463+Q463+T463+W463+Z463+AE463+AJ463+AO463+AT463+AY463</f>
        <v>0</v>
      </c>
      <c r="F463" s="210">
        <f t="shared" si="367"/>
        <v>0</v>
      </c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78"/>
    </row>
    <row r="464" spans="1:55" ht="50.25" customHeight="1">
      <c r="A464" s="272"/>
      <c r="B464" s="273"/>
      <c r="C464" s="273"/>
      <c r="D464" s="176" t="s">
        <v>2</v>
      </c>
      <c r="E464" s="210">
        <f>H464+K464+N464+Q464+T464+W464+Z464+AE464+AJ464+AO464+AT464+AY464</f>
        <v>100</v>
      </c>
      <c r="F464" s="210">
        <f t="shared" si="367"/>
        <v>0</v>
      </c>
      <c r="G464" s="167">
        <f t="shared" si="334"/>
        <v>0</v>
      </c>
      <c r="H464" s="167"/>
      <c r="I464" s="167"/>
      <c r="J464" s="167"/>
      <c r="K464" s="167"/>
      <c r="L464" s="167"/>
      <c r="M464" s="167"/>
      <c r="N464" s="167">
        <v>40</v>
      </c>
      <c r="O464" s="167"/>
      <c r="P464" s="167"/>
      <c r="Q464" s="167">
        <v>20</v>
      </c>
      <c r="R464" s="167"/>
      <c r="S464" s="167"/>
      <c r="T464" s="167">
        <v>20</v>
      </c>
      <c r="U464" s="167"/>
      <c r="V464" s="167"/>
      <c r="W464" s="167">
        <v>20</v>
      </c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78"/>
    </row>
    <row r="465" spans="1:55" ht="22.5" customHeight="1">
      <c r="A465" s="272"/>
      <c r="B465" s="273"/>
      <c r="C465" s="273"/>
      <c r="D465" s="222" t="s">
        <v>268</v>
      </c>
      <c r="E465" s="210">
        <f>H465+K465+N465+Q465+T465+W465+Z465+AE465+AJ465+AO465+AT465+AY465</f>
        <v>411.28386</v>
      </c>
      <c r="F465" s="210">
        <f t="shared" si="367"/>
        <v>118.41463</v>
      </c>
      <c r="G465" s="167">
        <f t="shared" si="334"/>
        <v>28.791460476956232</v>
      </c>
      <c r="H465" s="167">
        <v>2.95817</v>
      </c>
      <c r="I465" s="167">
        <v>2.95817</v>
      </c>
      <c r="J465" s="167"/>
      <c r="K465" s="167">
        <v>115.45646000000001</v>
      </c>
      <c r="L465" s="167">
        <v>115.45646000000001</v>
      </c>
      <c r="M465" s="167"/>
      <c r="N465" s="167">
        <f>45.697+42.73883</f>
        <v>88.43583000000001</v>
      </c>
      <c r="O465" s="167"/>
      <c r="P465" s="167"/>
      <c r="Q465" s="167">
        <v>45.697000000000003</v>
      </c>
      <c r="R465" s="167"/>
      <c r="S465" s="167"/>
      <c r="T465" s="167">
        <v>45.697000000000003</v>
      </c>
      <c r="U465" s="167"/>
      <c r="V465" s="167"/>
      <c r="W465" s="167">
        <v>45.697000000000003</v>
      </c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>
        <v>45.697000000000003</v>
      </c>
      <c r="AP465" s="167"/>
      <c r="AQ465" s="167"/>
      <c r="AR465" s="167"/>
      <c r="AS465" s="167"/>
      <c r="AT465" s="209"/>
      <c r="AU465" s="167"/>
      <c r="AV465" s="167"/>
      <c r="AW465" s="167"/>
      <c r="AX465" s="167"/>
      <c r="AY465" s="167">
        <f>45.697+45.704+0.00386+45.697-115.45646</f>
        <v>21.645400000000009</v>
      </c>
      <c r="AZ465" s="167"/>
      <c r="BA465" s="167"/>
      <c r="BB465" s="167"/>
      <c r="BC465" s="178"/>
    </row>
    <row r="466" spans="1:55" ht="82.5" customHeight="1">
      <c r="A466" s="272"/>
      <c r="B466" s="273"/>
      <c r="C466" s="273"/>
      <c r="D466" s="222" t="s">
        <v>274</v>
      </c>
      <c r="E466" s="210">
        <f t="shared" ref="E466:E471" si="369">H466+K466+N466+Q466+T466+W466+Z466+AE466+AJ466+AO466+AT466+AY466</f>
        <v>0</v>
      </c>
      <c r="F466" s="203">
        <f t="shared" si="367"/>
        <v>0</v>
      </c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78"/>
    </row>
    <row r="467" spans="1:55" ht="22.5" customHeight="1">
      <c r="A467" s="272"/>
      <c r="B467" s="273"/>
      <c r="C467" s="273"/>
      <c r="D467" s="222" t="s">
        <v>269</v>
      </c>
      <c r="E467" s="210">
        <f t="shared" si="369"/>
        <v>0</v>
      </c>
      <c r="F467" s="210">
        <f t="shared" si="367"/>
        <v>0</v>
      </c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78"/>
    </row>
    <row r="468" spans="1:55" ht="31.2">
      <c r="A468" s="272"/>
      <c r="B468" s="273"/>
      <c r="C468" s="273"/>
      <c r="D468" s="225" t="s">
        <v>43</v>
      </c>
      <c r="E468" s="210">
        <f t="shared" si="369"/>
        <v>0</v>
      </c>
      <c r="F468" s="210">
        <f t="shared" si="367"/>
        <v>0</v>
      </c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78"/>
    </row>
    <row r="469" spans="1:55" ht="22.5" customHeight="1">
      <c r="A469" s="272" t="s">
        <v>341</v>
      </c>
      <c r="B469" s="273" t="s">
        <v>302</v>
      </c>
      <c r="C469" s="273" t="s">
        <v>307</v>
      </c>
      <c r="D469" s="153" t="s">
        <v>41</v>
      </c>
      <c r="E469" s="210">
        <f t="shared" si="369"/>
        <v>173.70000000000002</v>
      </c>
      <c r="F469" s="210">
        <f t="shared" ref="F469:F475" si="370">I469+L469+O469+R469+U469+X469+AA469+AF469+AK469+AP469+AU469+AZ469</f>
        <v>21.712499999999999</v>
      </c>
      <c r="G469" s="167">
        <f t="shared" si="334"/>
        <v>12.499999999999998</v>
      </c>
      <c r="H469" s="167"/>
      <c r="I469" s="167"/>
      <c r="J469" s="167"/>
      <c r="K469" s="167">
        <f>K470+K471+K472+K474+K475</f>
        <v>21.712499999999999</v>
      </c>
      <c r="L469" s="167">
        <f t="shared" ref="L469:AZ469" si="371">L470+L471+L472+L474+L475</f>
        <v>21.712499999999999</v>
      </c>
      <c r="M469" s="167"/>
      <c r="N469" s="167">
        <f t="shared" si="371"/>
        <v>17.37</v>
      </c>
      <c r="O469" s="167">
        <f t="shared" si="371"/>
        <v>0</v>
      </c>
      <c r="P469" s="167"/>
      <c r="Q469" s="167">
        <f t="shared" si="371"/>
        <v>17.37</v>
      </c>
      <c r="R469" s="167">
        <f t="shared" si="371"/>
        <v>0</v>
      </c>
      <c r="S469" s="167"/>
      <c r="T469" s="167">
        <f t="shared" si="371"/>
        <v>17.37</v>
      </c>
      <c r="U469" s="167">
        <f t="shared" si="371"/>
        <v>0</v>
      </c>
      <c r="V469" s="167"/>
      <c r="W469" s="167">
        <f t="shared" si="371"/>
        <v>17.37</v>
      </c>
      <c r="X469" s="167">
        <f t="shared" si="371"/>
        <v>0</v>
      </c>
      <c r="Y469" s="167"/>
      <c r="Z469" s="167">
        <f t="shared" si="371"/>
        <v>0</v>
      </c>
      <c r="AA469" s="167">
        <f t="shared" si="371"/>
        <v>0</v>
      </c>
      <c r="AB469" s="167">
        <f t="shared" si="371"/>
        <v>0</v>
      </c>
      <c r="AC469" s="167">
        <f t="shared" si="371"/>
        <v>0</v>
      </c>
      <c r="AD469" s="167"/>
      <c r="AE469" s="167">
        <f t="shared" si="371"/>
        <v>0</v>
      </c>
      <c r="AF469" s="167">
        <f t="shared" si="371"/>
        <v>0</v>
      </c>
      <c r="AG469" s="167">
        <f t="shared" si="371"/>
        <v>0</v>
      </c>
      <c r="AH469" s="167">
        <f t="shared" si="371"/>
        <v>0</v>
      </c>
      <c r="AI469" s="167"/>
      <c r="AJ469" s="167">
        <f t="shared" si="371"/>
        <v>17.37</v>
      </c>
      <c r="AK469" s="167">
        <f t="shared" si="371"/>
        <v>0</v>
      </c>
      <c r="AL469" s="167">
        <f t="shared" si="371"/>
        <v>0</v>
      </c>
      <c r="AM469" s="167">
        <f t="shared" si="371"/>
        <v>0</v>
      </c>
      <c r="AN469" s="167"/>
      <c r="AO469" s="167">
        <f t="shared" si="371"/>
        <v>17.37</v>
      </c>
      <c r="AP469" s="167">
        <f t="shared" si="371"/>
        <v>0</v>
      </c>
      <c r="AQ469" s="167">
        <f t="shared" si="371"/>
        <v>0</v>
      </c>
      <c r="AR469" s="167">
        <f t="shared" si="371"/>
        <v>0</v>
      </c>
      <c r="AS469" s="167"/>
      <c r="AT469" s="167">
        <f t="shared" si="371"/>
        <v>0</v>
      </c>
      <c r="AU469" s="167">
        <f t="shared" si="371"/>
        <v>0</v>
      </c>
      <c r="AV469" s="167">
        <f t="shared" si="371"/>
        <v>0</v>
      </c>
      <c r="AW469" s="167">
        <f t="shared" si="371"/>
        <v>0</v>
      </c>
      <c r="AX469" s="167"/>
      <c r="AY469" s="167">
        <f t="shared" si="371"/>
        <v>47.767500000000005</v>
      </c>
      <c r="AZ469" s="167">
        <f t="shared" si="371"/>
        <v>0</v>
      </c>
      <c r="BA469" s="167"/>
      <c r="BB469" s="167"/>
      <c r="BC469" s="178"/>
    </row>
    <row r="470" spans="1:55" ht="32.25" customHeight="1">
      <c r="A470" s="272"/>
      <c r="B470" s="273"/>
      <c r="C470" s="273"/>
      <c r="D470" s="151" t="s">
        <v>37</v>
      </c>
      <c r="E470" s="210">
        <f t="shared" si="369"/>
        <v>0</v>
      </c>
      <c r="F470" s="210">
        <f t="shared" si="370"/>
        <v>0</v>
      </c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78"/>
    </row>
    <row r="471" spans="1:55" ht="50.25" customHeight="1">
      <c r="A471" s="272"/>
      <c r="B471" s="273"/>
      <c r="C471" s="273"/>
      <c r="D471" s="176" t="s">
        <v>2</v>
      </c>
      <c r="E471" s="210">
        <f t="shared" si="369"/>
        <v>0</v>
      </c>
      <c r="F471" s="210">
        <f t="shared" si="370"/>
        <v>0</v>
      </c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78"/>
    </row>
    <row r="472" spans="1:55" ht="22.5" customHeight="1">
      <c r="A472" s="272"/>
      <c r="B472" s="273"/>
      <c r="C472" s="273"/>
      <c r="D472" s="222" t="s">
        <v>268</v>
      </c>
      <c r="E472" s="210">
        <f>H472+K472+N472+Q472+T472+W472+Z472+AE472+AJ472+AO472+AT472+AY472</f>
        <v>173.70000000000002</v>
      </c>
      <c r="F472" s="210">
        <f t="shared" si="370"/>
        <v>21.712499999999999</v>
      </c>
      <c r="G472" s="167">
        <f t="shared" si="334"/>
        <v>12.499999999999998</v>
      </c>
      <c r="H472" s="167"/>
      <c r="I472" s="167"/>
      <c r="J472" s="167"/>
      <c r="K472" s="167">
        <v>21.712499999999999</v>
      </c>
      <c r="L472" s="167">
        <v>21.712499999999999</v>
      </c>
      <c r="M472" s="167"/>
      <c r="N472" s="167">
        <v>17.37</v>
      </c>
      <c r="O472" s="167"/>
      <c r="P472" s="167"/>
      <c r="Q472" s="167">
        <v>17.37</v>
      </c>
      <c r="R472" s="167"/>
      <c r="S472" s="167"/>
      <c r="T472" s="167">
        <v>17.37</v>
      </c>
      <c r="U472" s="167"/>
      <c r="V472" s="167"/>
      <c r="W472" s="167">
        <v>17.37</v>
      </c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>
        <v>17.37</v>
      </c>
      <c r="AK472" s="167"/>
      <c r="AL472" s="167"/>
      <c r="AM472" s="167"/>
      <c r="AN472" s="167"/>
      <c r="AO472" s="167">
        <v>17.37</v>
      </c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>
        <f>17.37+17.37+17.37+17.37-21.7125</f>
        <v>47.767500000000005</v>
      </c>
      <c r="AZ472" s="167"/>
      <c r="BA472" s="167"/>
      <c r="BB472" s="167"/>
      <c r="BC472" s="178"/>
    </row>
    <row r="473" spans="1:55" ht="82.5" customHeight="1">
      <c r="A473" s="272"/>
      <c r="B473" s="273"/>
      <c r="C473" s="273"/>
      <c r="D473" s="222" t="s">
        <v>274</v>
      </c>
      <c r="E473" s="210">
        <f t="shared" ref="E473:E475" si="372">H473+K473+N473+Q473+T473+W473+Z473+AE473+AJ473+AO473+AT473+AY473</f>
        <v>0</v>
      </c>
      <c r="F473" s="210">
        <f t="shared" si="370"/>
        <v>0</v>
      </c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78"/>
    </row>
    <row r="474" spans="1:55" ht="22.5" customHeight="1">
      <c r="A474" s="272"/>
      <c r="B474" s="273"/>
      <c r="C474" s="273"/>
      <c r="D474" s="222" t="s">
        <v>269</v>
      </c>
      <c r="E474" s="210">
        <f t="shared" si="372"/>
        <v>0</v>
      </c>
      <c r="F474" s="210">
        <f t="shared" si="370"/>
        <v>0</v>
      </c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78"/>
    </row>
    <row r="475" spans="1:55" ht="31.2">
      <c r="A475" s="272"/>
      <c r="B475" s="273"/>
      <c r="C475" s="273"/>
      <c r="D475" s="225" t="s">
        <v>43</v>
      </c>
      <c r="E475" s="210">
        <f t="shared" si="372"/>
        <v>0</v>
      </c>
      <c r="F475" s="210">
        <f t="shared" si="370"/>
        <v>0</v>
      </c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78"/>
    </row>
    <row r="476" spans="1:55" ht="22.5" customHeight="1">
      <c r="A476" s="272" t="s">
        <v>342</v>
      </c>
      <c r="B476" s="273" t="s">
        <v>303</v>
      </c>
      <c r="C476" s="273" t="s">
        <v>307</v>
      </c>
      <c r="D476" s="153" t="s">
        <v>41</v>
      </c>
      <c r="E476" s="210">
        <f t="shared" ref="E476:E478" si="373">H476+K476+N476+Q476+T476+W476+Z476+AE476+AJ476+AO476+AT476+AY476</f>
        <v>350</v>
      </c>
      <c r="F476" s="210">
        <f t="shared" ref="F476:F482" si="374">I476+L476+O476+R476+U476+X476+AA476+AF476+AK476+AP476+AU476+AZ476</f>
        <v>29.166</v>
      </c>
      <c r="G476" s="167">
        <f t="shared" si="334"/>
        <v>8.3331428571428567</v>
      </c>
      <c r="H476" s="167"/>
      <c r="I476" s="167"/>
      <c r="J476" s="167"/>
      <c r="K476" s="167">
        <f>K477+K478+K479+K481+K482</f>
        <v>29.166</v>
      </c>
      <c r="L476" s="167">
        <f t="shared" ref="L476:AZ476" si="375">L477+L478+L479+L481+L482</f>
        <v>29.166</v>
      </c>
      <c r="M476" s="167"/>
      <c r="N476" s="167">
        <f t="shared" si="375"/>
        <v>29.166</v>
      </c>
      <c r="O476" s="167">
        <f t="shared" si="375"/>
        <v>0</v>
      </c>
      <c r="P476" s="167"/>
      <c r="Q476" s="167">
        <f t="shared" si="375"/>
        <v>29.166</v>
      </c>
      <c r="R476" s="167">
        <f t="shared" si="375"/>
        <v>0</v>
      </c>
      <c r="S476" s="167"/>
      <c r="T476" s="167">
        <f t="shared" si="375"/>
        <v>29.166</v>
      </c>
      <c r="U476" s="167">
        <f t="shared" si="375"/>
        <v>0</v>
      </c>
      <c r="V476" s="167"/>
      <c r="W476" s="167">
        <f t="shared" si="375"/>
        <v>29.166</v>
      </c>
      <c r="X476" s="167">
        <f t="shared" si="375"/>
        <v>0</v>
      </c>
      <c r="Y476" s="167"/>
      <c r="Z476" s="167">
        <f t="shared" si="375"/>
        <v>29.166</v>
      </c>
      <c r="AA476" s="167">
        <f t="shared" si="375"/>
        <v>0</v>
      </c>
      <c r="AB476" s="167">
        <f t="shared" si="375"/>
        <v>0</v>
      </c>
      <c r="AC476" s="167">
        <f t="shared" si="375"/>
        <v>0</v>
      </c>
      <c r="AD476" s="167"/>
      <c r="AE476" s="167">
        <f t="shared" si="375"/>
        <v>29.166</v>
      </c>
      <c r="AF476" s="167">
        <f t="shared" si="375"/>
        <v>0</v>
      </c>
      <c r="AG476" s="167">
        <f t="shared" si="375"/>
        <v>0</v>
      </c>
      <c r="AH476" s="167">
        <f t="shared" si="375"/>
        <v>0</v>
      </c>
      <c r="AI476" s="167"/>
      <c r="AJ476" s="167">
        <f t="shared" si="375"/>
        <v>29.166</v>
      </c>
      <c r="AK476" s="167">
        <f t="shared" si="375"/>
        <v>0</v>
      </c>
      <c r="AL476" s="167">
        <f t="shared" si="375"/>
        <v>0</v>
      </c>
      <c r="AM476" s="167">
        <f t="shared" si="375"/>
        <v>0</v>
      </c>
      <c r="AN476" s="167"/>
      <c r="AO476" s="167">
        <f t="shared" si="375"/>
        <v>29.166</v>
      </c>
      <c r="AP476" s="167">
        <f t="shared" si="375"/>
        <v>0</v>
      </c>
      <c r="AQ476" s="167">
        <f t="shared" si="375"/>
        <v>0</v>
      </c>
      <c r="AR476" s="167">
        <f t="shared" si="375"/>
        <v>0</v>
      </c>
      <c r="AS476" s="167"/>
      <c r="AT476" s="167">
        <f t="shared" si="375"/>
        <v>29.166</v>
      </c>
      <c r="AU476" s="167">
        <f t="shared" si="375"/>
        <v>0</v>
      </c>
      <c r="AV476" s="167">
        <f t="shared" si="375"/>
        <v>0</v>
      </c>
      <c r="AW476" s="167">
        <f t="shared" si="375"/>
        <v>0</v>
      </c>
      <c r="AX476" s="167"/>
      <c r="AY476" s="167">
        <f t="shared" si="375"/>
        <v>58.34</v>
      </c>
      <c r="AZ476" s="167">
        <f t="shared" si="375"/>
        <v>0</v>
      </c>
      <c r="BA476" s="167"/>
      <c r="BB476" s="167"/>
      <c r="BC476" s="178"/>
    </row>
    <row r="477" spans="1:55" ht="32.25" customHeight="1">
      <c r="A477" s="272"/>
      <c r="B477" s="273"/>
      <c r="C477" s="273"/>
      <c r="D477" s="151" t="s">
        <v>37</v>
      </c>
      <c r="E477" s="210">
        <f t="shared" si="373"/>
        <v>0</v>
      </c>
      <c r="F477" s="210">
        <f t="shared" si="374"/>
        <v>0</v>
      </c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78"/>
    </row>
    <row r="478" spans="1:55" ht="50.25" customHeight="1">
      <c r="A478" s="272"/>
      <c r="B478" s="273"/>
      <c r="C478" s="273"/>
      <c r="D478" s="176" t="s">
        <v>2</v>
      </c>
      <c r="E478" s="210">
        <f t="shared" si="373"/>
        <v>0</v>
      </c>
      <c r="F478" s="210">
        <f t="shared" si="374"/>
        <v>0</v>
      </c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78"/>
    </row>
    <row r="479" spans="1:55" ht="22.5" customHeight="1">
      <c r="A479" s="272"/>
      <c r="B479" s="273"/>
      <c r="C479" s="273"/>
      <c r="D479" s="222" t="s">
        <v>268</v>
      </c>
      <c r="E479" s="231">
        <f>H479+K479+N479+Q479+T479+W479+Z479+AE479+AJ479+AO479+AT479+AY479</f>
        <v>350</v>
      </c>
      <c r="F479" s="210">
        <f t="shared" si="374"/>
        <v>29.166</v>
      </c>
      <c r="G479" s="167">
        <f t="shared" si="334"/>
        <v>8.3331428571428567</v>
      </c>
      <c r="H479" s="167"/>
      <c r="I479" s="167"/>
      <c r="J479" s="167"/>
      <c r="K479" s="167">
        <v>29.166</v>
      </c>
      <c r="L479" s="167">
        <v>29.166</v>
      </c>
      <c r="M479" s="167"/>
      <c r="N479" s="167">
        <v>29.166</v>
      </c>
      <c r="O479" s="167"/>
      <c r="P479" s="167"/>
      <c r="Q479" s="167">
        <v>29.166</v>
      </c>
      <c r="R479" s="167"/>
      <c r="S479" s="167"/>
      <c r="T479" s="167">
        <v>29.166</v>
      </c>
      <c r="U479" s="167"/>
      <c r="V479" s="167"/>
      <c r="W479" s="167">
        <v>29.166</v>
      </c>
      <c r="X479" s="167"/>
      <c r="Y479" s="167"/>
      <c r="Z479" s="167">
        <v>29.166</v>
      </c>
      <c r="AA479" s="167"/>
      <c r="AB479" s="167"/>
      <c r="AC479" s="167"/>
      <c r="AD479" s="167"/>
      <c r="AE479" s="167">
        <v>29.166</v>
      </c>
      <c r="AF479" s="167"/>
      <c r="AG479" s="167"/>
      <c r="AH479" s="167"/>
      <c r="AI479" s="167"/>
      <c r="AJ479" s="167">
        <v>29.166</v>
      </c>
      <c r="AK479" s="167"/>
      <c r="AL479" s="167"/>
      <c r="AM479" s="167"/>
      <c r="AN479" s="167"/>
      <c r="AO479" s="167">
        <v>29.166</v>
      </c>
      <c r="AP479" s="167"/>
      <c r="AQ479" s="167"/>
      <c r="AR479" s="167"/>
      <c r="AS479" s="167"/>
      <c r="AT479" s="167">
        <v>29.166</v>
      </c>
      <c r="AU479" s="167"/>
      <c r="AV479" s="167"/>
      <c r="AW479" s="167"/>
      <c r="AX479" s="167"/>
      <c r="AY479" s="167">
        <f>29.166+29.174</f>
        <v>58.34</v>
      </c>
      <c r="AZ479" s="167"/>
      <c r="BA479" s="167"/>
      <c r="BB479" s="167"/>
      <c r="BC479" s="178"/>
    </row>
    <row r="480" spans="1:55" ht="82.5" customHeight="1">
      <c r="A480" s="272"/>
      <c r="B480" s="273"/>
      <c r="C480" s="273"/>
      <c r="D480" s="222" t="s">
        <v>274</v>
      </c>
      <c r="E480" s="210">
        <f t="shared" ref="E480:E482" si="376">H480+K480+N480+Q480+T480+W480+Z480+AE480+AJ480+AO480+AT480+AY480</f>
        <v>0</v>
      </c>
      <c r="F480" s="210">
        <f t="shared" si="374"/>
        <v>0</v>
      </c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78"/>
    </row>
    <row r="481" spans="1:55" ht="22.5" customHeight="1">
      <c r="A481" s="272"/>
      <c r="B481" s="273"/>
      <c r="C481" s="273"/>
      <c r="D481" s="222" t="s">
        <v>269</v>
      </c>
      <c r="E481" s="210">
        <f t="shared" si="376"/>
        <v>0</v>
      </c>
      <c r="F481" s="210">
        <f t="shared" si="374"/>
        <v>0</v>
      </c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78"/>
    </row>
    <row r="482" spans="1:55" ht="31.2">
      <c r="A482" s="272"/>
      <c r="B482" s="273"/>
      <c r="C482" s="273"/>
      <c r="D482" s="225" t="s">
        <v>43</v>
      </c>
      <c r="E482" s="210">
        <f t="shared" si="376"/>
        <v>0</v>
      </c>
      <c r="F482" s="210">
        <f t="shared" si="374"/>
        <v>0</v>
      </c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78"/>
    </row>
    <row r="483" spans="1:55" ht="22.5" customHeight="1">
      <c r="A483" s="272" t="s">
        <v>343</v>
      </c>
      <c r="B483" s="273" t="s">
        <v>304</v>
      </c>
      <c r="C483" s="273" t="s">
        <v>307</v>
      </c>
      <c r="D483" s="153" t="s">
        <v>41</v>
      </c>
      <c r="E483" s="210">
        <f t="shared" ref="E483:E485" si="377">H483+K483+N483+Q483+T483+W483+Z483+AE483+AJ483+AO483+AT483+AY483</f>
        <v>65.2</v>
      </c>
      <c r="F483" s="210">
        <f t="shared" ref="F483:F489" si="378">I483+L483+O483+R483+U483+X483+AA483+AF483+AK483+AP483+AU483+AZ483</f>
        <v>0</v>
      </c>
      <c r="G483" s="167">
        <f t="shared" si="334"/>
        <v>0</v>
      </c>
      <c r="H483" s="167"/>
      <c r="I483" s="167"/>
      <c r="J483" s="167"/>
      <c r="K483" s="167"/>
      <c r="L483" s="167"/>
      <c r="M483" s="167"/>
      <c r="N483" s="167">
        <f>N484+N485+N486+N488+N489</f>
        <v>0</v>
      </c>
      <c r="O483" s="167">
        <f t="shared" ref="O483:AZ483" si="379">O484+O485+O486+O488+O489</f>
        <v>0</v>
      </c>
      <c r="P483" s="167"/>
      <c r="Q483" s="167">
        <f t="shared" si="379"/>
        <v>0</v>
      </c>
      <c r="R483" s="167">
        <f t="shared" si="379"/>
        <v>0</v>
      </c>
      <c r="S483" s="167"/>
      <c r="T483" s="167">
        <f t="shared" si="379"/>
        <v>0</v>
      </c>
      <c r="U483" s="167">
        <f t="shared" si="379"/>
        <v>0</v>
      </c>
      <c r="V483" s="167"/>
      <c r="W483" s="167">
        <f t="shared" si="379"/>
        <v>0</v>
      </c>
      <c r="X483" s="167">
        <f t="shared" si="379"/>
        <v>0</v>
      </c>
      <c r="Y483" s="167"/>
      <c r="Z483" s="167">
        <f t="shared" si="379"/>
        <v>0</v>
      </c>
      <c r="AA483" s="167">
        <f t="shared" si="379"/>
        <v>0</v>
      </c>
      <c r="AB483" s="167">
        <f t="shared" si="379"/>
        <v>0</v>
      </c>
      <c r="AC483" s="167">
        <f t="shared" si="379"/>
        <v>0</v>
      </c>
      <c r="AD483" s="167"/>
      <c r="AE483" s="167">
        <f t="shared" si="379"/>
        <v>0</v>
      </c>
      <c r="AF483" s="167">
        <f t="shared" si="379"/>
        <v>0</v>
      </c>
      <c r="AG483" s="167">
        <f t="shared" si="379"/>
        <v>0</v>
      </c>
      <c r="AH483" s="167">
        <f t="shared" si="379"/>
        <v>0</v>
      </c>
      <c r="AI483" s="167"/>
      <c r="AJ483" s="167">
        <f t="shared" si="379"/>
        <v>0</v>
      </c>
      <c r="AK483" s="167">
        <f t="shared" si="379"/>
        <v>0</v>
      </c>
      <c r="AL483" s="167">
        <f t="shared" si="379"/>
        <v>0</v>
      </c>
      <c r="AM483" s="167">
        <f t="shared" si="379"/>
        <v>0</v>
      </c>
      <c r="AN483" s="167"/>
      <c r="AO483" s="167">
        <f t="shared" si="379"/>
        <v>0</v>
      </c>
      <c r="AP483" s="167">
        <f t="shared" si="379"/>
        <v>0</v>
      </c>
      <c r="AQ483" s="167">
        <f t="shared" si="379"/>
        <v>0</v>
      </c>
      <c r="AR483" s="167">
        <f t="shared" si="379"/>
        <v>0</v>
      </c>
      <c r="AS483" s="167"/>
      <c r="AT483" s="167">
        <f t="shared" si="379"/>
        <v>0</v>
      </c>
      <c r="AU483" s="167">
        <f t="shared" si="379"/>
        <v>0</v>
      </c>
      <c r="AV483" s="167">
        <f t="shared" si="379"/>
        <v>0</v>
      </c>
      <c r="AW483" s="167">
        <f t="shared" si="379"/>
        <v>0</v>
      </c>
      <c r="AX483" s="167">
        <f t="shared" si="379"/>
        <v>0</v>
      </c>
      <c r="AY483" s="167">
        <f t="shared" si="379"/>
        <v>65.2</v>
      </c>
      <c r="AZ483" s="167">
        <f t="shared" si="379"/>
        <v>0</v>
      </c>
      <c r="BA483" s="167"/>
      <c r="BB483" s="167"/>
      <c r="BC483" s="178"/>
    </row>
    <row r="484" spans="1:55" ht="32.25" customHeight="1">
      <c r="A484" s="272"/>
      <c r="B484" s="273"/>
      <c r="C484" s="273"/>
      <c r="D484" s="151" t="s">
        <v>37</v>
      </c>
      <c r="E484" s="210">
        <f t="shared" si="377"/>
        <v>0</v>
      </c>
      <c r="F484" s="210">
        <f t="shared" si="378"/>
        <v>0</v>
      </c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78"/>
    </row>
    <row r="485" spans="1:55" ht="50.25" customHeight="1">
      <c r="A485" s="272"/>
      <c r="B485" s="273"/>
      <c r="C485" s="273"/>
      <c r="D485" s="176" t="s">
        <v>2</v>
      </c>
      <c r="E485" s="210">
        <f t="shared" si="377"/>
        <v>0</v>
      </c>
      <c r="F485" s="210">
        <f t="shared" si="378"/>
        <v>0</v>
      </c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78"/>
    </row>
    <row r="486" spans="1:55" ht="22.5" customHeight="1">
      <c r="A486" s="272"/>
      <c r="B486" s="273"/>
      <c r="C486" s="273"/>
      <c r="D486" s="222" t="s">
        <v>268</v>
      </c>
      <c r="E486" s="210">
        <f>H486+K486+N486+Q486+T486+W486+Z486+AE486+AJ486+AO486+AT486+AY486</f>
        <v>65.2</v>
      </c>
      <c r="F486" s="210">
        <f t="shared" si="378"/>
        <v>0</v>
      </c>
      <c r="G486" s="167">
        <f t="shared" si="334"/>
        <v>0</v>
      </c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>
        <v>65.2</v>
      </c>
      <c r="AZ486" s="167"/>
      <c r="BA486" s="167"/>
      <c r="BB486" s="167"/>
      <c r="BC486" s="178"/>
    </row>
    <row r="487" spans="1:55" ht="82.5" customHeight="1">
      <c r="A487" s="272"/>
      <c r="B487" s="273"/>
      <c r="C487" s="273"/>
      <c r="D487" s="222" t="s">
        <v>274</v>
      </c>
      <c r="E487" s="210">
        <f t="shared" ref="E487:E489" si="380">H487+K487+N487+Q487+T487+W487+Z487+AE487+AJ487+AO487+AT487+AY487</f>
        <v>0</v>
      </c>
      <c r="F487" s="210">
        <f t="shared" si="378"/>
        <v>0</v>
      </c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78"/>
    </row>
    <row r="488" spans="1:55" ht="22.5" customHeight="1">
      <c r="A488" s="272"/>
      <c r="B488" s="273"/>
      <c r="C488" s="273"/>
      <c r="D488" s="222" t="s">
        <v>269</v>
      </c>
      <c r="E488" s="210">
        <f t="shared" si="380"/>
        <v>0</v>
      </c>
      <c r="F488" s="210">
        <f t="shared" si="378"/>
        <v>0</v>
      </c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78"/>
    </row>
    <row r="489" spans="1:55" ht="31.2">
      <c r="A489" s="272"/>
      <c r="B489" s="273"/>
      <c r="C489" s="273"/>
      <c r="D489" s="225" t="s">
        <v>43</v>
      </c>
      <c r="E489" s="210">
        <f t="shared" si="380"/>
        <v>0</v>
      </c>
      <c r="F489" s="210">
        <f t="shared" si="378"/>
        <v>0</v>
      </c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78"/>
    </row>
    <row r="490" spans="1:55" ht="22.5" customHeight="1">
      <c r="A490" s="272" t="s">
        <v>344</v>
      </c>
      <c r="B490" s="273" t="s">
        <v>305</v>
      </c>
      <c r="C490" s="273" t="s">
        <v>307</v>
      </c>
      <c r="D490" s="153" t="s">
        <v>41</v>
      </c>
      <c r="E490" s="210">
        <f t="shared" ref="E490:E492" si="381">H490+K490+N490+Q490+T490+W490+Z490+AE490+AJ490+AO490+AT490+AY490</f>
        <v>680</v>
      </c>
      <c r="F490" s="210">
        <f t="shared" ref="F490:F496" si="382">I490+L490+O490+R490+U490+X490+AA490+AF490+AK490+AP490+AU490+AZ490</f>
        <v>0</v>
      </c>
      <c r="G490" s="167">
        <f t="shared" si="334"/>
        <v>0</v>
      </c>
      <c r="H490" s="167"/>
      <c r="I490" s="167"/>
      <c r="J490" s="167"/>
      <c r="K490" s="167"/>
      <c r="L490" s="167"/>
      <c r="M490" s="167"/>
      <c r="N490" s="167">
        <f>N491+N492+N493+N495+N496</f>
        <v>0</v>
      </c>
      <c r="O490" s="167">
        <f t="shared" ref="O490:AZ490" si="383">O491+O492+O493+O495+O496</f>
        <v>0</v>
      </c>
      <c r="P490" s="167"/>
      <c r="Q490" s="167">
        <f t="shared" si="383"/>
        <v>0</v>
      </c>
      <c r="R490" s="167">
        <f t="shared" si="383"/>
        <v>0</v>
      </c>
      <c r="S490" s="167"/>
      <c r="T490" s="167">
        <f t="shared" si="383"/>
        <v>340</v>
      </c>
      <c r="U490" s="167">
        <f t="shared" si="383"/>
        <v>0</v>
      </c>
      <c r="V490" s="167"/>
      <c r="W490" s="167">
        <f t="shared" si="383"/>
        <v>340</v>
      </c>
      <c r="X490" s="167">
        <f t="shared" si="383"/>
        <v>0</v>
      </c>
      <c r="Y490" s="167"/>
      <c r="Z490" s="167">
        <f t="shared" si="383"/>
        <v>0</v>
      </c>
      <c r="AA490" s="167">
        <f t="shared" si="383"/>
        <v>0</v>
      </c>
      <c r="AB490" s="167">
        <f t="shared" si="383"/>
        <v>0</v>
      </c>
      <c r="AC490" s="167">
        <f t="shared" si="383"/>
        <v>0</v>
      </c>
      <c r="AD490" s="167"/>
      <c r="AE490" s="167">
        <f t="shared" si="383"/>
        <v>0</v>
      </c>
      <c r="AF490" s="167">
        <f t="shared" si="383"/>
        <v>0</v>
      </c>
      <c r="AG490" s="167">
        <f t="shared" si="383"/>
        <v>0</v>
      </c>
      <c r="AH490" s="167">
        <f t="shared" si="383"/>
        <v>0</v>
      </c>
      <c r="AI490" s="167"/>
      <c r="AJ490" s="167">
        <f t="shared" si="383"/>
        <v>0</v>
      </c>
      <c r="AK490" s="167">
        <f t="shared" si="383"/>
        <v>0</v>
      </c>
      <c r="AL490" s="167">
        <f t="shared" si="383"/>
        <v>0</v>
      </c>
      <c r="AM490" s="167">
        <f t="shared" si="383"/>
        <v>0</v>
      </c>
      <c r="AN490" s="167"/>
      <c r="AO490" s="167">
        <f t="shared" si="383"/>
        <v>0</v>
      </c>
      <c r="AP490" s="167">
        <f t="shared" si="383"/>
        <v>0</v>
      </c>
      <c r="AQ490" s="167">
        <f t="shared" si="383"/>
        <v>0</v>
      </c>
      <c r="AR490" s="167">
        <f t="shared" si="383"/>
        <v>0</v>
      </c>
      <c r="AS490" s="167"/>
      <c r="AT490" s="167">
        <f t="shared" si="383"/>
        <v>0</v>
      </c>
      <c r="AU490" s="167">
        <f t="shared" si="383"/>
        <v>0</v>
      </c>
      <c r="AV490" s="167">
        <f t="shared" si="383"/>
        <v>0</v>
      </c>
      <c r="AW490" s="167">
        <f t="shared" si="383"/>
        <v>0</v>
      </c>
      <c r="AX490" s="167"/>
      <c r="AY490" s="167">
        <f t="shared" si="383"/>
        <v>0</v>
      </c>
      <c r="AZ490" s="167">
        <f t="shared" si="383"/>
        <v>0</v>
      </c>
      <c r="BA490" s="167"/>
      <c r="BB490" s="167"/>
      <c r="BC490" s="178"/>
    </row>
    <row r="491" spans="1:55" ht="32.25" customHeight="1">
      <c r="A491" s="272"/>
      <c r="B491" s="273"/>
      <c r="C491" s="273"/>
      <c r="D491" s="151" t="s">
        <v>37</v>
      </c>
      <c r="E491" s="210">
        <f t="shared" si="381"/>
        <v>0</v>
      </c>
      <c r="F491" s="210">
        <f t="shared" si="382"/>
        <v>0</v>
      </c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78"/>
    </row>
    <row r="492" spans="1:55" ht="50.25" customHeight="1">
      <c r="A492" s="272"/>
      <c r="B492" s="273"/>
      <c r="C492" s="273"/>
      <c r="D492" s="176" t="s">
        <v>2</v>
      </c>
      <c r="E492" s="210">
        <f t="shared" si="381"/>
        <v>340</v>
      </c>
      <c r="F492" s="210">
        <f t="shared" si="382"/>
        <v>0</v>
      </c>
      <c r="G492" s="167">
        <f t="shared" si="334"/>
        <v>0</v>
      </c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>
        <v>340</v>
      </c>
      <c r="U492" s="167"/>
      <c r="V492" s="167"/>
      <c r="W492" s="205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78"/>
    </row>
    <row r="493" spans="1:55" ht="22.5" customHeight="1">
      <c r="A493" s="272"/>
      <c r="B493" s="273"/>
      <c r="C493" s="273"/>
      <c r="D493" s="222" t="s">
        <v>268</v>
      </c>
      <c r="E493" s="210">
        <f>H493+K493+N493+Q493+T493+W493+Z493+AE493+AJ493+AO493+AT493+AY493</f>
        <v>340</v>
      </c>
      <c r="F493" s="210">
        <f t="shared" si="382"/>
        <v>0</v>
      </c>
      <c r="G493" s="167">
        <f t="shared" si="334"/>
        <v>0</v>
      </c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>
        <v>340</v>
      </c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214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78"/>
    </row>
    <row r="494" spans="1:55" ht="82.5" customHeight="1">
      <c r="A494" s="272"/>
      <c r="B494" s="273"/>
      <c r="C494" s="273"/>
      <c r="D494" s="222" t="s">
        <v>274</v>
      </c>
      <c r="E494" s="210">
        <f t="shared" ref="E494:E499" si="384">H494+K494+N494+Q494+T494+W494+Z494+AE494+AJ494+AO494+AT494+AY494</f>
        <v>0</v>
      </c>
      <c r="F494" s="210">
        <f t="shared" si="382"/>
        <v>0</v>
      </c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78"/>
    </row>
    <row r="495" spans="1:55" ht="22.5" customHeight="1">
      <c r="A495" s="272"/>
      <c r="B495" s="273"/>
      <c r="C495" s="273"/>
      <c r="D495" s="222" t="s">
        <v>269</v>
      </c>
      <c r="E495" s="210">
        <f t="shared" si="384"/>
        <v>0</v>
      </c>
      <c r="F495" s="210">
        <f t="shared" si="382"/>
        <v>0</v>
      </c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78"/>
    </row>
    <row r="496" spans="1:55" ht="31.2">
      <c r="A496" s="272"/>
      <c r="B496" s="273"/>
      <c r="C496" s="273"/>
      <c r="D496" s="225" t="s">
        <v>43</v>
      </c>
      <c r="E496" s="210">
        <f t="shared" si="384"/>
        <v>0</v>
      </c>
      <c r="F496" s="210">
        <f t="shared" si="382"/>
        <v>0</v>
      </c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78"/>
    </row>
    <row r="497" spans="1:55" ht="22.5" customHeight="1">
      <c r="A497" s="272" t="s">
        <v>344</v>
      </c>
      <c r="B497" s="273" t="s">
        <v>505</v>
      </c>
      <c r="C497" s="273" t="s">
        <v>298</v>
      </c>
      <c r="D497" s="153" t="s">
        <v>41</v>
      </c>
      <c r="E497" s="210">
        <f t="shared" si="384"/>
        <v>3.03</v>
      </c>
      <c r="F497" s="210">
        <f t="shared" ref="F497:F503" si="385">I497+L497+O497+R497+U497+X497+AA497+AF497+AK497+AP497+AU497+AZ497</f>
        <v>0</v>
      </c>
      <c r="G497" s="167">
        <f t="shared" si="334"/>
        <v>0</v>
      </c>
      <c r="H497" s="167">
        <f>H499</f>
        <v>0</v>
      </c>
      <c r="I497" s="167"/>
      <c r="J497" s="167"/>
      <c r="K497" s="167"/>
      <c r="L497" s="167"/>
      <c r="M497" s="167"/>
      <c r="N497" s="167">
        <f>N498+N499+N500+N502+N503</f>
        <v>3.03</v>
      </c>
      <c r="O497" s="167">
        <f t="shared" ref="O497" si="386">O498+O499+O500+O502+O503</f>
        <v>0</v>
      </c>
      <c r="P497" s="167"/>
      <c r="Q497" s="167">
        <f t="shared" ref="Q497:R497" si="387">Q498+Q499+Q500+Q502+Q503</f>
        <v>0</v>
      </c>
      <c r="R497" s="167">
        <f t="shared" si="387"/>
        <v>0</v>
      </c>
      <c r="S497" s="167"/>
      <c r="T497" s="167">
        <f t="shared" ref="T497:U497" si="388">T498+T499+T500+T502+T503</f>
        <v>0</v>
      </c>
      <c r="U497" s="167">
        <f t="shared" si="388"/>
        <v>0</v>
      </c>
      <c r="V497" s="167"/>
      <c r="W497" s="167">
        <f t="shared" ref="W497:X497" si="389">W498+W499+W500+W502+W503</f>
        <v>0</v>
      </c>
      <c r="X497" s="167">
        <f t="shared" si="389"/>
        <v>0</v>
      </c>
      <c r="Y497" s="167"/>
      <c r="Z497" s="167">
        <f t="shared" ref="Z497:AC497" si="390">Z498+Z499+Z500+Z502+Z503</f>
        <v>0</v>
      </c>
      <c r="AA497" s="167">
        <f t="shared" si="390"/>
        <v>0</v>
      </c>
      <c r="AB497" s="167">
        <f t="shared" si="390"/>
        <v>0</v>
      </c>
      <c r="AC497" s="167">
        <f t="shared" si="390"/>
        <v>0</v>
      </c>
      <c r="AD497" s="167"/>
      <c r="AE497" s="167">
        <f t="shared" ref="AE497:AH497" si="391">AE498+AE499+AE500+AE502+AE503</f>
        <v>0</v>
      </c>
      <c r="AF497" s="167">
        <f t="shared" si="391"/>
        <v>0</v>
      </c>
      <c r="AG497" s="167">
        <f t="shared" si="391"/>
        <v>0</v>
      </c>
      <c r="AH497" s="167">
        <f t="shared" si="391"/>
        <v>0</v>
      </c>
      <c r="AI497" s="167"/>
      <c r="AJ497" s="167">
        <f t="shared" ref="AJ497:AM497" si="392">AJ498+AJ499+AJ500+AJ502+AJ503</f>
        <v>0</v>
      </c>
      <c r="AK497" s="167">
        <f t="shared" si="392"/>
        <v>0</v>
      </c>
      <c r="AL497" s="167">
        <f t="shared" si="392"/>
        <v>0</v>
      </c>
      <c r="AM497" s="167">
        <f t="shared" si="392"/>
        <v>0</v>
      </c>
      <c r="AN497" s="167"/>
      <c r="AO497" s="167">
        <f t="shared" ref="AO497:AR497" si="393">AO498+AO499+AO500+AO502+AO503</f>
        <v>0</v>
      </c>
      <c r="AP497" s="167">
        <f t="shared" si="393"/>
        <v>0</v>
      </c>
      <c r="AQ497" s="167">
        <f t="shared" si="393"/>
        <v>0</v>
      </c>
      <c r="AR497" s="167">
        <f t="shared" si="393"/>
        <v>0</v>
      </c>
      <c r="AS497" s="167"/>
      <c r="AT497" s="167">
        <f t="shared" ref="AT497:AW497" si="394">AT498+AT499+AT500+AT502+AT503</f>
        <v>0</v>
      </c>
      <c r="AU497" s="167">
        <f t="shared" si="394"/>
        <v>0</v>
      </c>
      <c r="AV497" s="167">
        <f t="shared" si="394"/>
        <v>0</v>
      </c>
      <c r="AW497" s="167">
        <f t="shared" si="394"/>
        <v>0</v>
      </c>
      <c r="AX497" s="167"/>
      <c r="AY497" s="167">
        <f t="shared" ref="AY497:AZ497" si="395">AY498+AY499+AY500+AY502+AY503</f>
        <v>0</v>
      </c>
      <c r="AZ497" s="167">
        <f t="shared" si="395"/>
        <v>0</v>
      </c>
      <c r="BA497" s="167"/>
      <c r="BB497" s="167"/>
      <c r="BC497" s="178"/>
    </row>
    <row r="498" spans="1:55" ht="32.25" customHeight="1">
      <c r="A498" s="272"/>
      <c r="B498" s="273"/>
      <c r="C498" s="273"/>
      <c r="D498" s="151" t="s">
        <v>37</v>
      </c>
      <c r="E498" s="210">
        <f t="shared" si="384"/>
        <v>0</v>
      </c>
      <c r="F498" s="210">
        <f t="shared" si="385"/>
        <v>0</v>
      </c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78"/>
    </row>
    <row r="499" spans="1:55" ht="50.25" customHeight="1">
      <c r="A499" s="272"/>
      <c r="B499" s="273"/>
      <c r="C499" s="273"/>
      <c r="D499" s="176" t="s">
        <v>2</v>
      </c>
      <c r="E499" s="210">
        <f t="shared" si="384"/>
        <v>0</v>
      </c>
      <c r="F499" s="210">
        <f t="shared" si="385"/>
        <v>0</v>
      </c>
      <c r="G499" s="167" t="e">
        <f t="shared" si="334"/>
        <v>#DIV/0!</v>
      </c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78"/>
    </row>
    <row r="500" spans="1:55" ht="22.5" customHeight="1">
      <c r="A500" s="272"/>
      <c r="B500" s="273"/>
      <c r="C500" s="273"/>
      <c r="D500" s="222" t="s">
        <v>268</v>
      </c>
      <c r="E500" s="210">
        <f>H500+K500+N500+Q500+T500+W500+Z500+AE500+AJ500+AO500+AT500+AY500</f>
        <v>3.03</v>
      </c>
      <c r="F500" s="210">
        <f t="shared" si="385"/>
        <v>0</v>
      </c>
      <c r="G500" s="167"/>
      <c r="H500" s="167"/>
      <c r="I500" s="167"/>
      <c r="J500" s="167"/>
      <c r="K500" s="167"/>
      <c r="L500" s="167"/>
      <c r="M500" s="167"/>
      <c r="N500" s="167">
        <v>3.03</v>
      </c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78"/>
    </row>
    <row r="501" spans="1:55" ht="82.5" customHeight="1">
      <c r="A501" s="272"/>
      <c r="B501" s="273"/>
      <c r="C501" s="273"/>
      <c r="D501" s="222" t="s">
        <v>274</v>
      </c>
      <c r="E501" s="210">
        <f t="shared" ref="E501:E506" si="396">H501+K501+N501+Q501+T501+W501+Z501+AE501+AJ501+AO501+AT501+AY501</f>
        <v>0</v>
      </c>
      <c r="F501" s="210">
        <f t="shared" si="385"/>
        <v>0</v>
      </c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78"/>
    </row>
    <row r="502" spans="1:55" ht="22.5" customHeight="1">
      <c r="A502" s="272"/>
      <c r="B502" s="273"/>
      <c r="C502" s="273"/>
      <c r="D502" s="222" t="s">
        <v>269</v>
      </c>
      <c r="E502" s="210">
        <f t="shared" si="396"/>
        <v>0</v>
      </c>
      <c r="F502" s="210">
        <f t="shared" si="385"/>
        <v>0</v>
      </c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78"/>
    </row>
    <row r="503" spans="1:55" ht="31.2">
      <c r="A503" s="272"/>
      <c r="B503" s="273"/>
      <c r="C503" s="273"/>
      <c r="D503" s="225" t="s">
        <v>43</v>
      </c>
      <c r="E503" s="210">
        <f t="shared" si="396"/>
        <v>0</v>
      </c>
      <c r="F503" s="210">
        <f t="shared" si="385"/>
        <v>0</v>
      </c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78"/>
    </row>
    <row r="504" spans="1:55" ht="22.5" customHeight="1">
      <c r="A504" s="272" t="s">
        <v>506</v>
      </c>
      <c r="B504" s="273" t="s">
        <v>507</v>
      </c>
      <c r="C504" s="273" t="s">
        <v>298</v>
      </c>
      <c r="D504" s="153" t="s">
        <v>41</v>
      </c>
      <c r="E504" s="210">
        <f t="shared" si="396"/>
        <v>1.01</v>
      </c>
      <c r="F504" s="210">
        <f t="shared" ref="F504:F510" si="397">I504+L504+O504+R504+U504+X504+AA504+AF504+AK504+AP504+AU504+AZ504</f>
        <v>0</v>
      </c>
      <c r="G504" s="167">
        <f t="shared" ref="G504" si="398">F504*100/E504</f>
        <v>0</v>
      </c>
      <c r="H504" s="167">
        <f>H506</f>
        <v>0</v>
      </c>
      <c r="I504" s="167"/>
      <c r="J504" s="167"/>
      <c r="K504" s="167"/>
      <c r="L504" s="167"/>
      <c r="M504" s="167"/>
      <c r="N504" s="167">
        <f>N505+N506+N507+N509+N510</f>
        <v>1.01</v>
      </c>
      <c r="O504" s="167">
        <f t="shared" ref="O504" si="399">O505+O506+O507+O509+O510</f>
        <v>0</v>
      </c>
      <c r="P504" s="167"/>
      <c r="Q504" s="167">
        <f t="shared" ref="Q504:R504" si="400">Q505+Q506+Q507+Q509+Q510</f>
        <v>0</v>
      </c>
      <c r="R504" s="167">
        <f t="shared" si="400"/>
        <v>0</v>
      </c>
      <c r="S504" s="167"/>
      <c r="T504" s="167">
        <f t="shared" ref="T504:U504" si="401">T505+T506+T507+T509+T510</f>
        <v>0</v>
      </c>
      <c r="U504" s="167">
        <f t="shared" si="401"/>
        <v>0</v>
      </c>
      <c r="V504" s="167"/>
      <c r="W504" s="167">
        <f t="shared" ref="W504:X504" si="402">W505+W506+W507+W509+W510</f>
        <v>0</v>
      </c>
      <c r="X504" s="167">
        <f t="shared" si="402"/>
        <v>0</v>
      </c>
      <c r="Y504" s="167"/>
      <c r="Z504" s="167">
        <f t="shared" ref="Z504:AC504" si="403">Z505+Z506+Z507+Z509+Z510</f>
        <v>0</v>
      </c>
      <c r="AA504" s="167">
        <f t="shared" si="403"/>
        <v>0</v>
      </c>
      <c r="AB504" s="167">
        <f t="shared" si="403"/>
        <v>0</v>
      </c>
      <c r="AC504" s="167">
        <f t="shared" si="403"/>
        <v>0</v>
      </c>
      <c r="AD504" s="167"/>
      <c r="AE504" s="167">
        <f t="shared" ref="AE504:AH504" si="404">AE505+AE506+AE507+AE509+AE510</f>
        <v>0</v>
      </c>
      <c r="AF504" s="167">
        <f t="shared" si="404"/>
        <v>0</v>
      </c>
      <c r="AG504" s="167">
        <f t="shared" si="404"/>
        <v>0</v>
      </c>
      <c r="AH504" s="167">
        <f t="shared" si="404"/>
        <v>0</v>
      </c>
      <c r="AI504" s="167"/>
      <c r="AJ504" s="167">
        <f t="shared" ref="AJ504:AM504" si="405">AJ505+AJ506+AJ507+AJ509+AJ510</f>
        <v>0</v>
      </c>
      <c r="AK504" s="167">
        <f t="shared" si="405"/>
        <v>0</v>
      </c>
      <c r="AL504" s="167">
        <f t="shared" si="405"/>
        <v>0</v>
      </c>
      <c r="AM504" s="167">
        <f t="shared" si="405"/>
        <v>0</v>
      </c>
      <c r="AN504" s="167"/>
      <c r="AO504" s="167">
        <f t="shared" ref="AO504:AR504" si="406">AO505+AO506+AO507+AO509+AO510</f>
        <v>0</v>
      </c>
      <c r="AP504" s="167">
        <f t="shared" si="406"/>
        <v>0</v>
      </c>
      <c r="AQ504" s="167">
        <f t="shared" si="406"/>
        <v>0</v>
      </c>
      <c r="AR504" s="167">
        <f t="shared" si="406"/>
        <v>0</v>
      </c>
      <c r="AS504" s="167"/>
      <c r="AT504" s="167">
        <f t="shared" ref="AT504:AW504" si="407">AT505+AT506+AT507+AT509+AT510</f>
        <v>0</v>
      </c>
      <c r="AU504" s="167">
        <f t="shared" si="407"/>
        <v>0</v>
      </c>
      <c r="AV504" s="167">
        <f t="shared" si="407"/>
        <v>0</v>
      </c>
      <c r="AW504" s="167">
        <f t="shared" si="407"/>
        <v>0</v>
      </c>
      <c r="AX504" s="167"/>
      <c r="AY504" s="167">
        <f t="shared" ref="AY504:AZ504" si="408">AY505+AY506+AY507+AY509+AY510</f>
        <v>0</v>
      </c>
      <c r="AZ504" s="167">
        <f t="shared" si="408"/>
        <v>0</v>
      </c>
      <c r="BA504" s="167"/>
      <c r="BB504" s="167"/>
      <c r="BC504" s="206"/>
    </row>
    <row r="505" spans="1:55" ht="32.25" customHeight="1">
      <c r="A505" s="272"/>
      <c r="B505" s="273"/>
      <c r="C505" s="273"/>
      <c r="D505" s="151" t="s">
        <v>37</v>
      </c>
      <c r="E505" s="210">
        <f t="shared" si="396"/>
        <v>0</v>
      </c>
      <c r="F505" s="210">
        <f t="shared" si="397"/>
        <v>0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206"/>
    </row>
    <row r="506" spans="1:55" ht="50.25" customHeight="1">
      <c r="A506" s="272"/>
      <c r="B506" s="273"/>
      <c r="C506" s="273"/>
      <c r="D506" s="176" t="s">
        <v>2</v>
      </c>
      <c r="E506" s="210">
        <f t="shared" si="396"/>
        <v>0</v>
      </c>
      <c r="F506" s="210">
        <f t="shared" si="397"/>
        <v>0</v>
      </c>
      <c r="G506" s="167" t="e">
        <f t="shared" ref="G506" si="409">F506*100/E506</f>
        <v>#DIV/0!</v>
      </c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206"/>
    </row>
    <row r="507" spans="1:55" ht="22.5" customHeight="1">
      <c r="A507" s="272"/>
      <c r="B507" s="273"/>
      <c r="C507" s="273"/>
      <c r="D507" s="222" t="s">
        <v>268</v>
      </c>
      <c r="E507" s="210">
        <f>H507+K507+N507+Q507+T507+W507+Z507+AE507+AJ507+AO507+AT507+AY507</f>
        <v>1.01</v>
      </c>
      <c r="F507" s="210">
        <f t="shared" si="397"/>
        <v>0</v>
      </c>
      <c r="G507" s="167"/>
      <c r="H507" s="167"/>
      <c r="I507" s="167"/>
      <c r="J507" s="167"/>
      <c r="K507" s="167"/>
      <c r="L507" s="167"/>
      <c r="M507" s="167"/>
      <c r="N507" s="167">
        <v>1.01</v>
      </c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206"/>
    </row>
    <row r="508" spans="1:55" ht="82.5" customHeight="1">
      <c r="A508" s="272"/>
      <c r="B508" s="273"/>
      <c r="C508" s="273"/>
      <c r="D508" s="222" t="s">
        <v>274</v>
      </c>
      <c r="E508" s="210">
        <f t="shared" ref="E508:E513" si="410">H508+K508+N508+Q508+T508+W508+Z508+AE508+AJ508+AO508+AT508+AY508</f>
        <v>0</v>
      </c>
      <c r="F508" s="210">
        <f t="shared" si="397"/>
        <v>0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206"/>
    </row>
    <row r="509" spans="1:55" ht="22.5" customHeight="1">
      <c r="A509" s="272"/>
      <c r="B509" s="273"/>
      <c r="C509" s="273"/>
      <c r="D509" s="222" t="s">
        <v>269</v>
      </c>
      <c r="E509" s="204">
        <f t="shared" si="410"/>
        <v>0</v>
      </c>
      <c r="F509" s="204">
        <f t="shared" si="397"/>
        <v>0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206"/>
    </row>
    <row r="510" spans="1:55" ht="31.2">
      <c r="A510" s="272"/>
      <c r="B510" s="273"/>
      <c r="C510" s="273"/>
      <c r="D510" s="225" t="s">
        <v>43</v>
      </c>
      <c r="E510" s="204">
        <f t="shared" si="410"/>
        <v>0</v>
      </c>
      <c r="F510" s="203">
        <f t="shared" si="397"/>
        <v>0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206"/>
    </row>
    <row r="511" spans="1:55" ht="22.5" hidden="1" customHeight="1">
      <c r="A511" s="272" t="s">
        <v>508</v>
      </c>
      <c r="B511" s="273" t="s">
        <v>509</v>
      </c>
      <c r="C511" s="273" t="s">
        <v>298</v>
      </c>
      <c r="D511" s="153" t="s">
        <v>41</v>
      </c>
      <c r="E511" s="210">
        <f t="shared" si="410"/>
        <v>0</v>
      </c>
      <c r="F511" s="210">
        <f t="shared" ref="F511:F517" si="411">I511+L511+O511+R511+U511+X511+AA511+AF511+AK511+AP511+AU511+AZ511</f>
        <v>0</v>
      </c>
      <c r="G511" s="167" t="e">
        <f t="shared" ref="G511" si="412">F511*100/E511</f>
        <v>#DIV/0!</v>
      </c>
      <c r="H511" s="167">
        <f>H513</f>
        <v>0</v>
      </c>
      <c r="I511" s="167"/>
      <c r="J511" s="167"/>
      <c r="K511" s="167"/>
      <c r="L511" s="167"/>
      <c r="M511" s="167"/>
      <c r="N511" s="167">
        <f>N512+N513+N514+N516+N517</f>
        <v>0</v>
      </c>
      <c r="O511" s="167">
        <f t="shared" ref="O511" si="413">O512+O513+O514+O516+O517</f>
        <v>0</v>
      </c>
      <c r="P511" s="167"/>
      <c r="Q511" s="167">
        <f t="shared" ref="Q511:R511" si="414">Q512+Q513+Q514+Q516+Q517</f>
        <v>0</v>
      </c>
      <c r="R511" s="167">
        <f t="shared" si="414"/>
        <v>0</v>
      </c>
      <c r="S511" s="167"/>
      <c r="T511" s="167">
        <f t="shared" ref="T511:U511" si="415">T512+T513+T514+T516+T517</f>
        <v>0</v>
      </c>
      <c r="U511" s="167">
        <f t="shared" si="415"/>
        <v>0</v>
      </c>
      <c r="V511" s="167"/>
      <c r="W511" s="167">
        <f t="shared" ref="W511:X511" si="416">W512+W513+W514+W516+W517</f>
        <v>0</v>
      </c>
      <c r="X511" s="167">
        <f t="shared" si="416"/>
        <v>0</v>
      </c>
      <c r="Y511" s="167"/>
      <c r="Z511" s="167">
        <f t="shared" ref="Z511:AC511" si="417">Z512+Z513+Z514+Z516+Z517</f>
        <v>0</v>
      </c>
      <c r="AA511" s="167">
        <f t="shared" si="417"/>
        <v>0</v>
      </c>
      <c r="AB511" s="167">
        <f t="shared" si="417"/>
        <v>0</v>
      </c>
      <c r="AC511" s="167">
        <f t="shared" si="417"/>
        <v>0</v>
      </c>
      <c r="AD511" s="167"/>
      <c r="AE511" s="167">
        <f t="shared" ref="AE511:AH511" si="418">AE512+AE513+AE514+AE516+AE517</f>
        <v>0</v>
      </c>
      <c r="AF511" s="167">
        <f t="shared" si="418"/>
        <v>0</v>
      </c>
      <c r="AG511" s="167">
        <f t="shared" si="418"/>
        <v>0</v>
      </c>
      <c r="AH511" s="167">
        <f t="shared" si="418"/>
        <v>0</v>
      </c>
      <c r="AI511" s="167"/>
      <c r="AJ511" s="167">
        <f t="shared" ref="AJ511:AM511" si="419">AJ512+AJ513+AJ514+AJ516+AJ517</f>
        <v>0</v>
      </c>
      <c r="AK511" s="167">
        <f t="shared" si="419"/>
        <v>0</v>
      </c>
      <c r="AL511" s="167">
        <f t="shared" si="419"/>
        <v>0</v>
      </c>
      <c r="AM511" s="167">
        <f t="shared" si="419"/>
        <v>0</v>
      </c>
      <c r="AN511" s="167"/>
      <c r="AO511" s="167">
        <f t="shared" ref="AO511:AR511" si="420">AO512+AO513+AO514+AO516+AO517</f>
        <v>0</v>
      </c>
      <c r="AP511" s="167">
        <f t="shared" si="420"/>
        <v>0</v>
      </c>
      <c r="AQ511" s="167">
        <f t="shared" si="420"/>
        <v>0</v>
      </c>
      <c r="AR511" s="167">
        <f t="shared" si="420"/>
        <v>0</v>
      </c>
      <c r="AS511" s="167"/>
      <c r="AT511" s="167">
        <f t="shared" ref="AT511:AW511" si="421">AT512+AT513+AT514+AT516+AT517</f>
        <v>0</v>
      </c>
      <c r="AU511" s="167">
        <f t="shared" si="421"/>
        <v>0</v>
      </c>
      <c r="AV511" s="167">
        <f t="shared" si="421"/>
        <v>0</v>
      </c>
      <c r="AW511" s="167">
        <f t="shared" si="421"/>
        <v>0</v>
      </c>
      <c r="AX511" s="167"/>
      <c r="AY511" s="167">
        <f t="shared" ref="AY511:AZ511" si="422">AY512+AY513+AY514+AY516+AY517</f>
        <v>0</v>
      </c>
      <c r="AZ511" s="167">
        <f t="shared" si="422"/>
        <v>0</v>
      </c>
      <c r="BA511" s="167"/>
      <c r="BB511" s="167"/>
      <c r="BC511" s="220"/>
    </row>
    <row r="512" spans="1:55" ht="32.25" hidden="1" customHeight="1">
      <c r="A512" s="272"/>
      <c r="B512" s="273"/>
      <c r="C512" s="273"/>
      <c r="D512" s="151" t="s">
        <v>37</v>
      </c>
      <c r="E512" s="210">
        <f t="shared" si="410"/>
        <v>0</v>
      </c>
      <c r="F512" s="210">
        <f t="shared" si="411"/>
        <v>0</v>
      </c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220"/>
    </row>
    <row r="513" spans="1:55" ht="50.25" hidden="1" customHeight="1">
      <c r="A513" s="272"/>
      <c r="B513" s="273"/>
      <c r="C513" s="273"/>
      <c r="D513" s="176" t="s">
        <v>2</v>
      </c>
      <c r="E513" s="210">
        <f t="shared" si="410"/>
        <v>0</v>
      </c>
      <c r="F513" s="210">
        <f t="shared" si="411"/>
        <v>0</v>
      </c>
      <c r="G513" s="167" t="e">
        <f t="shared" ref="G513" si="423">F513*100/E513</f>
        <v>#DIV/0!</v>
      </c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220"/>
    </row>
    <row r="514" spans="1:55" ht="22.5" hidden="1" customHeight="1">
      <c r="A514" s="272"/>
      <c r="B514" s="273"/>
      <c r="C514" s="273"/>
      <c r="D514" s="222" t="s">
        <v>268</v>
      </c>
      <c r="E514" s="210">
        <f>H514+K514+N514+Q514+T514+W514+Z514+AE514+AJ514+AO514+AT514+AY514</f>
        <v>0</v>
      </c>
      <c r="F514" s="210">
        <f t="shared" si="411"/>
        <v>0</v>
      </c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220"/>
    </row>
    <row r="515" spans="1:55" ht="82.5" hidden="1" customHeight="1">
      <c r="A515" s="272"/>
      <c r="B515" s="273"/>
      <c r="C515" s="273"/>
      <c r="D515" s="222" t="s">
        <v>274</v>
      </c>
      <c r="E515" s="210">
        <f t="shared" ref="E515:E517" si="424">H515+K515+N515+Q515+T515+W515+Z515+AE515+AJ515+AO515+AT515+AY515</f>
        <v>0</v>
      </c>
      <c r="F515" s="210">
        <f t="shared" si="411"/>
        <v>0</v>
      </c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220"/>
    </row>
    <row r="516" spans="1:55" ht="22.5" hidden="1" customHeight="1">
      <c r="A516" s="272"/>
      <c r="B516" s="273"/>
      <c r="C516" s="273"/>
      <c r="D516" s="222" t="s">
        <v>269</v>
      </c>
      <c r="E516" s="204">
        <f t="shared" si="424"/>
        <v>0</v>
      </c>
      <c r="F516" s="204">
        <f t="shared" si="411"/>
        <v>0</v>
      </c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220"/>
    </row>
    <row r="517" spans="1:55" ht="31.2" hidden="1">
      <c r="A517" s="272"/>
      <c r="B517" s="273"/>
      <c r="C517" s="273"/>
      <c r="D517" s="225" t="s">
        <v>43</v>
      </c>
      <c r="E517" s="204">
        <f t="shared" si="424"/>
        <v>0</v>
      </c>
      <c r="F517" s="203">
        <f t="shared" si="411"/>
        <v>0</v>
      </c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220"/>
    </row>
    <row r="518" spans="1:55" ht="22.5" customHeight="1">
      <c r="A518" s="272" t="s">
        <v>348</v>
      </c>
      <c r="B518" s="292"/>
      <c r="C518" s="292"/>
      <c r="D518" s="153" t="s">
        <v>41</v>
      </c>
      <c r="E518" s="203">
        <f>H518+K518+N518+Q518+T518+W518+Z518+AE518+AJ518+AO518+AT518+AY518</f>
        <v>2153.8238600000004</v>
      </c>
      <c r="F518" s="210">
        <f t="shared" ref="F518:F524" si="425">I518+L518+O518+R518+U518+X518+AA518+AF518+AK518+AP518+AU518+AZ518</f>
        <v>233.36605</v>
      </c>
      <c r="G518" s="167">
        <f t="shared" ref="G518" si="426">F518*100/E518</f>
        <v>10.834964471050105</v>
      </c>
      <c r="H518" s="167">
        <f>H519+H520+H521+H523+H524</f>
        <v>2.95817</v>
      </c>
      <c r="I518" s="167">
        <f t="shared" ref="I518:J518" si="427">I519+I520+I521+I523+I524</f>
        <v>2.95817</v>
      </c>
      <c r="J518" s="167">
        <f t="shared" si="427"/>
        <v>0</v>
      </c>
      <c r="K518" s="167">
        <f>K519+K520+K521+K523+K524</f>
        <v>230.40788000000001</v>
      </c>
      <c r="L518" s="167">
        <f t="shared" ref="L518:AZ518" si="428">L519+L520+L521+L523+L524</f>
        <v>230.40788000000001</v>
      </c>
      <c r="M518" s="167">
        <f t="shared" si="428"/>
        <v>0</v>
      </c>
      <c r="N518" s="167">
        <f t="shared" si="428"/>
        <v>255.57891000000001</v>
      </c>
      <c r="O518" s="167">
        <f t="shared" si="428"/>
        <v>0</v>
      </c>
      <c r="P518" s="167">
        <f t="shared" si="428"/>
        <v>0</v>
      </c>
      <c r="Q518" s="167">
        <f t="shared" si="428"/>
        <v>140.85300000000001</v>
      </c>
      <c r="R518" s="167">
        <f t="shared" si="428"/>
        <v>0</v>
      </c>
      <c r="S518" s="167">
        <f t="shared" si="428"/>
        <v>0</v>
      </c>
      <c r="T518" s="167">
        <f t="shared" si="428"/>
        <v>480.85300000000001</v>
      </c>
      <c r="U518" s="167">
        <f t="shared" si="428"/>
        <v>0</v>
      </c>
      <c r="V518" s="167">
        <f t="shared" si="428"/>
        <v>0</v>
      </c>
      <c r="W518" s="167">
        <f t="shared" si="428"/>
        <v>480.85300000000001</v>
      </c>
      <c r="X518" s="167">
        <f t="shared" si="428"/>
        <v>0</v>
      </c>
      <c r="Y518" s="167">
        <f t="shared" si="428"/>
        <v>0</v>
      </c>
      <c r="Z518" s="167">
        <f t="shared" si="428"/>
        <v>57.786000000000001</v>
      </c>
      <c r="AA518" s="167">
        <f t="shared" si="428"/>
        <v>0</v>
      </c>
      <c r="AB518" s="167">
        <f t="shared" si="428"/>
        <v>0</v>
      </c>
      <c r="AC518" s="167">
        <f t="shared" si="428"/>
        <v>0</v>
      </c>
      <c r="AD518" s="167">
        <f t="shared" si="428"/>
        <v>0</v>
      </c>
      <c r="AE518" s="167">
        <f t="shared" si="428"/>
        <v>57.786000000000001</v>
      </c>
      <c r="AF518" s="167">
        <f t="shared" si="428"/>
        <v>0</v>
      </c>
      <c r="AG518" s="167">
        <f t="shared" si="428"/>
        <v>0</v>
      </c>
      <c r="AH518" s="167">
        <f t="shared" si="428"/>
        <v>0</v>
      </c>
      <c r="AI518" s="167">
        <f t="shared" si="428"/>
        <v>0</v>
      </c>
      <c r="AJ518" s="167">
        <f t="shared" si="428"/>
        <v>75.156000000000006</v>
      </c>
      <c r="AK518" s="167">
        <f t="shared" si="428"/>
        <v>0</v>
      </c>
      <c r="AL518" s="167">
        <f t="shared" si="428"/>
        <v>0</v>
      </c>
      <c r="AM518" s="167">
        <f t="shared" si="428"/>
        <v>0</v>
      </c>
      <c r="AN518" s="167">
        <f t="shared" si="428"/>
        <v>0</v>
      </c>
      <c r="AO518" s="167">
        <f t="shared" si="428"/>
        <v>120.85300000000001</v>
      </c>
      <c r="AP518" s="167">
        <f t="shared" si="428"/>
        <v>0</v>
      </c>
      <c r="AQ518" s="167">
        <f t="shared" si="428"/>
        <v>0</v>
      </c>
      <c r="AR518" s="167">
        <f t="shared" si="428"/>
        <v>0</v>
      </c>
      <c r="AS518" s="167">
        <f t="shared" si="428"/>
        <v>0</v>
      </c>
      <c r="AT518" s="167">
        <f t="shared" si="428"/>
        <v>57.786000000000001</v>
      </c>
      <c r="AU518" s="167">
        <f t="shared" si="428"/>
        <v>0</v>
      </c>
      <c r="AV518" s="167">
        <f t="shared" si="428"/>
        <v>0</v>
      </c>
      <c r="AW518" s="167">
        <f t="shared" si="428"/>
        <v>0</v>
      </c>
      <c r="AX518" s="167">
        <f t="shared" si="428"/>
        <v>0</v>
      </c>
      <c r="AY518" s="167">
        <f t="shared" si="428"/>
        <v>192.9529</v>
      </c>
      <c r="AZ518" s="167">
        <f t="shared" si="428"/>
        <v>0</v>
      </c>
      <c r="BA518" s="167"/>
      <c r="BB518" s="167"/>
      <c r="BC518" s="178"/>
    </row>
    <row r="519" spans="1:55" ht="32.25" customHeight="1">
      <c r="A519" s="272"/>
      <c r="B519" s="292"/>
      <c r="C519" s="292"/>
      <c r="D519" s="151" t="s">
        <v>37</v>
      </c>
      <c r="E519" s="210">
        <f t="shared" ref="E519" si="429">H519+K519+N519+Q519+T519+W519+Z519+AE519+AJ519+AO519+AT519+AY519</f>
        <v>0</v>
      </c>
      <c r="F519" s="210">
        <f t="shared" si="425"/>
        <v>0</v>
      </c>
      <c r="G519" s="167"/>
      <c r="H519" s="167">
        <f>H456+H463+H470+H477+H484+H491+H498+H505</f>
        <v>0</v>
      </c>
      <c r="I519" s="167">
        <f t="shared" ref="I519:AS519" si="430">I456+I463+I470+I477+I484+I491+I498+I505</f>
        <v>0</v>
      </c>
      <c r="J519" s="167">
        <f t="shared" si="430"/>
        <v>0</v>
      </c>
      <c r="K519" s="167">
        <f t="shared" si="430"/>
        <v>0</v>
      </c>
      <c r="L519" s="167">
        <f t="shared" si="430"/>
        <v>0</v>
      </c>
      <c r="M519" s="167">
        <f t="shared" si="430"/>
        <v>0</v>
      </c>
      <c r="N519" s="167">
        <f t="shared" si="430"/>
        <v>0</v>
      </c>
      <c r="O519" s="167">
        <f t="shared" si="430"/>
        <v>0</v>
      </c>
      <c r="P519" s="167">
        <f t="shared" si="430"/>
        <v>0</v>
      </c>
      <c r="Q519" s="167">
        <f t="shared" si="430"/>
        <v>0</v>
      </c>
      <c r="R519" s="167">
        <f t="shared" si="430"/>
        <v>0</v>
      </c>
      <c r="S519" s="167">
        <f t="shared" si="430"/>
        <v>0</v>
      </c>
      <c r="T519" s="167">
        <f t="shared" si="430"/>
        <v>0</v>
      </c>
      <c r="U519" s="167">
        <f t="shared" si="430"/>
        <v>0</v>
      </c>
      <c r="V519" s="167">
        <f t="shared" si="430"/>
        <v>0</v>
      </c>
      <c r="W519" s="167">
        <f t="shared" si="430"/>
        <v>0</v>
      </c>
      <c r="X519" s="167">
        <f t="shared" si="430"/>
        <v>0</v>
      </c>
      <c r="Y519" s="167">
        <f t="shared" si="430"/>
        <v>0</v>
      </c>
      <c r="Z519" s="167">
        <f t="shared" si="430"/>
        <v>0</v>
      </c>
      <c r="AA519" s="167">
        <f t="shared" si="430"/>
        <v>0</v>
      </c>
      <c r="AB519" s="167">
        <f t="shared" si="430"/>
        <v>0</v>
      </c>
      <c r="AC519" s="167">
        <f t="shared" si="430"/>
        <v>0</v>
      </c>
      <c r="AD519" s="167">
        <f t="shared" si="430"/>
        <v>0</v>
      </c>
      <c r="AE519" s="167">
        <f t="shared" si="430"/>
        <v>0</v>
      </c>
      <c r="AF519" s="167">
        <f t="shared" si="430"/>
        <v>0</v>
      </c>
      <c r="AG519" s="167">
        <f t="shared" si="430"/>
        <v>0</v>
      </c>
      <c r="AH519" s="167">
        <f t="shared" si="430"/>
        <v>0</v>
      </c>
      <c r="AI519" s="167">
        <f t="shared" si="430"/>
        <v>0</v>
      </c>
      <c r="AJ519" s="167">
        <f t="shared" si="430"/>
        <v>0</v>
      </c>
      <c r="AK519" s="167">
        <f t="shared" si="430"/>
        <v>0</v>
      </c>
      <c r="AL519" s="167">
        <f t="shared" si="430"/>
        <v>0</v>
      </c>
      <c r="AM519" s="167">
        <f t="shared" si="430"/>
        <v>0</v>
      </c>
      <c r="AN519" s="167">
        <f t="shared" si="430"/>
        <v>0</v>
      </c>
      <c r="AO519" s="167">
        <f t="shared" si="430"/>
        <v>0</v>
      </c>
      <c r="AP519" s="167">
        <f t="shared" si="430"/>
        <v>0</v>
      </c>
      <c r="AQ519" s="167">
        <f t="shared" si="430"/>
        <v>0</v>
      </c>
      <c r="AR519" s="167">
        <f t="shared" si="430"/>
        <v>0</v>
      </c>
      <c r="AS519" s="167">
        <f t="shared" si="430"/>
        <v>0</v>
      </c>
      <c r="AT519" s="167">
        <f>AT456+AT463+AT470+AT477+AT484+AT491+AT498+AT505+AT512</f>
        <v>0</v>
      </c>
      <c r="AU519" s="167">
        <f t="shared" ref="AU519:AZ519" si="431">AU456+AU463+AU470+AU477+AU484+AU491+AU498+AU505+AU512</f>
        <v>0</v>
      </c>
      <c r="AV519" s="167">
        <f t="shared" si="431"/>
        <v>0</v>
      </c>
      <c r="AW519" s="167">
        <f t="shared" si="431"/>
        <v>0</v>
      </c>
      <c r="AX519" s="167">
        <f t="shared" si="431"/>
        <v>0</v>
      </c>
      <c r="AY519" s="167">
        <f t="shared" si="431"/>
        <v>0</v>
      </c>
      <c r="AZ519" s="167">
        <f t="shared" si="431"/>
        <v>0</v>
      </c>
      <c r="BA519" s="167"/>
      <c r="BB519" s="167"/>
      <c r="BC519" s="178"/>
    </row>
    <row r="520" spans="1:55" ht="50.25" customHeight="1">
      <c r="A520" s="272"/>
      <c r="B520" s="292"/>
      <c r="C520" s="292"/>
      <c r="D520" s="176" t="s">
        <v>2</v>
      </c>
      <c r="E520" s="210">
        <f>H520+K520+N520+Q520+T520+W520+Z520+AE520+AJ520+AO520+AT520+AY520</f>
        <v>726.2</v>
      </c>
      <c r="F520" s="210">
        <f t="shared" si="425"/>
        <v>0</v>
      </c>
      <c r="G520" s="167"/>
      <c r="H520" s="167">
        <f t="shared" ref="H520:AS520" si="432">H457+H464+H471+H478+H485+H492+H499+H506</f>
        <v>0</v>
      </c>
      <c r="I520" s="167">
        <f t="shared" si="432"/>
        <v>0</v>
      </c>
      <c r="J520" s="167">
        <f t="shared" si="432"/>
        <v>0</v>
      </c>
      <c r="K520" s="167">
        <f t="shared" si="432"/>
        <v>0</v>
      </c>
      <c r="L520" s="167">
        <f t="shared" si="432"/>
        <v>0</v>
      </c>
      <c r="M520" s="167">
        <f t="shared" si="432"/>
        <v>0</v>
      </c>
      <c r="N520" s="167">
        <f t="shared" si="432"/>
        <v>97.240000000000009</v>
      </c>
      <c r="O520" s="167">
        <f t="shared" si="432"/>
        <v>0</v>
      </c>
      <c r="P520" s="167">
        <f t="shared" si="432"/>
        <v>0</v>
      </c>
      <c r="Q520" s="167">
        <f t="shared" si="432"/>
        <v>48.620000000000005</v>
      </c>
      <c r="R520" s="167">
        <f t="shared" si="432"/>
        <v>0</v>
      </c>
      <c r="S520" s="167">
        <f t="shared" si="432"/>
        <v>0</v>
      </c>
      <c r="T520" s="167">
        <f t="shared" si="432"/>
        <v>388.62</v>
      </c>
      <c r="U520" s="167">
        <f t="shared" si="432"/>
        <v>0</v>
      </c>
      <c r="V520" s="167">
        <f t="shared" si="432"/>
        <v>0</v>
      </c>
      <c r="W520" s="167">
        <f t="shared" si="432"/>
        <v>48.620000000000005</v>
      </c>
      <c r="X520" s="167">
        <f t="shared" si="432"/>
        <v>0</v>
      </c>
      <c r="Y520" s="167">
        <f t="shared" si="432"/>
        <v>0</v>
      </c>
      <c r="Z520" s="167">
        <f t="shared" si="432"/>
        <v>28.62</v>
      </c>
      <c r="AA520" s="167">
        <f t="shared" si="432"/>
        <v>0</v>
      </c>
      <c r="AB520" s="167">
        <f t="shared" si="432"/>
        <v>0</v>
      </c>
      <c r="AC520" s="167">
        <f t="shared" si="432"/>
        <v>0</v>
      </c>
      <c r="AD520" s="167">
        <f t="shared" si="432"/>
        <v>0</v>
      </c>
      <c r="AE520" s="167">
        <f t="shared" si="432"/>
        <v>28.62</v>
      </c>
      <c r="AF520" s="167">
        <f t="shared" si="432"/>
        <v>0</v>
      </c>
      <c r="AG520" s="167">
        <f t="shared" si="432"/>
        <v>0</v>
      </c>
      <c r="AH520" s="167">
        <f t="shared" si="432"/>
        <v>0</v>
      </c>
      <c r="AI520" s="167">
        <f t="shared" si="432"/>
        <v>0</v>
      </c>
      <c r="AJ520" s="167">
        <f t="shared" si="432"/>
        <v>28.62</v>
      </c>
      <c r="AK520" s="167">
        <f t="shared" si="432"/>
        <v>0</v>
      </c>
      <c r="AL520" s="167">
        <f t="shared" si="432"/>
        <v>0</v>
      </c>
      <c r="AM520" s="167">
        <f t="shared" si="432"/>
        <v>0</v>
      </c>
      <c r="AN520" s="167">
        <f t="shared" si="432"/>
        <v>0</v>
      </c>
      <c r="AO520" s="167">
        <f t="shared" si="432"/>
        <v>28.62</v>
      </c>
      <c r="AP520" s="167">
        <f t="shared" si="432"/>
        <v>0</v>
      </c>
      <c r="AQ520" s="167">
        <f t="shared" si="432"/>
        <v>0</v>
      </c>
      <c r="AR520" s="167">
        <f t="shared" si="432"/>
        <v>0</v>
      </c>
      <c r="AS520" s="167">
        <f t="shared" si="432"/>
        <v>0</v>
      </c>
      <c r="AT520" s="167">
        <f t="shared" ref="AT520:AZ520" si="433">AT457+AT464+AT471+AT478+AT485+AT492+AT499+AT506+AT513</f>
        <v>28.62</v>
      </c>
      <c r="AU520" s="167">
        <f t="shared" si="433"/>
        <v>0</v>
      </c>
      <c r="AV520" s="167">
        <f t="shared" si="433"/>
        <v>0</v>
      </c>
      <c r="AW520" s="167">
        <f t="shared" si="433"/>
        <v>0</v>
      </c>
      <c r="AX520" s="167">
        <f t="shared" si="433"/>
        <v>0</v>
      </c>
      <c r="AY520" s="167">
        <f t="shared" si="433"/>
        <v>0</v>
      </c>
      <c r="AZ520" s="167">
        <f t="shared" si="433"/>
        <v>0</v>
      </c>
      <c r="BA520" s="167"/>
      <c r="BB520" s="167"/>
      <c r="BC520" s="178"/>
    </row>
    <row r="521" spans="1:55" ht="22.5" customHeight="1">
      <c r="A521" s="272"/>
      <c r="B521" s="292"/>
      <c r="C521" s="292"/>
      <c r="D521" s="222" t="s">
        <v>268</v>
      </c>
      <c r="E521" s="210">
        <f>H521+K521+N521+Q521+T521+W521+Z521+AE521+AJ521+AO521+AT521+AY521</f>
        <v>1427.6238599999999</v>
      </c>
      <c r="F521" s="210">
        <f t="shared" si="425"/>
        <v>233.36605</v>
      </c>
      <c r="G521" s="167">
        <f t="shared" ref="G521" si="434">F521*100/E521</f>
        <v>16.346466078256775</v>
      </c>
      <c r="H521" s="167">
        <f t="shared" ref="H521:AS521" si="435">H458+H465+H472+H479+H486+H493+H500+H507</f>
        <v>2.95817</v>
      </c>
      <c r="I521" s="167">
        <f t="shared" si="435"/>
        <v>2.95817</v>
      </c>
      <c r="J521" s="167">
        <f t="shared" si="435"/>
        <v>0</v>
      </c>
      <c r="K521" s="167">
        <f t="shared" si="435"/>
        <v>230.40788000000001</v>
      </c>
      <c r="L521" s="167">
        <f t="shared" si="435"/>
        <v>230.40788000000001</v>
      </c>
      <c r="M521" s="167">
        <f t="shared" si="435"/>
        <v>0</v>
      </c>
      <c r="N521" s="167">
        <f t="shared" si="435"/>
        <v>158.33891</v>
      </c>
      <c r="O521" s="167">
        <f t="shared" si="435"/>
        <v>0</v>
      </c>
      <c r="P521" s="167">
        <f t="shared" si="435"/>
        <v>0</v>
      </c>
      <c r="Q521" s="167">
        <f t="shared" si="435"/>
        <v>92.233000000000004</v>
      </c>
      <c r="R521" s="167">
        <f t="shared" si="435"/>
        <v>0</v>
      </c>
      <c r="S521" s="167">
        <f t="shared" si="435"/>
        <v>0</v>
      </c>
      <c r="T521" s="167">
        <f t="shared" si="435"/>
        <v>92.233000000000004</v>
      </c>
      <c r="U521" s="167">
        <f t="shared" si="435"/>
        <v>0</v>
      </c>
      <c r="V521" s="167">
        <f t="shared" si="435"/>
        <v>0</v>
      </c>
      <c r="W521" s="167">
        <f t="shared" si="435"/>
        <v>432.233</v>
      </c>
      <c r="X521" s="167">
        <f t="shared" si="435"/>
        <v>0</v>
      </c>
      <c r="Y521" s="167">
        <f t="shared" si="435"/>
        <v>0</v>
      </c>
      <c r="Z521" s="167">
        <f t="shared" si="435"/>
        <v>29.166</v>
      </c>
      <c r="AA521" s="167">
        <f t="shared" si="435"/>
        <v>0</v>
      </c>
      <c r="AB521" s="167">
        <f t="shared" si="435"/>
        <v>0</v>
      </c>
      <c r="AC521" s="167">
        <f t="shared" si="435"/>
        <v>0</v>
      </c>
      <c r="AD521" s="167">
        <f t="shared" si="435"/>
        <v>0</v>
      </c>
      <c r="AE521" s="167">
        <f t="shared" si="435"/>
        <v>29.166</v>
      </c>
      <c r="AF521" s="167">
        <f t="shared" si="435"/>
        <v>0</v>
      </c>
      <c r="AG521" s="167">
        <f t="shared" si="435"/>
        <v>0</v>
      </c>
      <c r="AH521" s="167">
        <f t="shared" si="435"/>
        <v>0</v>
      </c>
      <c r="AI521" s="167">
        <f t="shared" si="435"/>
        <v>0</v>
      </c>
      <c r="AJ521" s="167">
        <f t="shared" si="435"/>
        <v>46.536000000000001</v>
      </c>
      <c r="AK521" s="167">
        <f t="shared" si="435"/>
        <v>0</v>
      </c>
      <c r="AL521" s="167">
        <f t="shared" si="435"/>
        <v>0</v>
      </c>
      <c r="AM521" s="167">
        <f t="shared" si="435"/>
        <v>0</v>
      </c>
      <c r="AN521" s="167">
        <f t="shared" si="435"/>
        <v>0</v>
      </c>
      <c r="AO521" s="167">
        <f t="shared" si="435"/>
        <v>92.233000000000004</v>
      </c>
      <c r="AP521" s="167">
        <f t="shared" si="435"/>
        <v>0</v>
      </c>
      <c r="AQ521" s="167">
        <f t="shared" si="435"/>
        <v>0</v>
      </c>
      <c r="AR521" s="167">
        <f t="shared" si="435"/>
        <v>0</v>
      </c>
      <c r="AS521" s="167">
        <f t="shared" si="435"/>
        <v>0</v>
      </c>
      <c r="AT521" s="167">
        <f t="shared" ref="AT521:AZ521" si="436">AT458+AT465+AT472+AT479+AT486+AT493+AT500+AT507+AT514</f>
        <v>29.166</v>
      </c>
      <c r="AU521" s="167">
        <f t="shared" si="436"/>
        <v>0</v>
      </c>
      <c r="AV521" s="167">
        <f t="shared" si="436"/>
        <v>0</v>
      </c>
      <c r="AW521" s="167">
        <f t="shared" si="436"/>
        <v>0</v>
      </c>
      <c r="AX521" s="167">
        <f t="shared" si="436"/>
        <v>0</v>
      </c>
      <c r="AY521" s="167">
        <f t="shared" si="436"/>
        <v>192.9529</v>
      </c>
      <c r="AZ521" s="167">
        <f t="shared" si="436"/>
        <v>0</v>
      </c>
      <c r="BA521" s="167"/>
      <c r="BB521" s="167"/>
      <c r="BC521" s="178"/>
    </row>
    <row r="522" spans="1:55" ht="82.5" customHeight="1">
      <c r="A522" s="272"/>
      <c r="B522" s="292"/>
      <c r="C522" s="292"/>
      <c r="D522" s="222" t="s">
        <v>274</v>
      </c>
      <c r="E522" s="210">
        <f t="shared" ref="E522:E524" si="437">H522+K522+N522+Q522+T522+W522+Z522+AE522+AJ522+AO522+AT522+AY522</f>
        <v>0</v>
      </c>
      <c r="F522" s="210">
        <f t="shared" si="425"/>
        <v>0</v>
      </c>
      <c r="G522" s="167"/>
      <c r="H522" s="167">
        <f t="shared" ref="H522:J522" si="438">H459+H466+H473+H480+H487+H494</f>
        <v>0</v>
      </c>
      <c r="I522" s="167">
        <f t="shared" si="438"/>
        <v>0</v>
      </c>
      <c r="J522" s="167">
        <f t="shared" si="438"/>
        <v>0</v>
      </c>
      <c r="K522" s="167">
        <f t="shared" ref="K522:AS522" si="439">K459+K466+K473+K480+K487+K494+K501</f>
        <v>0</v>
      </c>
      <c r="L522" s="167">
        <f t="shared" si="439"/>
        <v>0</v>
      </c>
      <c r="M522" s="167">
        <f t="shared" si="439"/>
        <v>0</v>
      </c>
      <c r="N522" s="167">
        <f t="shared" si="439"/>
        <v>0</v>
      </c>
      <c r="O522" s="167">
        <f t="shared" si="439"/>
        <v>0</v>
      </c>
      <c r="P522" s="167">
        <f t="shared" si="439"/>
        <v>0</v>
      </c>
      <c r="Q522" s="167">
        <f t="shared" si="439"/>
        <v>0</v>
      </c>
      <c r="R522" s="167">
        <f t="shared" si="439"/>
        <v>0</v>
      </c>
      <c r="S522" s="167">
        <f t="shared" si="439"/>
        <v>0</v>
      </c>
      <c r="T522" s="167">
        <f t="shared" si="439"/>
        <v>0</v>
      </c>
      <c r="U522" s="167">
        <f t="shared" si="439"/>
        <v>0</v>
      </c>
      <c r="V522" s="167">
        <f t="shared" si="439"/>
        <v>0</v>
      </c>
      <c r="W522" s="167">
        <f t="shared" si="439"/>
        <v>0</v>
      </c>
      <c r="X522" s="167">
        <f t="shared" si="439"/>
        <v>0</v>
      </c>
      <c r="Y522" s="167">
        <f t="shared" si="439"/>
        <v>0</v>
      </c>
      <c r="Z522" s="167">
        <f t="shared" si="439"/>
        <v>0</v>
      </c>
      <c r="AA522" s="167">
        <f t="shared" si="439"/>
        <v>0</v>
      </c>
      <c r="AB522" s="167">
        <f t="shared" si="439"/>
        <v>0</v>
      </c>
      <c r="AC522" s="167">
        <f t="shared" si="439"/>
        <v>0</v>
      </c>
      <c r="AD522" s="167">
        <f t="shared" si="439"/>
        <v>0</v>
      </c>
      <c r="AE522" s="167">
        <f t="shared" si="439"/>
        <v>0</v>
      </c>
      <c r="AF522" s="167">
        <f t="shared" si="439"/>
        <v>0</v>
      </c>
      <c r="AG522" s="167">
        <f t="shared" si="439"/>
        <v>0</v>
      </c>
      <c r="AH522" s="167">
        <f t="shared" si="439"/>
        <v>0</v>
      </c>
      <c r="AI522" s="167">
        <f t="shared" si="439"/>
        <v>0</v>
      </c>
      <c r="AJ522" s="167">
        <f t="shared" si="439"/>
        <v>0</v>
      </c>
      <c r="AK522" s="167">
        <f t="shared" si="439"/>
        <v>0</v>
      </c>
      <c r="AL522" s="167">
        <f t="shared" si="439"/>
        <v>0</v>
      </c>
      <c r="AM522" s="167">
        <f t="shared" si="439"/>
        <v>0</v>
      </c>
      <c r="AN522" s="167">
        <f t="shared" si="439"/>
        <v>0</v>
      </c>
      <c r="AO522" s="167">
        <f t="shared" si="439"/>
        <v>0</v>
      </c>
      <c r="AP522" s="167">
        <f t="shared" si="439"/>
        <v>0</v>
      </c>
      <c r="AQ522" s="167">
        <f t="shared" si="439"/>
        <v>0</v>
      </c>
      <c r="AR522" s="167">
        <f t="shared" si="439"/>
        <v>0</v>
      </c>
      <c r="AS522" s="167">
        <f t="shared" si="439"/>
        <v>0</v>
      </c>
      <c r="AT522" s="167">
        <f t="shared" ref="AT522:AZ522" si="440">AT459+AT466+AT473+AT480+AT487+AT494+AT501+AT508+AT515</f>
        <v>0</v>
      </c>
      <c r="AU522" s="167">
        <f t="shared" si="440"/>
        <v>0</v>
      </c>
      <c r="AV522" s="167">
        <f t="shared" si="440"/>
        <v>0</v>
      </c>
      <c r="AW522" s="167">
        <f t="shared" si="440"/>
        <v>0</v>
      </c>
      <c r="AX522" s="167">
        <f t="shared" si="440"/>
        <v>0</v>
      </c>
      <c r="AY522" s="167">
        <f t="shared" si="440"/>
        <v>0</v>
      </c>
      <c r="AZ522" s="167">
        <f t="shared" si="440"/>
        <v>0</v>
      </c>
      <c r="BA522" s="167"/>
      <c r="BB522" s="167"/>
      <c r="BC522" s="178"/>
    </row>
    <row r="523" spans="1:55" ht="22.5" customHeight="1">
      <c r="A523" s="272"/>
      <c r="B523" s="292"/>
      <c r="C523" s="292"/>
      <c r="D523" s="222" t="s">
        <v>269</v>
      </c>
      <c r="E523" s="204">
        <f t="shared" si="437"/>
        <v>0</v>
      </c>
      <c r="F523" s="204">
        <f t="shared" si="425"/>
        <v>0</v>
      </c>
      <c r="G523" s="167"/>
      <c r="H523" s="167">
        <f t="shared" ref="H523:J523" si="441">H460+H467+H474+H481+H488+H495</f>
        <v>0</v>
      </c>
      <c r="I523" s="167">
        <f t="shared" si="441"/>
        <v>0</v>
      </c>
      <c r="J523" s="167">
        <f t="shared" si="441"/>
        <v>0</v>
      </c>
      <c r="K523" s="167">
        <f t="shared" ref="K523:AS523" si="442">K460+K467+K474+K481+K488+K495+K502</f>
        <v>0</v>
      </c>
      <c r="L523" s="167">
        <f t="shared" si="442"/>
        <v>0</v>
      </c>
      <c r="M523" s="167">
        <f t="shared" si="442"/>
        <v>0</v>
      </c>
      <c r="N523" s="167">
        <f t="shared" si="442"/>
        <v>0</v>
      </c>
      <c r="O523" s="167">
        <f t="shared" si="442"/>
        <v>0</v>
      </c>
      <c r="P523" s="167">
        <f t="shared" si="442"/>
        <v>0</v>
      </c>
      <c r="Q523" s="167">
        <f t="shared" si="442"/>
        <v>0</v>
      </c>
      <c r="R523" s="167">
        <f t="shared" si="442"/>
        <v>0</v>
      </c>
      <c r="S523" s="167">
        <f t="shared" si="442"/>
        <v>0</v>
      </c>
      <c r="T523" s="167">
        <f t="shared" si="442"/>
        <v>0</v>
      </c>
      <c r="U523" s="167">
        <f t="shared" si="442"/>
        <v>0</v>
      </c>
      <c r="V523" s="167">
        <f t="shared" si="442"/>
        <v>0</v>
      </c>
      <c r="W523" s="167">
        <f t="shared" si="442"/>
        <v>0</v>
      </c>
      <c r="X523" s="167">
        <f t="shared" si="442"/>
        <v>0</v>
      </c>
      <c r="Y523" s="167">
        <f t="shared" si="442"/>
        <v>0</v>
      </c>
      <c r="Z523" s="167">
        <f t="shared" si="442"/>
        <v>0</v>
      </c>
      <c r="AA523" s="167">
        <f t="shared" si="442"/>
        <v>0</v>
      </c>
      <c r="AB523" s="167">
        <f t="shared" si="442"/>
        <v>0</v>
      </c>
      <c r="AC523" s="167">
        <f t="shared" si="442"/>
        <v>0</v>
      </c>
      <c r="AD523" s="167">
        <f t="shared" si="442"/>
        <v>0</v>
      </c>
      <c r="AE523" s="167">
        <f t="shared" si="442"/>
        <v>0</v>
      </c>
      <c r="AF523" s="167">
        <f t="shared" si="442"/>
        <v>0</v>
      </c>
      <c r="AG523" s="167">
        <f t="shared" si="442"/>
        <v>0</v>
      </c>
      <c r="AH523" s="167">
        <f t="shared" si="442"/>
        <v>0</v>
      </c>
      <c r="AI523" s="167">
        <f t="shared" si="442"/>
        <v>0</v>
      </c>
      <c r="AJ523" s="167">
        <f t="shared" si="442"/>
        <v>0</v>
      </c>
      <c r="AK523" s="167">
        <f t="shared" si="442"/>
        <v>0</v>
      </c>
      <c r="AL523" s="167">
        <f t="shared" si="442"/>
        <v>0</v>
      </c>
      <c r="AM523" s="167">
        <f t="shared" si="442"/>
        <v>0</v>
      </c>
      <c r="AN523" s="167">
        <f t="shared" si="442"/>
        <v>0</v>
      </c>
      <c r="AO523" s="167">
        <f t="shared" si="442"/>
        <v>0</v>
      </c>
      <c r="AP523" s="167">
        <f t="shared" si="442"/>
        <v>0</v>
      </c>
      <c r="AQ523" s="167">
        <f t="shared" si="442"/>
        <v>0</v>
      </c>
      <c r="AR523" s="167">
        <f t="shared" si="442"/>
        <v>0</v>
      </c>
      <c r="AS523" s="167">
        <f t="shared" si="442"/>
        <v>0</v>
      </c>
      <c r="AT523" s="167">
        <f t="shared" ref="AT523:AZ523" si="443">AT460+AT467+AT474+AT481+AT488+AT495+AT502+AT509+AT516</f>
        <v>0</v>
      </c>
      <c r="AU523" s="167">
        <f t="shared" si="443"/>
        <v>0</v>
      </c>
      <c r="AV523" s="167">
        <f t="shared" si="443"/>
        <v>0</v>
      </c>
      <c r="AW523" s="167">
        <f t="shared" si="443"/>
        <v>0</v>
      </c>
      <c r="AX523" s="167">
        <f t="shared" si="443"/>
        <v>0</v>
      </c>
      <c r="AY523" s="167">
        <f t="shared" si="443"/>
        <v>0</v>
      </c>
      <c r="AZ523" s="167">
        <f t="shared" si="443"/>
        <v>0</v>
      </c>
      <c r="BA523" s="167"/>
      <c r="BB523" s="167"/>
      <c r="BC523" s="178"/>
    </row>
    <row r="524" spans="1:55" ht="31.2">
      <c r="A524" s="272"/>
      <c r="B524" s="292"/>
      <c r="C524" s="292"/>
      <c r="D524" s="225" t="s">
        <v>43</v>
      </c>
      <c r="E524" s="167">
        <f t="shared" si="437"/>
        <v>0</v>
      </c>
      <c r="F524" s="167">
        <f t="shared" si="425"/>
        <v>0</v>
      </c>
      <c r="G524" s="167"/>
      <c r="H524" s="167">
        <f t="shared" ref="H524:J524" si="444">H461+H468+H475+H482+H489+H496</f>
        <v>0</v>
      </c>
      <c r="I524" s="167">
        <f t="shared" si="444"/>
        <v>0</v>
      </c>
      <c r="J524" s="167">
        <f t="shared" si="444"/>
        <v>0</v>
      </c>
      <c r="K524" s="167">
        <f t="shared" ref="K524:AZ524" si="445">K461+K468+K475+K482+K489+K496+K503</f>
        <v>0</v>
      </c>
      <c r="L524" s="167">
        <f t="shared" si="445"/>
        <v>0</v>
      </c>
      <c r="M524" s="167">
        <f t="shared" si="445"/>
        <v>0</v>
      </c>
      <c r="N524" s="167">
        <f t="shared" si="445"/>
        <v>0</v>
      </c>
      <c r="O524" s="167">
        <f t="shared" si="445"/>
        <v>0</v>
      </c>
      <c r="P524" s="167">
        <f t="shared" si="445"/>
        <v>0</v>
      </c>
      <c r="Q524" s="167">
        <f t="shared" si="445"/>
        <v>0</v>
      </c>
      <c r="R524" s="167">
        <f t="shared" si="445"/>
        <v>0</v>
      </c>
      <c r="S524" s="167">
        <f t="shared" si="445"/>
        <v>0</v>
      </c>
      <c r="T524" s="167">
        <f t="shared" si="445"/>
        <v>0</v>
      </c>
      <c r="U524" s="167">
        <f t="shared" si="445"/>
        <v>0</v>
      </c>
      <c r="V524" s="167">
        <f t="shared" si="445"/>
        <v>0</v>
      </c>
      <c r="W524" s="167">
        <f t="shared" si="445"/>
        <v>0</v>
      </c>
      <c r="X524" s="167">
        <f t="shared" si="445"/>
        <v>0</v>
      </c>
      <c r="Y524" s="167">
        <f t="shared" si="445"/>
        <v>0</v>
      </c>
      <c r="Z524" s="167">
        <f t="shared" si="445"/>
        <v>0</v>
      </c>
      <c r="AA524" s="167">
        <f t="shared" si="445"/>
        <v>0</v>
      </c>
      <c r="AB524" s="167">
        <f t="shared" si="445"/>
        <v>0</v>
      </c>
      <c r="AC524" s="167">
        <f t="shared" si="445"/>
        <v>0</v>
      </c>
      <c r="AD524" s="167">
        <f t="shared" si="445"/>
        <v>0</v>
      </c>
      <c r="AE524" s="167">
        <f t="shared" si="445"/>
        <v>0</v>
      </c>
      <c r="AF524" s="167">
        <f t="shared" si="445"/>
        <v>0</v>
      </c>
      <c r="AG524" s="167">
        <f t="shared" si="445"/>
        <v>0</v>
      </c>
      <c r="AH524" s="167">
        <f t="shared" si="445"/>
        <v>0</v>
      </c>
      <c r="AI524" s="167">
        <f t="shared" si="445"/>
        <v>0</v>
      </c>
      <c r="AJ524" s="167">
        <f t="shared" si="445"/>
        <v>0</v>
      </c>
      <c r="AK524" s="167">
        <f t="shared" si="445"/>
        <v>0</v>
      </c>
      <c r="AL524" s="167">
        <f t="shared" si="445"/>
        <v>0</v>
      </c>
      <c r="AM524" s="167">
        <f t="shared" si="445"/>
        <v>0</v>
      </c>
      <c r="AN524" s="167">
        <f t="shared" si="445"/>
        <v>0</v>
      </c>
      <c r="AO524" s="167">
        <f t="shared" si="445"/>
        <v>0</v>
      </c>
      <c r="AP524" s="167">
        <f t="shared" si="445"/>
        <v>0</v>
      </c>
      <c r="AQ524" s="167">
        <f t="shared" si="445"/>
        <v>0</v>
      </c>
      <c r="AR524" s="167">
        <f t="shared" si="445"/>
        <v>0</v>
      </c>
      <c r="AS524" s="167">
        <f t="shared" si="445"/>
        <v>0</v>
      </c>
      <c r="AT524" s="167">
        <f t="shared" si="445"/>
        <v>0</v>
      </c>
      <c r="AU524" s="167">
        <f t="shared" si="445"/>
        <v>0</v>
      </c>
      <c r="AV524" s="167">
        <f t="shared" si="445"/>
        <v>0</v>
      </c>
      <c r="AW524" s="167">
        <f t="shared" si="445"/>
        <v>0</v>
      </c>
      <c r="AX524" s="167">
        <f t="shared" si="445"/>
        <v>0</v>
      </c>
      <c r="AY524" s="167">
        <f t="shared" si="445"/>
        <v>0</v>
      </c>
      <c r="AZ524" s="167">
        <f t="shared" si="445"/>
        <v>0</v>
      </c>
      <c r="BA524" s="167"/>
      <c r="BB524" s="167"/>
      <c r="BC524" s="178"/>
    </row>
    <row r="525" spans="1:55" ht="17.25" customHeight="1">
      <c r="A525" s="277"/>
      <c r="B525" s="377"/>
      <c r="C525" s="377"/>
      <c r="D525" s="377"/>
      <c r="E525" s="377"/>
      <c r="F525" s="377"/>
      <c r="G525" s="377"/>
      <c r="H525" s="377"/>
      <c r="I525" s="377"/>
      <c r="J525" s="377"/>
      <c r="K525" s="377"/>
      <c r="L525" s="377"/>
      <c r="M525" s="377"/>
      <c r="N525" s="377"/>
      <c r="O525" s="377"/>
      <c r="P525" s="377"/>
      <c r="Q525" s="377"/>
      <c r="R525" s="377"/>
      <c r="S525" s="377"/>
      <c r="T525" s="377"/>
      <c r="U525" s="377"/>
      <c r="V525" s="377"/>
      <c r="W525" s="377"/>
      <c r="X525" s="377"/>
      <c r="Y525" s="377"/>
      <c r="Z525" s="377"/>
      <c r="AA525" s="377"/>
      <c r="AB525" s="377"/>
      <c r="AC525" s="377"/>
      <c r="AD525" s="377"/>
      <c r="AE525" s="377"/>
      <c r="AF525" s="377"/>
      <c r="AG525" s="377"/>
      <c r="AH525" s="377"/>
      <c r="AI525" s="377"/>
      <c r="AJ525" s="377"/>
      <c r="AK525" s="377"/>
      <c r="AL525" s="377"/>
      <c r="AM525" s="377"/>
      <c r="AN525" s="377"/>
      <c r="AO525" s="377"/>
      <c r="AP525" s="377"/>
      <c r="AQ525" s="377"/>
      <c r="AR525" s="377"/>
      <c r="AS525" s="377"/>
      <c r="AT525" s="377"/>
      <c r="AU525" s="377"/>
      <c r="AV525" s="377"/>
      <c r="AW525" s="377"/>
      <c r="AX525" s="377"/>
      <c r="AY525" s="377"/>
      <c r="AZ525" s="377"/>
      <c r="BA525" s="377"/>
      <c r="BB525" s="377"/>
      <c r="BC525" s="377"/>
    </row>
    <row r="526" spans="1:55" ht="22.5" customHeight="1">
      <c r="A526" s="272" t="s">
        <v>5</v>
      </c>
      <c r="B526" s="273" t="s">
        <v>345</v>
      </c>
      <c r="C526" s="273"/>
      <c r="D526" s="153" t="s">
        <v>41</v>
      </c>
      <c r="E526" s="167">
        <f t="shared" ref="E526:E528" si="446">H526+K526+N526+Q526+T526+W526+Z526+AE526+AJ526+AO526+AT526+AY526</f>
        <v>122646.84999999999</v>
      </c>
      <c r="F526" s="167">
        <f t="shared" ref="F526:F532" si="447">I526+L526+O526+R526+U526+X526+AA526+AF526+AK526+AP526+AU526+AZ526</f>
        <v>84669.709999999992</v>
      </c>
      <c r="G526" s="167">
        <f t="shared" ref="G526" si="448">F526*100/E526</f>
        <v>69.035372698116589</v>
      </c>
      <c r="H526" s="167">
        <f>H527+H528+H529+H531+H532</f>
        <v>28792.42</v>
      </c>
      <c r="I526" s="167">
        <f t="shared" ref="I526" si="449">I527+I528+I529+I531+I532</f>
        <v>28792.42</v>
      </c>
      <c r="J526" s="167"/>
      <c r="K526" s="167">
        <f t="shared" ref="K526:L526" si="450">K527+K528+K529+K531+K532</f>
        <v>55877.29</v>
      </c>
      <c r="L526" s="167">
        <f t="shared" si="450"/>
        <v>55877.29</v>
      </c>
      <c r="M526" s="167"/>
      <c r="N526" s="167">
        <f t="shared" ref="N526:O526" si="451">N527+N528+N529+N531+N532</f>
        <v>7445.6099999999969</v>
      </c>
      <c r="O526" s="167">
        <f t="shared" si="451"/>
        <v>0</v>
      </c>
      <c r="P526" s="167"/>
      <c r="Q526" s="167">
        <f t="shared" ref="Q526:R526" si="452">Q527+Q528+Q529+Q531+Q532</f>
        <v>0</v>
      </c>
      <c r="R526" s="167">
        <f t="shared" si="452"/>
        <v>0</v>
      </c>
      <c r="S526" s="167"/>
      <c r="T526" s="167">
        <f t="shared" ref="T526:U526" si="453">T527+T528+T529+T531+T532</f>
        <v>785.08</v>
      </c>
      <c r="U526" s="167">
        <f t="shared" si="453"/>
        <v>0</v>
      </c>
      <c r="V526" s="167"/>
      <c r="W526" s="167">
        <f t="shared" ref="W526:X526" si="454">W527+W528+W529+W531+W532</f>
        <v>9941.3000000000011</v>
      </c>
      <c r="X526" s="167">
        <f t="shared" si="454"/>
        <v>0</v>
      </c>
      <c r="Y526" s="167"/>
      <c r="Z526" s="167">
        <f t="shared" ref="Z526:AC526" si="455">Z527+Z528+Z529+Z531+Z532</f>
        <v>0</v>
      </c>
      <c r="AA526" s="167">
        <f t="shared" si="455"/>
        <v>0</v>
      </c>
      <c r="AB526" s="167">
        <f t="shared" si="455"/>
        <v>0</v>
      </c>
      <c r="AC526" s="167">
        <f t="shared" si="455"/>
        <v>0</v>
      </c>
      <c r="AD526" s="167"/>
      <c r="AE526" s="167">
        <f t="shared" ref="AE526:AH526" si="456">AE527+AE528+AE529+AE531+AE532</f>
        <v>0</v>
      </c>
      <c r="AF526" s="167">
        <f t="shared" si="456"/>
        <v>0</v>
      </c>
      <c r="AG526" s="167">
        <f t="shared" si="456"/>
        <v>0</v>
      </c>
      <c r="AH526" s="167">
        <f t="shared" si="456"/>
        <v>0</v>
      </c>
      <c r="AI526" s="167"/>
      <c r="AJ526" s="167">
        <f>AJ527+AJ528+AJ529+AJ531+AJ532</f>
        <v>7514.84</v>
      </c>
      <c r="AK526" s="167">
        <f t="shared" ref="AK526:AM526" si="457">AK527+AK528+AK529+AK531+AK532</f>
        <v>0</v>
      </c>
      <c r="AL526" s="167">
        <f t="shared" si="457"/>
        <v>0</v>
      </c>
      <c r="AM526" s="167">
        <f t="shared" si="457"/>
        <v>0</v>
      </c>
      <c r="AN526" s="167"/>
      <c r="AO526" s="167">
        <f t="shared" ref="AO526:AR526" si="458">AO527+AO528+AO529+AO531+AO532</f>
        <v>0</v>
      </c>
      <c r="AP526" s="167">
        <f t="shared" si="458"/>
        <v>0</v>
      </c>
      <c r="AQ526" s="167">
        <f t="shared" si="458"/>
        <v>0</v>
      </c>
      <c r="AR526" s="167">
        <f t="shared" si="458"/>
        <v>0</v>
      </c>
      <c r="AS526" s="167"/>
      <c r="AT526" s="167">
        <f t="shared" ref="AT526:AW526" si="459">AT527+AT528+AT529+AT531+AT532</f>
        <v>0</v>
      </c>
      <c r="AU526" s="167">
        <f t="shared" si="459"/>
        <v>0</v>
      </c>
      <c r="AV526" s="167">
        <f t="shared" si="459"/>
        <v>0</v>
      </c>
      <c r="AW526" s="167">
        <f t="shared" si="459"/>
        <v>0</v>
      </c>
      <c r="AX526" s="167"/>
      <c r="AY526" s="167">
        <f t="shared" ref="AY526:AZ526" si="460">AY527+AY528+AY529+AY531+AY532</f>
        <v>12290.310000000001</v>
      </c>
      <c r="AZ526" s="167">
        <f t="shared" si="460"/>
        <v>0</v>
      </c>
      <c r="BA526" s="167"/>
      <c r="BB526" s="283" t="s">
        <v>427</v>
      </c>
      <c r="BC526" s="178"/>
    </row>
    <row r="527" spans="1:55" ht="32.25" customHeight="1">
      <c r="A527" s="272"/>
      <c r="B527" s="273"/>
      <c r="C527" s="273"/>
      <c r="D527" s="151" t="s">
        <v>37</v>
      </c>
      <c r="E527" s="167">
        <f t="shared" si="446"/>
        <v>0</v>
      </c>
      <c r="F527" s="167">
        <f t="shared" si="447"/>
        <v>0</v>
      </c>
      <c r="G527" s="167"/>
      <c r="H527" s="167">
        <f>H534+H604+H674</f>
        <v>0</v>
      </c>
      <c r="I527" s="167">
        <f t="shared" ref="I527:BA527" si="461">I534+I604+I674</f>
        <v>0</v>
      </c>
      <c r="J527" s="167">
        <f t="shared" si="461"/>
        <v>0</v>
      </c>
      <c r="K527" s="167">
        <f t="shared" si="461"/>
        <v>0</v>
      </c>
      <c r="L527" s="167">
        <f t="shared" si="461"/>
        <v>0</v>
      </c>
      <c r="M527" s="167">
        <f t="shared" si="461"/>
        <v>0</v>
      </c>
      <c r="N527" s="167">
        <f t="shared" si="461"/>
        <v>0</v>
      </c>
      <c r="O527" s="167">
        <f t="shared" si="461"/>
        <v>0</v>
      </c>
      <c r="P527" s="167">
        <f t="shared" si="461"/>
        <v>0</v>
      </c>
      <c r="Q527" s="167">
        <f t="shared" si="461"/>
        <v>0</v>
      </c>
      <c r="R527" s="167">
        <f t="shared" si="461"/>
        <v>0</v>
      </c>
      <c r="S527" s="167">
        <f t="shared" si="461"/>
        <v>0</v>
      </c>
      <c r="T527" s="167">
        <f t="shared" si="461"/>
        <v>0</v>
      </c>
      <c r="U527" s="167">
        <f t="shared" si="461"/>
        <v>0</v>
      </c>
      <c r="V527" s="167">
        <f t="shared" si="461"/>
        <v>0</v>
      </c>
      <c r="W527" s="167">
        <f t="shared" si="461"/>
        <v>0</v>
      </c>
      <c r="X527" s="167">
        <f t="shared" si="461"/>
        <v>0</v>
      </c>
      <c r="Y527" s="167">
        <f t="shared" si="461"/>
        <v>0</v>
      </c>
      <c r="Z527" s="167">
        <f t="shared" si="461"/>
        <v>0</v>
      </c>
      <c r="AA527" s="167">
        <f t="shared" si="461"/>
        <v>0</v>
      </c>
      <c r="AB527" s="167">
        <f t="shared" si="461"/>
        <v>0</v>
      </c>
      <c r="AC527" s="167">
        <f t="shared" si="461"/>
        <v>0</v>
      </c>
      <c r="AD527" s="167">
        <f t="shared" si="461"/>
        <v>0</v>
      </c>
      <c r="AE527" s="167">
        <f t="shared" si="461"/>
        <v>0</v>
      </c>
      <c r="AF527" s="167">
        <f t="shared" si="461"/>
        <v>0</v>
      </c>
      <c r="AG527" s="167">
        <f t="shared" si="461"/>
        <v>0</v>
      </c>
      <c r="AH527" s="167">
        <f t="shared" si="461"/>
        <v>0</v>
      </c>
      <c r="AI527" s="167">
        <f t="shared" si="461"/>
        <v>0</v>
      </c>
      <c r="AJ527" s="167">
        <f t="shared" si="461"/>
        <v>0</v>
      </c>
      <c r="AK527" s="167">
        <f t="shared" si="461"/>
        <v>0</v>
      </c>
      <c r="AL527" s="167">
        <f t="shared" si="461"/>
        <v>0</v>
      </c>
      <c r="AM527" s="167">
        <f t="shared" si="461"/>
        <v>0</v>
      </c>
      <c r="AN527" s="167">
        <f t="shared" si="461"/>
        <v>0</v>
      </c>
      <c r="AO527" s="167">
        <f t="shared" si="461"/>
        <v>0</v>
      </c>
      <c r="AP527" s="167">
        <f t="shared" si="461"/>
        <v>0</v>
      </c>
      <c r="AQ527" s="167">
        <f t="shared" si="461"/>
        <v>0</v>
      </c>
      <c r="AR527" s="167">
        <f t="shared" si="461"/>
        <v>0</v>
      </c>
      <c r="AS527" s="167">
        <f t="shared" si="461"/>
        <v>0</v>
      </c>
      <c r="AT527" s="167">
        <f t="shared" si="461"/>
        <v>0</v>
      </c>
      <c r="AU527" s="167">
        <f t="shared" si="461"/>
        <v>0</v>
      </c>
      <c r="AV527" s="167">
        <f t="shared" si="461"/>
        <v>0</v>
      </c>
      <c r="AW527" s="167">
        <f t="shared" si="461"/>
        <v>0</v>
      </c>
      <c r="AX527" s="167">
        <f t="shared" si="461"/>
        <v>0</v>
      </c>
      <c r="AY527" s="167">
        <f t="shared" si="461"/>
        <v>0</v>
      </c>
      <c r="AZ527" s="167">
        <f t="shared" si="461"/>
        <v>0</v>
      </c>
      <c r="BA527" s="167">
        <f t="shared" si="461"/>
        <v>0</v>
      </c>
      <c r="BB527" s="284"/>
      <c r="BC527" s="178"/>
    </row>
    <row r="528" spans="1:55" ht="50.25" customHeight="1">
      <c r="A528" s="272"/>
      <c r="B528" s="273"/>
      <c r="C528" s="273"/>
      <c r="D528" s="176" t="s">
        <v>2</v>
      </c>
      <c r="E528" s="167">
        <f t="shared" si="446"/>
        <v>0</v>
      </c>
      <c r="F528" s="167">
        <f t="shared" si="447"/>
        <v>0</v>
      </c>
      <c r="G528" s="167"/>
      <c r="H528" s="167">
        <f t="shared" ref="H528:BA528" si="462">H535+H605+H675</f>
        <v>0</v>
      </c>
      <c r="I528" s="167">
        <f t="shared" si="462"/>
        <v>0</v>
      </c>
      <c r="J528" s="167">
        <f t="shared" si="462"/>
        <v>0</v>
      </c>
      <c r="K528" s="167">
        <f t="shared" si="462"/>
        <v>0</v>
      </c>
      <c r="L528" s="167">
        <f t="shared" si="462"/>
        <v>0</v>
      </c>
      <c r="M528" s="167">
        <f t="shared" si="462"/>
        <v>0</v>
      </c>
      <c r="N528" s="167">
        <f t="shared" si="462"/>
        <v>0</v>
      </c>
      <c r="O528" s="167">
        <f t="shared" si="462"/>
        <v>0</v>
      </c>
      <c r="P528" s="167">
        <f t="shared" si="462"/>
        <v>0</v>
      </c>
      <c r="Q528" s="167">
        <f t="shared" si="462"/>
        <v>0</v>
      </c>
      <c r="R528" s="167">
        <f t="shared" si="462"/>
        <v>0</v>
      </c>
      <c r="S528" s="167">
        <f t="shared" si="462"/>
        <v>0</v>
      </c>
      <c r="T528" s="167">
        <f t="shared" si="462"/>
        <v>0</v>
      </c>
      <c r="U528" s="167">
        <f t="shared" si="462"/>
        <v>0</v>
      </c>
      <c r="V528" s="167">
        <f t="shared" si="462"/>
        <v>0</v>
      </c>
      <c r="W528" s="167">
        <f t="shared" si="462"/>
        <v>0</v>
      </c>
      <c r="X528" s="167">
        <f t="shared" si="462"/>
        <v>0</v>
      </c>
      <c r="Y528" s="167">
        <f t="shared" si="462"/>
        <v>0</v>
      </c>
      <c r="Z528" s="167">
        <f t="shared" si="462"/>
        <v>0</v>
      </c>
      <c r="AA528" s="167">
        <f t="shared" si="462"/>
        <v>0</v>
      </c>
      <c r="AB528" s="167">
        <f t="shared" si="462"/>
        <v>0</v>
      </c>
      <c r="AC528" s="167">
        <f t="shared" si="462"/>
        <v>0</v>
      </c>
      <c r="AD528" s="167">
        <f t="shared" si="462"/>
        <v>0</v>
      </c>
      <c r="AE528" s="167">
        <f t="shared" si="462"/>
        <v>0</v>
      </c>
      <c r="AF528" s="167">
        <f t="shared" si="462"/>
        <v>0</v>
      </c>
      <c r="AG528" s="167">
        <f t="shared" si="462"/>
        <v>0</v>
      </c>
      <c r="AH528" s="167">
        <f t="shared" si="462"/>
        <v>0</v>
      </c>
      <c r="AI528" s="167">
        <f t="shared" si="462"/>
        <v>0</v>
      </c>
      <c r="AJ528" s="167">
        <f t="shared" si="462"/>
        <v>0</v>
      </c>
      <c r="AK528" s="167">
        <f t="shared" si="462"/>
        <v>0</v>
      </c>
      <c r="AL528" s="167">
        <f t="shared" si="462"/>
        <v>0</v>
      </c>
      <c r="AM528" s="167">
        <f t="shared" si="462"/>
        <v>0</v>
      </c>
      <c r="AN528" s="167">
        <f t="shared" si="462"/>
        <v>0</v>
      </c>
      <c r="AO528" s="167">
        <f t="shared" si="462"/>
        <v>0</v>
      </c>
      <c r="AP528" s="167">
        <f t="shared" si="462"/>
        <v>0</v>
      </c>
      <c r="AQ528" s="167">
        <f t="shared" si="462"/>
        <v>0</v>
      </c>
      <c r="AR528" s="167">
        <f t="shared" si="462"/>
        <v>0</v>
      </c>
      <c r="AS528" s="167">
        <f t="shared" si="462"/>
        <v>0</v>
      </c>
      <c r="AT528" s="167">
        <f t="shared" si="462"/>
        <v>0</v>
      </c>
      <c r="AU528" s="167">
        <f t="shared" si="462"/>
        <v>0</v>
      </c>
      <c r="AV528" s="167">
        <f t="shared" si="462"/>
        <v>0</v>
      </c>
      <c r="AW528" s="167">
        <f t="shared" si="462"/>
        <v>0</v>
      </c>
      <c r="AX528" s="167">
        <f t="shared" si="462"/>
        <v>0</v>
      </c>
      <c r="AY528" s="167">
        <f t="shared" si="462"/>
        <v>0</v>
      </c>
      <c r="AZ528" s="167">
        <f t="shared" si="462"/>
        <v>0</v>
      </c>
      <c r="BA528" s="167">
        <f t="shared" si="462"/>
        <v>0</v>
      </c>
      <c r="BB528" s="284"/>
      <c r="BC528" s="166"/>
    </row>
    <row r="529" spans="1:55" ht="22.5" customHeight="1">
      <c r="A529" s="272"/>
      <c r="B529" s="273"/>
      <c r="C529" s="273"/>
      <c r="D529" s="222" t="s">
        <v>268</v>
      </c>
      <c r="E529" s="167">
        <f>H529+K529+N529+Q529+T529+W529+Z529+AE529+AJ529+AO529+AT529+AY529</f>
        <v>122646.84999999999</v>
      </c>
      <c r="F529" s="167">
        <f t="shared" si="447"/>
        <v>84669.709999999992</v>
      </c>
      <c r="G529" s="167">
        <f t="shared" ref="G529" si="463">F529*100/E529</f>
        <v>69.035372698116589</v>
      </c>
      <c r="H529" s="167">
        <f t="shared" ref="H529:BA529" si="464">H536+H606+H676</f>
        <v>28792.42</v>
      </c>
      <c r="I529" s="167">
        <f t="shared" si="464"/>
        <v>28792.42</v>
      </c>
      <c r="J529" s="167">
        <f t="shared" si="464"/>
        <v>0</v>
      </c>
      <c r="K529" s="167">
        <f t="shared" si="464"/>
        <v>55877.29</v>
      </c>
      <c r="L529" s="167">
        <f t="shared" si="464"/>
        <v>55877.29</v>
      </c>
      <c r="M529" s="167">
        <f t="shared" si="464"/>
        <v>0</v>
      </c>
      <c r="N529" s="167">
        <f t="shared" si="464"/>
        <v>7445.6099999999969</v>
      </c>
      <c r="O529" s="167">
        <f t="shared" si="464"/>
        <v>0</v>
      </c>
      <c r="P529" s="167">
        <f t="shared" si="464"/>
        <v>0</v>
      </c>
      <c r="Q529" s="167">
        <f t="shared" si="464"/>
        <v>0</v>
      </c>
      <c r="R529" s="167">
        <f t="shared" si="464"/>
        <v>0</v>
      </c>
      <c r="S529" s="167">
        <f t="shared" si="464"/>
        <v>0</v>
      </c>
      <c r="T529" s="167">
        <f t="shared" si="464"/>
        <v>785.08</v>
      </c>
      <c r="U529" s="167">
        <f t="shared" si="464"/>
        <v>0</v>
      </c>
      <c r="V529" s="167">
        <f t="shared" si="464"/>
        <v>0</v>
      </c>
      <c r="W529" s="167">
        <f t="shared" si="464"/>
        <v>9941.3000000000011</v>
      </c>
      <c r="X529" s="167">
        <f t="shared" si="464"/>
        <v>0</v>
      </c>
      <c r="Y529" s="167">
        <f t="shared" si="464"/>
        <v>0</v>
      </c>
      <c r="Z529" s="167">
        <f t="shared" si="464"/>
        <v>0</v>
      </c>
      <c r="AA529" s="167">
        <f t="shared" si="464"/>
        <v>0</v>
      </c>
      <c r="AB529" s="167">
        <f t="shared" si="464"/>
        <v>0</v>
      </c>
      <c r="AC529" s="167">
        <f t="shared" si="464"/>
        <v>0</v>
      </c>
      <c r="AD529" s="167">
        <f t="shared" si="464"/>
        <v>0</v>
      </c>
      <c r="AE529" s="167">
        <f t="shared" si="464"/>
        <v>0</v>
      </c>
      <c r="AF529" s="167">
        <f t="shared" si="464"/>
        <v>0</v>
      </c>
      <c r="AG529" s="167">
        <f t="shared" si="464"/>
        <v>0</v>
      </c>
      <c r="AH529" s="167">
        <f t="shared" si="464"/>
        <v>0</v>
      </c>
      <c r="AI529" s="167">
        <f t="shared" si="464"/>
        <v>0</v>
      </c>
      <c r="AJ529" s="167">
        <f t="shared" si="464"/>
        <v>7514.84</v>
      </c>
      <c r="AK529" s="167">
        <f t="shared" si="464"/>
        <v>0</v>
      </c>
      <c r="AL529" s="167">
        <f t="shared" si="464"/>
        <v>0</v>
      </c>
      <c r="AM529" s="167">
        <f t="shared" si="464"/>
        <v>0</v>
      </c>
      <c r="AN529" s="167">
        <f t="shared" si="464"/>
        <v>0</v>
      </c>
      <c r="AO529" s="167">
        <f t="shared" si="464"/>
        <v>0</v>
      </c>
      <c r="AP529" s="167">
        <f t="shared" si="464"/>
        <v>0</v>
      </c>
      <c r="AQ529" s="167">
        <f t="shared" si="464"/>
        <v>0</v>
      </c>
      <c r="AR529" s="167">
        <f t="shared" si="464"/>
        <v>0</v>
      </c>
      <c r="AS529" s="167">
        <f t="shared" si="464"/>
        <v>0</v>
      </c>
      <c r="AT529" s="167">
        <f t="shared" si="464"/>
        <v>0</v>
      </c>
      <c r="AU529" s="167">
        <f t="shared" si="464"/>
        <v>0</v>
      </c>
      <c r="AV529" s="167">
        <f t="shared" si="464"/>
        <v>0</v>
      </c>
      <c r="AW529" s="167">
        <f t="shared" si="464"/>
        <v>0</v>
      </c>
      <c r="AX529" s="167">
        <f t="shared" si="464"/>
        <v>0</v>
      </c>
      <c r="AY529" s="167">
        <f t="shared" si="464"/>
        <v>12290.310000000001</v>
      </c>
      <c r="AZ529" s="167">
        <f t="shared" si="464"/>
        <v>0</v>
      </c>
      <c r="BA529" s="167">
        <f t="shared" si="464"/>
        <v>0</v>
      </c>
      <c r="BB529" s="284"/>
      <c r="BC529" s="166"/>
    </row>
    <row r="530" spans="1:55" ht="82.5" customHeight="1">
      <c r="A530" s="272"/>
      <c r="B530" s="273"/>
      <c r="C530" s="273"/>
      <c r="D530" s="222" t="s">
        <v>274</v>
      </c>
      <c r="E530" s="167">
        <f t="shared" ref="E530:E532" si="465">H530+K530+N530+Q530+T530+W530+Z530+AE530+AJ530+AO530+AT530+AY530</f>
        <v>0</v>
      </c>
      <c r="F530" s="167">
        <f t="shared" si="447"/>
        <v>0</v>
      </c>
      <c r="G530" s="167"/>
      <c r="H530" s="167">
        <f t="shared" ref="H530:BA530" si="466">H537+H607</f>
        <v>0</v>
      </c>
      <c r="I530" s="167">
        <f t="shared" si="466"/>
        <v>0</v>
      </c>
      <c r="J530" s="167">
        <f t="shared" si="466"/>
        <v>0</v>
      </c>
      <c r="K530" s="167">
        <f t="shared" si="466"/>
        <v>0</v>
      </c>
      <c r="L530" s="167">
        <f t="shared" si="466"/>
        <v>0</v>
      </c>
      <c r="M530" s="167">
        <f t="shared" si="466"/>
        <v>0</v>
      </c>
      <c r="N530" s="167">
        <f t="shared" si="466"/>
        <v>0</v>
      </c>
      <c r="O530" s="167">
        <f t="shared" si="466"/>
        <v>0</v>
      </c>
      <c r="P530" s="167">
        <f t="shared" si="466"/>
        <v>0</v>
      </c>
      <c r="Q530" s="167">
        <f t="shared" si="466"/>
        <v>0</v>
      </c>
      <c r="R530" s="167">
        <f t="shared" si="466"/>
        <v>0</v>
      </c>
      <c r="S530" s="167">
        <f t="shared" si="466"/>
        <v>0</v>
      </c>
      <c r="T530" s="167">
        <f t="shared" si="466"/>
        <v>0</v>
      </c>
      <c r="U530" s="167">
        <f t="shared" si="466"/>
        <v>0</v>
      </c>
      <c r="V530" s="167">
        <f t="shared" si="466"/>
        <v>0</v>
      </c>
      <c r="W530" s="167">
        <f t="shared" si="466"/>
        <v>0</v>
      </c>
      <c r="X530" s="167">
        <f t="shared" si="466"/>
        <v>0</v>
      </c>
      <c r="Y530" s="167">
        <f t="shared" si="466"/>
        <v>0</v>
      </c>
      <c r="Z530" s="167">
        <f t="shared" si="466"/>
        <v>0</v>
      </c>
      <c r="AA530" s="167">
        <f t="shared" si="466"/>
        <v>0</v>
      </c>
      <c r="AB530" s="167">
        <f t="shared" si="466"/>
        <v>0</v>
      </c>
      <c r="AC530" s="167">
        <f t="shared" si="466"/>
        <v>0</v>
      </c>
      <c r="AD530" s="167">
        <f t="shared" si="466"/>
        <v>0</v>
      </c>
      <c r="AE530" s="167">
        <f t="shared" si="466"/>
        <v>0</v>
      </c>
      <c r="AF530" s="167">
        <f t="shared" si="466"/>
        <v>0</v>
      </c>
      <c r="AG530" s="167">
        <f t="shared" si="466"/>
        <v>0</v>
      </c>
      <c r="AH530" s="167">
        <f t="shared" si="466"/>
        <v>0</v>
      </c>
      <c r="AI530" s="167">
        <f t="shared" si="466"/>
        <v>0</v>
      </c>
      <c r="AJ530" s="167">
        <f t="shared" si="466"/>
        <v>0</v>
      </c>
      <c r="AK530" s="167">
        <f t="shared" si="466"/>
        <v>0</v>
      </c>
      <c r="AL530" s="167">
        <f t="shared" si="466"/>
        <v>0</v>
      </c>
      <c r="AM530" s="167">
        <f t="shared" si="466"/>
        <v>0</v>
      </c>
      <c r="AN530" s="167">
        <f t="shared" si="466"/>
        <v>0</v>
      </c>
      <c r="AO530" s="167">
        <f t="shared" si="466"/>
        <v>0</v>
      </c>
      <c r="AP530" s="167">
        <f t="shared" si="466"/>
        <v>0</v>
      </c>
      <c r="AQ530" s="167">
        <f t="shared" si="466"/>
        <v>0</v>
      </c>
      <c r="AR530" s="167">
        <f t="shared" si="466"/>
        <v>0</v>
      </c>
      <c r="AS530" s="167">
        <f t="shared" si="466"/>
        <v>0</v>
      </c>
      <c r="AT530" s="167">
        <f t="shared" si="466"/>
        <v>0</v>
      </c>
      <c r="AU530" s="167">
        <f t="shared" si="466"/>
        <v>0</v>
      </c>
      <c r="AV530" s="167">
        <f t="shared" si="466"/>
        <v>0</v>
      </c>
      <c r="AW530" s="167">
        <f t="shared" si="466"/>
        <v>0</v>
      </c>
      <c r="AX530" s="167">
        <f t="shared" si="466"/>
        <v>0</v>
      </c>
      <c r="AY530" s="167">
        <f t="shared" si="466"/>
        <v>0</v>
      </c>
      <c r="AZ530" s="167">
        <f t="shared" si="466"/>
        <v>0</v>
      </c>
      <c r="BA530" s="167">
        <f t="shared" si="466"/>
        <v>0</v>
      </c>
      <c r="BB530" s="284"/>
      <c r="BC530" s="166"/>
    </row>
    <row r="531" spans="1:55" ht="22.5" customHeight="1">
      <c r="A531" s="272"/>
      <c r="B531" s="273"/>
      <c r="C531" s="273"/>
      <c r="D531" s="222" t="s">
        <v>269</v>
      </c>
      <c r="E531" s="167">
        <f t="shared" si="465"/>
        <v>0</v>
      </c>
      <c r="F531" s="167">
        <f t="shared" si="447"/>
        <v>0</v>
      </c>
      <c r="G531" s="167"/>
      <c r="H531" s="167">
        <f t="shared" ref="H531:BA531" si="467">H538+H608</f>
        <v>0</v>
      </c>
      <c r="I531" s="167">
        <f t="shared" si="467"/>
        <v>0</v>
      </c>
      <c r="J531" s="167">
        <f t="shared" si="467"/>
        <v>0</v>
      </c>
      <c r="K531" s="167">
        <f t="shared" si="467"/>
        <v>0</v>
      </c>
      <c r="L531" s="167">
        <f t="shared" si="467"/>
        <v>0</v>
      </c>
      <c r="M531" s="167">
        <f t="shared" si="467"/>
        <v>0</v>
      </c>
      <c r="N531" s="167">
        <f t="shared" si="467"/>
        <v>0</v>
      </c>
      <c r="O531" s="167">
        <f t="shared" si="467"/>
        <v>0</v>
      </c>
      <c r="P531" s="167">
        <f t="shared" si="467"/>
        <v>0</v>
      </c>
      <c r="Q531" s="167">
        <f t="shared" si="467"/>
        <v>0</v>
      </c>
      <c r="R531" s="167">
        <f t="shared" si="467"/>
        <v>0</v>
      </c>
      <c r="S531" s="167">
        <f t="shared" si="467"/>
        <v>0</v>
      </c>
      <c r="T531" s="167">
        <f t="shared" si="467"/>
        <v>0</v>
      </c>
      <c r="U531" s="167">
        <f t="shared" si="467"/>
        <v>0</v>
      </c>
      <c r="V531" s="167">
        <f t="shared" si="467"/>
        <v>0</v>
      </c>
      <c r="W531" s="167">
        <f t="shared" si="467"/>
        <v>0</v>
      </c>
      <c r="X531" s="167">
        <f t="shared" si="467"/>
        <v>0</v>
      </c>
      <c r="Y531" s="167">
        <f t="shared" si="467"/>
        <v>0</v>
      </c>
      <c r="Z531" s="167">
        <f t="shared" si="467"/>
        <v>0</v>
      </c>
      <c r="AA531" s="167">
        <f t="shared" si="467"/>
        <v>0</v>
      </c>
      <c r="AB531" s="167">
        <f t="shared" si="467"/>
        <v>0</v>
      </c>
      <c r="AC531" s="167">
        <f t="shared" si="467"/>
        <v>0</v>
      </c>
      <c r="AD531" s="167">
        <f t="shared" si="467"/>
        <v>0</v>
      </c>
      <c r="AE531" s="167">
        <f t="shared" si="467"/>
        <v>0</v>
      </c>
      <c r="AF531" s="167">
        <f t="shared" si="467"/>
        <v>0</v>
      </c>
      <c r="AG531" s="167">
        <f t="shared" si="467"/>
        <v>0</v>
      </c>
      <c r="AH531" s="167">
        <f t="shared" si="467"/>
        <v>0</v>
      </c>
      <c r="AI531" s="167">
        <f t="shared" si="467"/>
        <v>0</v>
      </c>
      <c r="AJ531" s="167">
        <f t="shared" si="467"/>
        <v>0</v>
      </c>
      <c r="AK531" s="167">
        <f t="shared" si="467"/>
        <v>0</v>
      </c>
      <c r="AL531" s="167">
        <f t="shared" si="467"/>
        <v>0</v>
      </c>
      <c r="AM531" s="167">
        <f t="shared" si="467"/>
        <v>0</v>
      </c>
      <c r="AN531" s="167">
        <f t="shared" si="467"/>
        <v>0</v>
      </c>
      <c r="AO531" s="167">
        <f t="shared" si="467"/>
        <v>0</v>
      </c>
      <c r="AP531" s="167">
        <f t="shared" si="467"/>
        <v>0</v>
      </c>
      <c r="AQ531" s="167">
        <f t="shared" si="467"/>
        <v>0</v>
      </c>
      <c r="AR531" s="167">
        <f t="shared" si="467"/>
        <v>0</v>
      </c>
      <c r="AS531" s="167">
        <f t="shared" si="467"/>
        <v>0</v>
      </c>
      <c r="AT531" s="167">
        <f t="shared" si="467"/>
        <v>0</v>
      </c>
      <c r="AU531" s="167">
        <f t="shared" si="467"/>
        <v>0</v>
      </c>
      <c r="AV531" s="167">
        <f t="shared" si="467"/>
        <v>0</v>
      </c>
      <c r="AW531" s="167">
        <f t="shared" si="467"/>
        <v>0</v>
      </c>
      <c r="AX531" s="167">
        <f t="shared" si="467"/>
        <v>0</v>
      </c>
      <c r="AY531" s="167">
        <f t="shared" si="467"/>
        <v>0</v>
      </c>
      <c r="AZ531" s="167">
        <f t="shared" si="467"/>
        <v>0</v>
      </c>
      <c r="BA531" s="167">
        <f t="shared" si="467"/>
        <v>0</v>
      </c>
      <c r="BB531" s="284"/>
      <c r="BC531" s="166"/>
    </row>
    <row r="532" spans="1:55" ht="31.2">
      <c r="A532" s="272"/>
      <c r="B532" s="273"/>
      <c r="C532" s="273"/>
      <c r="D532" s="225" t="s">
        <v>43</v>
      </c>
      <c r="E532" s="167">
        <f t="shared" si="465"/>
        <v>0</v>
      </c>
      <c r="F532" s="167">
        <f t="shared" si="447"/>
        <v>0</v>
      </c>
      <c r="G532" s="167"/>
      <c r="H532" s="167">
        <f t="shared" ref="H532:BA532" si="468">H539+H609</f>
        <v>0</v>
      </c>
      <c r="I532" s="167">
        <f t="shared" si="468"/>
        <v>0</v>
      </c>
      <c r="J532" s="167">
        <f t="shared" si="468"/>
        <v>0</v>
      </c>
      <c r="K532" s="167">
        <f t="shared" si="468"/>
        <v>0</v>
      </c>
      <c r="L532" s="167">
        <f t="shared" si="468"/>
        <v>0</v>
      </c>
      <c r="M532" s="167">
        <f t="shared" si="468"/>
        <v>0</v>
      </c>
      <c r="N532" s="167">
        <f t="shared" si="468"/>
        <v>0</v>
      </c>
      <c r="O532" s="167">
        <f t="shared" si="468"/>
        <v>0</v>
      </c>
      <c r="P532" s="167">
        <f t="shared" si="468"/>
        <v>0</v>
      </c>
      <c r="Q532" s="167">
        <f t="shared" si="468"/>
        <v>0</v>
      </c>
      <c r="R532" s="167">
        <f t="shared" si="468"/>
        <v>0</v>
      </c>
      <c r="S532" s="167">
        <f t="shared" si="468"/>
        <v>0</v>
      </c>
      <c r="T532" s="167">
        <f t="shared" si="468"/>
        <v>0</v>
      </c>
      <c r="U532" s="167">
        <f t="shared" si="468"/>
        <v>0</v>
      </c>
      <c r="V532" s="167">
        <f t="shared" si="468"/>
        <v>0</v>
      </c>
      <c r="W532" s="167">
        <f t="shared" si="468"/>
        <v>0</v>
      </c>
      <c r="X532" s="167">
        <f t="shared" si="468"/>
        <v>0</v>
      </c>
      <c r="Y532" s="167">
        <f t="shared" si="468"/>
        <v>0</v>
      </c>
      <c r="Z532" s="167">
        <f t="shared" si="468"/>
        <v>0</v>
      </c>
      <c r="AA532" s="167">
        <f t="shared" si="468"/>
        <v>0</v>
      </c>
      <c r="AB532" s="167">
        <f t="shared" si="468"/>
        <v>0</v>
      </c>
      <c r="AC532" s="167">
        <f t="shared" si="468"/>
        <v>0</v>
      </c>
      <c r="AD532" s="167">
        <f t="shared" si="468"/>
        <v>0</v>
      </c>
      <c r="AE532" s="167">
        <f t="shared" si="468"/>
        <v>0</v>
      </c>
      <c r="AF532" s="167">
        <f t="shared" si="468"/>
        <v>0</v>
      </c>
      <c r="AG532" s="167">
        <f t="shared" si="468"/>
        <v>0</v>
      </c>
      <c r="AH532" s="167">
        <f t="shared" si="468"/>
        <v>0</v>
      </c>
      <c r="AI532" s="167">
        <f t="shared" si="468"/>
        <v>0</v>
      </c>
      <c r="AJ532" s="167">
        <f t="shared" si="468"/>
        <v>0</v>
      </c>
      <c r="AK532" s="167">
        <f t="shared" si="468"/>
        <v>0</v>
      </c>
      <c r="AL532" s="167">
        <f t="shared" si="468"/>
        <v>0</v>
      </c>
      <c r="AM532" s="167">
        <f t="shared" si="468"/>
        <v>0</v>
      </c>
      <c r="AN532" s="167">
        <f t="shared" si="468"/>
        <v>0</v>
      </c>
      <c r="AO532" s="167">
        <f t="shared" si="468"/>
        <v>0</v>
      </c>
      <c r="AP532" s="167">
        <f t="shared" si="468"/>
        <v>0</v>
      </c>
      <c r="AQ532" s="167">
        <f t="shared" si="468"/>
        <v>0</v>
      </c>
      <c r="AR532" s="167">
        <f t="shared" si="468"/>
        <v>0</v>
      </c>
      <c r="AS532" s="167">
        <f t="shared" si="468"/>
        <v>0</v>
      </c>
      <c r="AT532" s="167">
        <f t="shared" si="468"/>
        <v>0</v>
      </c>
      <c r="AU532" s="167">
        <f t="shared" si="468"/>
        <v>0</v>
      </c>
      <c r="AV532" s="167">
        <f t="shared" si="468"/>
        <v>0</v>
      </c>
      <c r="AW532" s="167">
        <f t="shared" si="468"/>
        <v>0</v>
      </c>
      <c r="AX532" s="167">
        <f t="shared" si="468"/>
        <v>0</v>
      </c>
      <c r="AY532" s="167">
        <f t="shared" si="468"/>
        <v>0</v>
      </c>
      <c r="AZ532" s="167">
        <f t="shared" si="468"/>
        <v>0</v>
      </c>
      <c r="BA532" s="167">
        <f t="shared" si="468"/>
        <v>0</v>
      </c>
      <c r="BB532" s="285"/>
      <c r="BC532" s="166"/>
    </row>
    <row r="533" spans="1:55" ht="22.5" customHeight="1">
      <c r="A533" s="272" t="s">
        <v>346</v>
      </c>
      <c r="B533" s="273" t="s">
        <v>347</v>
      </c>
      <c r="C533" s="273" t="s">
        <v>307</v>
      </c>
      <c r="D533" s="153" t="s">
        <v>41</v>
      </c>
      <c r="E533" s="167">
        <f t="shared" ref="E533:E535" si="469">H533+K533+N533+Q533+T533+W533+Z533+AE533+AJ533+AO533+AT533+AY533</f>
        <v>51275.22</v>
      </c>
      <c r="F533" s="167">
        <f t="shared" ref="F533:F539" si="470">I533+L533+O533+R533+U533+X533+AA533+AF533+AK533+AP533+AU533+AZ533</f>
        <v>20743.689999999999</v>
      </c>
      <c r="G533" s="167">
        <f t="shared" ref="G533" si="471">F533*100/E533</f>
        <v>40.455584588423015</v>
      </c>
      <c r="H533" s="167">
        <f>H534+H535+H536+H538+H539</f>
        <v>20743.689999999999</v>
      </c>
      <c r="I533" s="167">
        <f t="shared" ref="I533:AZ533" si="472">I534+I535+I536+I538+I539</f>
        <v>20743.689999999999</v>
      </c>
      <c r="J533" s="167"/>
      <c r="K533" s="167">
        <f t="shared" si="472"/>
        <v>0</v>
      </c>
      <c r="L533" s="167">
        <f t="shared" si="472"/>
        <v>0</v>
      </c>
      <c r="M533" s="167"/>
      <c r="N533" s="167">
        <f t="shared" si="472"/>
        <v>0</v>
      </c>
      <c r="O533" s="167">
        <f t="shared" si="472"/>
        <v>0</v>
      </c>
      <c r="P533" s="167"/>
      <c r="Q533" s="167">
        <f t="shared" si="472"/>
        <v>0</v>
      </c>
      <c r="R533" s="167">
        <f t="shared" si="472"/>
        <v>0</v>
      </c>
      <c r="S533" s="167"/>
      <c r="T533" s="167">
        <f t="shared" si="472"/>
        <v>785.08</v>
      </c>
      <c r="U533" s="167">
        <f t="shared" si="472"/>
        <v>0</v>
      </c>
      <c r="V533" s="167"/>
      <c r="W533" s="167">
        <f t="shared" si="472"/>
        <v>9941.3000000000011</v>
      </c>
      <c r="X533" s="167">
        <f t="shared" si="472"/>
        <v>0</v>
      </c>
      <c r="Y533" s="167"/>
      <c r="Z533" s="167">
        <f t="shared" si="472"/>
        <v>0</v>
      </c>
      <c r="AA533" s="167">
        <f t="shared" si="472"/>
        <v>0</v>
      </c>
      <c r="AB533" s="167">
        <f t="shared" si="472"/>
        <v>0</v>
      </c>
      <c r="AC533" s="167">
        <f t="shared" si="472"/>
        <v>0</v>
      </c>
      <c r="AD533" s="167"/>
      <c r="AE533" s="167">
        <f t="shared" si="472"/>
        <v>0</v>
      </c>
      <c r="AF533" s="167">
        <f t="shared" si="472"/>
        <v>0</v>
      </c>
      <c r="AG533" s="167">
        <f t="shared" si="472"/>
        <v>0</v>
      </c>
      <c r="AH533" s="167">
        <f t="shared" si="472"/>
        <v>0</v>
      </c>
      <c r="AI533" s="167"/>
      <c r="AJ533" s="167">
        <f t="shared" si="472"/>
        <v>7514.84</v>
      </c>
      <c r="AK533" s="167">
        <f t="shared" si="472"/>
        <v>0</v>
      </c>
      <c r="AL533" s="167">
        <f t="shared" si="472"/>
        <v>0</v>
      </c>
      <c r="AM533" s="167">
        <f t="shared" si="472"/>
        <v>0</v>
      </c>
      <c r="AN533" s="167"/>
      <c r="AO533" s="167">
        <f t="shared" si="472"/>
        <v>0</v>
      </c>
      <c r="AP533" s="167">
        <f t="shared" si="472"/>
        <v>0</v>
      </c>
      <c r="AQ533" s="167">
        <f t="shared" si="472"/>
        <v>0</v>
      </c>
      <c r="AR533" s="167">
        <f t="shared" si="472"/>
        <v>0</v>
      </c>
      <c r="AS533" s="167"/>
      <c r="AT533" s="167">
        <f t="shared" si="472"/>
        <v>0</v>
      </c>
      <c r="AU533" s="167">
        <f t="shared" si="472"/>
        <v>0</v>
      </c>
      <c r="AV533" s="167">
        <f t="shared" si="472"/>
        <v>0</v>
      </c>
      <c r="AW533" s="167">
        <f t="shared" si="472"/>
        <v>0</v>
      </c>
      <c r="AX533" s="167"/>
      <c r="AY533" s="167">
        <f t="shared" si="472"/>
        <v>12290.310000000001</v>
      </c>
      <c r="AZ533" s="167">
        <f t="shared" si="472"/>
        <v>0</v>
      </c>
      <c r="BA533" s="167"/>
      <c r="BB533" s="164"/>
      <c r="BC533" s="178"/>
    </row>
    <row r="534" spans="1:55" ht="32.25" customHeight="1">
      <c r="A534" s="272"/>
      <c r="B534" s="273"/>
      <c r="C534" s="273"/>
      <c r="D534" s="151" t="s">
        <v>37</v>
      </c>
      <c r="E534" s="167">
        <f t="shared" si="469"/>
        <v>0</v>
      </c>
      <c r="F534" s="167">
        <f t="shared" si="470"/>
        <v>0</v>
      </c>
      <c r="G534" s="167"/>
      <c r="H534" s="167">
        <f>H541+H548+H555+H562+H569+H576+H583+H590+H597</f>
        <v>0</v>
      </c>
      <c r="I534" s="167">
        <f t="shared" ref="I534:BA534" si="473">I541+I548+I555+I562+I569+I576+I583+I590+I597</f>
        <v>0</v>
      </c>
      <c r="J534" s="167">
        <f t="shared" si="473"/>
        <v>0</v>
      </c>
      <c r="K534" s="167">
        <f t="shared" si="473"/>
        <v>0</v>
      </c>
      <c r="L534" s="167">
        <f t="shared" si="473"/>
        <v>0</v>
      </c>
      <c r="M534" s="167">
        <f t="shared" si="473"/>
        <v>0</v>
      </c>
      <c r="N534" s="167">
        <f t="shared" si="473"/>
        <v>0</v>
      </c>
      <c r="O534" s="167">
        <f t="shared" si="473"/>
        <v>0</v>
      </c>
      <c r="P534" s="167">
        <f t="shared" si="473"/>
        <v>0</v>
      </c>
      <c r="Q534" s="167">
        <f t="shared" si="473"/>
        <v>0</v>
      </c>
      <c r="R534" s="167">
        <f t="shared" si="473"/>
        <v>0</v>
      </c>
      <c r="S534" s="167">
        <f t="shared" si="473"/>
        <v>0</v>
      </c>
      <c r="T534" s="167">
        <f t="shared" si="473"/>
        <v>0</v>
      </c>
      <c r="U534" s="167">
        <f t="shared" si="473"/>
        <v>0</v>
      </c>
      <c r="V534" s="167">
        <f t="shared" si="473"/>
        <v>0</v>
      </c>
      <c r="W534" s="167">
        <f t="shared" si="473"/>
        <v>0</v>
      </c>
      <c r="X534" s="167">
        <f t="shared" si="473"/>
        <v>0</v>
      </c>
      <c r="Y534" s="167">
        <f t="shared" si="473"/>
        <v>0</v>
      </c>
      <c r="Z534" s="167">
        <f t="shared" si="473"/>
        <v>0</v>
      </c>
      <c r="AA534" s="167">
        <f t="shared" si="473"/>
        <v>0</v>
      </c>
      <c r="AB534" s="167">
        <f t="shared" si="473"/>
        <v>0</v>
      </c>
      <c r="AC534" s="167">
        <f t="shared" si="473"/>
        <v>0</v>
      </c>
      <c r="AD534" s="167">
        <f t="shared" si="473"/>
        <v>0</v>
      </c>
      <c r="AE534" s="167">
        <f t="shared" si="473"/>
        <v>0</v>
      </c>
      <c r="AF534" s="167">
        <f t="shared" si="473"/>
        <v>0</v>
      </c>
      <c r="AG534" s="167">
        <f t="shared" si="473"/>
        <v>0</v>
      </c>
      <c r="AH534" s="167">
        <f t="shared" si="473"/>
        <v>0</v>
      </c>
      <c r="AI534" s="167">
        <f t="shared" si="473"/>
        <v>0</v>
      </c>
      <c r="AJ534" s="167">
        <f t="shared" si="473"/>
        <v>0</v>
      </c>
      <c r="AK534" s="167">
        <f t="shared" si="473"/>
        <v>0</v>
      </c>
      <c r="AL534" s="167">
        <f t="shared" si="473"/>
        <v>0</v>
      </c>
      <c r="AM534" s="167">
        <f t="shared" si="473"/>
        <v>0</v>
      </c>
      <c r="AN534" s="167">
        <f t="shared" si="473"/>
        <v>0</v>
      </c>
      <c r="AO534" s="167">
        <f t="shared" si="473"/>
        <v>0</v>
      </c>
      <c r="AP534" s="167">
        <f t="shared" si="473"/>
        <v>0</v>
      </c>
      <c r="AQ534" s="167">
        <f t="shared" si="473"/>
        <v>0</v>
      </c>
      <c r="AR534" s="167">
        <f t="shared" si="473"/>
        <v>0</v>
      </c>
      <c r="AS534" s="167">
        <f t="shared" si="473"/>
        <v>0</v>
      </c>
      <c r="AT534" s="167">
        <f t="shared" si="473"/>
        <v>0</v>
      </c>
      <c r="AU534" s="167">
        <f t="shared" si="473"/>
        <v>0</v>
      </c>
      <c r="AV534" s="167">
        <f t="shared" si="473"/>
        <v>0</v>
      </c>
      <c r="AW534" s="167">
        <f t="shared" si="473"/>
        <v>0</v>
      </c>
      <c r="AX534" s="167">
        <f t="shared" si="473"/>
        <v>0</v>
      </c>
      <c r="AY534" s="167">
        <f t="shared" si="473"/>
        <v>0</v>
      </c>
      <c r="AZ534" s="167">
        <f t="shared" si="473"/>
        <v>0</v>
      </c>
      <c r="BA534" s="167">
        <f t="shared" si="473"/>
        <v>0</v>
      </c>
      <c r="BB534" s="164"/>
      <c r="BC534" s="178"/>
    </row>
    <row r="535" spans="1:55" ht="50.25" customHeight="1">
      <c r="A535" s="272"/>
      <c r="B535" s="273"/>
      <c r="C535" s="273"/>
      <c r="D535" s="176" t="s">
        <v>2</v>
      </c>
      <c r="E535" s="167">
        <f t="shared" si="469"/>
        <v>0</v>
      </c>
      <c r="F535" s="167">
        <f t="shared" si="470"/>
        <v>0</v>
      </c>
      <c r="G535" s="167"/>
      <c r="H535" s="167">
        <f t="shared" ref="H535:BA535" si="474">H542+H549+H556+H563+H570+H577+H584+H591+H598</f>
        <v>0</v>
      </c>
      <c r="I535" s="167">
        <f t="shared" si="474"/>
        <v>0</v>
      </c>
      <c r="J535" s="167">
        <f t="shared" si="474"/>
        <v>0</v>
      </c>
      <c r="K535" s="167">
        <f t="shared" si="474"/>
        <v>0</v>
      </c>
      <c r="L535" s="167">
        <f t="shared" si="474"/>
        <v>0</v>
      </c>
      <c r="M535" s="167">
        <f t="shared" si="474"/>
        <v>0</v>
      </c>
      <c r="N535" s="167">
        <f t="shared" si="474"/>
        <v>0</v>
      </c>
      <c r="O535" s="167">
        <f t="shared" si="474"/>
        <v>0</v>
      </c>
      <c r="P535" s="167">
        <f t="shared" si="474"/>
        <v>0</v>
      </c>
      <c r="Q535" s="167">
        <f t="shared" si="474"/>
        <v>0</v>
      </c>
      <c r="R535" s="167">
        <f t="shared" si="474"/>
        <v>0</v>
      </c>
      <c r="S535" s="167">
        <f t="shared" si="474"/>
        <v>0</v>
      </c>
      <c r="T535" s="167">
        <f t="shared" si="474"/>
        <v>0</v>
      </c>
      <c r="U535" s="167">
        <f t="shared" si="474"/>
        <v>0</v>
      </c>
      <c r="V535" s="167">
        <f t="shared" si="474"/>
        <v>0</v>
      </c>
      <c r="W535" s="167">
        <f t="shared" si="474"/>
        <v>0</v>
      </c>
      <c r="X535" s="167">
        <f t="shared" si="474"/>
        <v>0</v>
      </c>
      <c r="Y535" s="167">
        <f t="shared" si="474"/>
        <v>0</v>
      </c>
      <c r="Z535" s="167">
        <f t="shared" si="474"/>
        <v>0</v>
      </c>
      <c r="AA535" s="167">
        <f t="shared" si="474"/>
        <v>0</v>
      </c>
      <c r="AB535" s="167">
        <f t="shared" si="474"/>
        <v>0</v>
      </c>
      <c r="AC535" s="167">
        <f t="shared" si="474"/>
        <v>0</v>
      </c>
      <c r="AD535" s="167">
        <f t="shared" si="474"/>
        <v>0</v>
      </c>
      <c r="AE535" s="167">
        <f t="shared" si="474"/>
        <v>0</v>
      </c>
      <c r="AF535" s="167">
        <f t="shared" si="474"/>
        <v>0</v>
      </c>
      <c r="AG535" s="167">
        <f t="shared" si="474"/>
        <v>0</v>
      </c>
      <c r="AH535" s="167">
        <f t="shared" si="474"/>
        <v>0</v>
      </c>
      <c r="AI535" s="167">
        <f t="shared" si="474"/>
        <v>0</v>
      </c>
      <c r="AJ535" s="167">
        <f t="shared" si="474"/>
        <v>0</v>
      </c>
      <c r="AK535" s="167">
        <f t="shared" si="474"/>
        <v>0</v>
      </c>
      <c r="AL535" s="167">
        <f t="shared" si="474"/>
        <v>0</v>
      </c>
      <c r="AM535" s="167">
        <f t="shared" si="474"/>
        <v>0</v>
      </c>
      <c r="AN535" s="167">
        <f t="shared" si="474"/>
        <v>0</v>
      </c>
      <c r="AO535" s="167">
        <f t="shared" si="474"/>
        <v>0</v>
      </c>
      <c r="AP535" s="167">
        <f t="shared" si="474"/>
        <v>0</v>
      </c>
      <c r="AQ535" s="167">
        <f t="shared" si="474"/>
        <v>0</v>
      </c>
      <c r="AR535" s="167">
        <f t="shared" si="474"/>
        <v>0</v>
      </c>
      <c r="AS535" s="167">
        <f t="shared" si="474"/>
        <v>0</v>
      </c>
      <c r="AT535" s="167">
        <f t="shared" si="474"/>
        <v>0</v>
      </c>
      <c r="AU535" s="167">
        <f t="shared" si="474"/>
        <v>0</v>
      </c>
      <c r="AV535" s="167">
        <f t="shared" si="474"/>
        <v>0</v>
      </c>
      <c r="AW535" s="167">
        <f t="shared" si="474"/>
        <v>0</v>
      </c>
      <c r="AX535" s="167">
        <f t="shared" si="474"/>
        <v>0</v>
      </c>
      <c r="AY535" s="167">
        <f t="shared" si="474"/>
        <v>0</v>
      </c>
      <c r="AZ535" s="167">
        <f t="shared" si="474"/>
        <v>0</v>
      </c>
      <c r="BA535" s="167">
        <f t="shared" si="474"/>
        <v>0</v>
      </c>
      <c r="BB535" s="164"/>
      <c r="BC535" s="166"/>
    </row>
    <row r="536" spans="1:55" ht="22.5" customHeight="1">
      <c r="A536" s="272"/>
      <c r="B536" s="273"/>
      <c r="C536" s="273"/>
      <c r="D536" s="222" t="s">
        <v>268</v>
      </c>
      <c r="E536" s="167">
        <f>H536+K536+N536+Q536+T536+W536+Z536+AE536+AJ536+AO536+AT536+AY536</f>
        <v>51275.22</v>
      </c>
      <c r="F536" s="205">
        <f t="shared" si="470"/>
        <v>20743.689999999999</v>
      </c>
      <c r="G536" s="167">
        <f t="shared" ref="G536" si="475">F536*100/E536</f>
        <v>40.455584588423015</v>
      </c>
      <c r="H536" s="167">
        <f t="shared" ref="H536:BA536" si="476">H543+H550+H557+H564+H571+H578+H585+H592+H599</f>
        <v>20743.689999999999</v>
      </c>
      <c r="I536" s="167">
        <f t="shared" si="476"/>
        <v>20743.689999999999</v>
      </c>
      <c r="J536" s="167">
        <f t="shared" si="476"/>
        <v>0</v>
      </c>
      <c r="K536" s="167">
        <f t="shared" si="476"/>
        <v>0</v>
      </c>
      <c r="L536" s="167">
        <f t="shared" si="476"/>
        <v>0</v>
      </c>
      <c r="M536" s="167">
        <f t="shared" si="476"/>
        <v>0</v>
      </c>
      <c r="N536" s="167">
        <f t="shared" si="476"/>
        <v>0</v>
      </c>
      <c r="O536" s="167">
        <f t="shared" si="476"/>
        <v>0</v>
      </c>
      <c r="P536" s="167">
        <f t="shared" si="476"/>
        <v>0</v>
      </c>
      <c r="Q536" s="167">
        <f t="shared" si="476"/>
        <v>0</v>
      </c>
      <c r="R536" s="167">
        <f t="shared" si="476"/>
        <v>0</v>
      </c>
      <c r="S536" s="167">
        <f t="shared" si="476"/>
        <v>0</v>
      </c>
      <c r="T536" s="167">
        <f t="shared" si="476"/>
        <v>785.08</v>
      </c>
      <c r="U536" s="167">
        <f t="shared" si="476"/>
        <v>0</v>
      </c>
      <c r="V536" s="167">
        <f t="shared" si="476"/>
        <v>0</v>
      </c>
      <c r="W536" s="167">
        <f t="shared" si="476"/>
        <v>9941.3000000000011</v>
      </c>
      <c r="X536" s="167">
        <f t="shared" si="476"/>
        <v>0</v>
      </c>
      <c r="Y536" s="167">
        <f t="shared" si="476"/>
        <v>0</v>
      </c>
      <c r="Z536" s="167">
        <f t="shared" si="476"/>
        <v>0</v>
      </c>
      <c r="AA536" s="167">
        <f t="shared" si="476"/>
        <v>0</v>
      </c>
      <c r="AB536" s="167">
        <f t="shared" si="476"/>
        <v>0</v>
      </c>
      <c r="AC536" s="167">
        <f t="shared" si="476"/>
        <v>0</v>
      </c>
      <c r="AD536" s="167">
        <f t="shared" si="476"/>
        <v>0</v>
      </c>
      <c r="AE536" s="167">
        <f t="shared" si="476"/>
        <v>0</v>
      </c>
      <c r="AF536" s="167">
        <f t="shared" si="476"/>
        <v>0</v>
      </c>
      <c r="AG536" s="167">
        <f t="shared" si="476"/>
        <v>0</v>
      </c>
      <c r="AH536" s="167">
        <f t="shared" si="476"/>
        <v>0</v>
      </c>
      <c r="AI536" s="167">
        <f t="shared" si="476"/>
        <v>0</v>
      </c>
      <c r="AJ536" s="167">
        <f t="shared" si="476"/>
        <v>7514.84</v>
      </c>
      <c r="AK536" s="167">
        <f t="shared" si="476"/>
        <v>0</v>
      </c>
      <c r="AL536" s="167">
        <f t="shared" si="476"/>
        <v>0</v>
      </c>
      <c r="AM536" s="167">
        <f t="shared" si="476"/>
        <v>0</v>
      </c>
      <c r="AN536" s="167">
        <f t="shared" si="476"/>
        <v>0</v>
      </c>
      <c r="AO536" s="167">
        <f t="shared" si="476"/>
        <v>0</v>
      </c>
      <c r="AP536" s="167">
        <f t="shared" si="476"/>
        <v>0</v>
      </c>
      <c r="AQ536" s="167">
        <f t="shared" si="476"/>
        <v>0</v>
      </c>
      <c r="AR536" s="167">
        <f t="shared" si="476"/>
        <v>0</v>
      </c>
      <c r="AS536" s="167">
        <f t="shared" si="476"/>
        <v>0</v>
      </c>
      <c r="AT536" s="167">
        <f t="shared" si="476"/>
        <v>0</v>
      </c>
      <c r="AU536" s="167">
        <f t="shared" si="476"/>
        <v>0</v>
      </c>
      <c r="AV536" s="167">
        <f t="shared" si="476"/>
        <v>0</v>
      </c>
      <c r="AW536" s="167">
        <f t="shared" si="476"/>
        <v>0</v>
      </c>
      <c r="AX536" s="167">
        <f t="shared" si="476"/>
        <v>0</v>
      </c>
      <c r="AY536" s="167">
        <f t="shared" si="476"/>
        <v>12290.310000000001</v>
      </c>
      <c r="AZ536" s="167">
        <f t="shared" si="476"/>
        <v>0</v>
      </c>
      <c r="BA536" s="167">
        <f t="shared" si="476"/>
        <v>0</v>
      </c>
      <c r="BB536" s="164"/>
      <c r="BC536" s="166"/>
    </row>
    <row r="537" spans="1:55" ht="82.5" customHeight="1">
      <c r="A537" s="272"/>
      <c r="B537" s="273"/>
      <c r="C537" s="273"/>
      <c r="D537" s="222" t="s">
        <v>274</v>
      </c>
      <c r="E537" s="167">
        <f t="shared" ref="E537:E539" si="477">H537+K537+N537+Q537+T537+W537+Z537+AE537+AJ537+AO537+AT537+AY537</f>
        <v>0</v>
      </c>
      <c r="F537" s="167">
        <f t="shared" si="470"/>
        <v>0</v>
      </c>
      <c r="G537" s="167"/>
      <c r="H537" s="167">
        <f t="shared" ref="H537:BA537" si="478">H544+H551+H558+H565+H572+H579+H586+H593+H600</f>
        <v>0</v>
      </c>
      <c r="I537" s="167">
        <f t="shared" si="478"/>
        <v>0</v>
      </c>
      <c r="J537" s="167">
        <f t="shared" si="478"/>
        <v>0</v>
      </c>
      <c r="K537" s="167">
        <f t="shared" si="478"/>
        <v>0</v>
      </c>
      <c r="L537" s="167">
        <f t="shared" si="478"/>
        <v>0</v>
      </c>
      <c r="M537" s="167">
        <f t="shared" si="478"/>
        <v>0</v>
      </c>
      <c r="N537" s="167">
        <f t="shared" si="478"/>
        <v>0</v>
      </c>
      <c r="O537" s="167">
        <f t="shared" si="478"/>
        <v>0</v>
      </c>
      <c r="P537" s="167">
        <f t="shared" si="478"/>
        <v>0</v>
      </c>
      <c r="Q537" s="167">
        <f t="shared" si="478"/>
        <v>0</v>
      </c>
      <c r="R537" s="167">
        <f t="shared" si="478"/>
        <v>0</v>
      </c>
      <c r="S537" s="167">
        <f t="shared" si="478"/>
        <v>0</v>
      </c>
      <c r="T537" s="167">
        <f t="shared" si="478"/>
        <v>0</v>
      </c>
      <c r="U537" s="167">
        <f t="shared" si="478"/>
        <v>0</v>
      </c>
      <c r="V537" s="167">
        <f t="shared" si="478"/>
        <v>0</v>
      </c>
      <c r="W537" s="167">
        <f t="shared" si="478"/>
        <v>0</v>
      </c>
      <c r="X537" s="167">
        <f t="shared" si="478"/>
        <v>0</v>
      </c>
      <c r="Y537" s="167">
        <f t="shared" si="478"/>
        <v>0</v>
      </c>
      <c r="Z537" s="167">
        <f t="shared" si="478"/>
        <v>0</v>
      </c>
      <c r="AA537" s="167">
        <f t="shared" si="478"/>
        <v>0</v>
      </c>
      <c r="AB537" s="167">
        <f t="shared" si="478"/>
        <v>0</v>
      </c>
      <c r="AC537" s="167">
        <f t="shared" si="478"/>
        <v>0</v>
      </c>
      <c r="AD537" s="167">
        <f t="shared" si="478"/>
        <v>0</v>
      </c>
      <c r="AE537" s="167">
        <f t="shared" si="478"/>
        <v>0</v>
      </c>
      <c r="AF537" s="167">
        <f t="shared" si="478"/>
        <v>0</v>
      </c>
      <c r="AG537" s="167">
        <f t="shared" si="478"/>
        <v>0</v>
      </c>
      <c r="AH537" s="167">
        <f t="shared" si="478"/>
        <v>0</v>
      </c>
      <c r="AI537" s="167">
        <f t="shared" si="478"/>
        <v>0</v>
      </c>
      <c r="AJ537" s="167">
        <f t="shared" si="478"/>
        <v>0</v>
      </c>
      <c r="AK537" s="167">
        <f t="shared" si="478"/>
        <v>0</v>
      </c>
      <c r="AL537" s="167">
        <f t="shared" si="478"/>
        <v>0</v>
      </c>
      <c r="AM537" s="167">
        <f t="shared" si="478"/>
        <v>0</v>
      </c>
      <c r="AN537" s="167">
        <f t="shared" si="478"/>
        <v>0</v>
      </c>
      <c r="AO537" s="167">
        <f t="shared" si="478"/>
        <v>0</v>
      </c>
      <c r="AP537" s="167">
        <f t="shared" si="478"/>
        <v>0</v>
      </c>
      <c r="AQ537" s="167">
        <f t="shared" si="478"/>
        <v>0</v>
      </c>
      <c r="AR537" s="167">
        <f t="shared" si="478"/>
        <v>0</v>
      </c>
      <c r="AS537" s="167">
        <f t="shared" si="478"/>
        <v>0</v>
      </c>
      <c r="AT537" s="167">
        <f t="shared" si="478"/>
        <v>0</v>
      </c>
      <c r="AU537" s="167">
        <f t="shared" si="478"/>
        <v>0</v>
      </c>
      <c r="AV537" s="167">
        <f t="shared" si="478"/>
        <v>0</v>
      </c>
      <c r="AW537" s="167">
        <f t="shared" si="478"/>
        <v>0</v>
      </c>
      <c r="AX537" s="167">
        <f t="shared" si="478"/>
        <v>0</v>
      </c>
      <c r="AY537" s="167">
        <f t="shared" si="478"/>
        <v>0</v>
      </c>
      <c r="AZ537" s="167">
        <f t="shared" si="478"/>
        <v>0</v>
      </c>
      <c r="BA537" s="167">
        <f t="shared" si="478"/>
        <v>0</v>
      </c>
      <c r="BB537" s="164"/>
      <c r="BC537" s="166"/>
    </row>
    <row r="538" spans="1:55" ht="22.5" customHeight="1">
      <c r="A538" s="272"/>
      <c r="B538" s="273"/>
      <c r="C538" s="273"/>
      <c r="D538" s="222" t="s">
        <v>269</v>
      </c>
      <c r="E538" s="167">
        <f t="shared" si="477"/>
        <v>0</v>
      </c>
      <c r="F538" s="167">
        <f t="shared" si="470"/>
        <v>0</v>
      </c>
      <c r="G538" s="167"/>
      <c r="H538" s="167">
        <f t="shared" ref="H538:BA538" si="479">H545+H552+H559+H566+H573+H580+H587+H594+H601</f>
        <v>0</v>
      </c>
      <c r="I538" s="167">
        <f t="shared" si="479"/>
        <v>0</v>
      </c>
      <c r="J538" s="167">
        <f t="shared" si="479"/>
        <v>0</v>
      </c>
      <c r="K538" s="167">
        <f t="shared" si="479"/>
        <v>0</v>
      </c>
      <c r="L538" s="167">
        <f t="shared" si="479"/>
        <v>0</v>
      </c>
      <c r="M538" s="167">
        <f t="shared" si="479"/>
        <v>0</v>
      </c>
      <c r="N538" s="167">
        <f t="shared" si="479"/>
        <v>0</v>
      </c>
      <c r="O538" s="167">
        <f t="shared" si="479"/>
        <v>0</v>
      </c>
      <c r="P538" s="167">
        <f t="shared" si="479"/>
        <v>0</v>
      </c>
      <c r="Q538" s="167">
        <f t="shared" si="479"/>
        <v>0</v>
      </c>
      <c r="R538" s="167">
        <f t="shared" si="479"/>
        <v>0</v>
      </c>
      <c r="S538" s="167">
        <f t="shared" si="479"/>
        <v>0</v>
      </c>
      <c r="T538" s="167">
        <f t="shared" si="479"/>
        <v>0</v>
      </c>
      <c r="U538" s="167">
        <f t="shared" si="479"/>
        <v>0</v>
      </c>
      <c r="V538" s="167">
        <f t="shared" si="479"/>
        <v>0</v>
      </c>
      <c r="W538" s="167">
        <f t="shared" si="479"/>
        <v>0</v>
      </c>
      <c r="X538" s="167">
        <f t="shared" si="479"/>
        <v>0</v>
      </c>
      <c r="Y538" s="167">
        <f t="shared" si="479"/>
        <v>0</v>
      </c>
      <c r="Z538" s="167">
        <f t="shared" si="479"/>
        <v>0</v>
      </c>
      <c r="AA538" s="167">
        <f t="shared" si="479"/>
        <v>0</v>
      </c>
      <c r="AB538" s="167">
        <f t="shared" si="479"/>
        <v>0</v>
      </c>
      <c r="AC538" s="167">
        <f t="shared" si="479"/>
        <v>0</v>
      </c>
      <c r="AD538" s="167">
        <f t="shared" si="479"/>
        <v>0</v>
      </c>
      <c r="AE538" s="167">
        <f t="shared" si="479"/>
        <v>0</v>
      </c>
      <c r="AF538" s="167">
        <f t="shared" si="479"/>
        <v>0</v>
      </c>
      <c r="AG538" s="167">
        <f t="shared" si="479"/>
        <v>0</v>
      </c>
      <c r="AH538" s="167">
        <f t="shared" si="479"/>
        <v>0</v>
      </c>
      <c r="AI538" s="167">
        <f t="shared" si="479"/>
        <v>0</v>
      </c>
      <c r="AJ538" s="167">
        <f t="shared" si="479"/>
        <v>0</v>
      </c>
      <c r="AK538" s="167">
        <f t="shared" si="479"/>
        <v>0</v>
      </c>
      <c r="AL538" s="167">
        <f t="shared" si="479"/>
        <v>0</v>
      </c>
      <c r="AM538" s="167">
        <f t="shared" si="479"/>
        <v>0</v>
      </c>
      <c r="AN538" s="167">
        <f t="shared" si="479"/>
        <v>0</v>
      </c>
      <c r="AO538" s="167">
        <f t="shared" si="479"/>
        <v>0</v>
      </c>
      <c r="AP538" s="167">
        <f t="shared" si="479"/>
        <v>0</v>
      </c>
      <c r="AQ538" s="167">
        <f t="shared" si="479"/>
        <v>0</v>
      </c>
      <c r="AR538" s="167">
        <f t="shared" si="479"/>
        <v>0</v>
      </c>
      <c r="AS538" s="167">
        <f t="shared" si="479"/>
        <v>0</v>
      </c>
      <c r="AT538" s="167">
        <f t="shared" si="479"/>
        <v>0</v>
      </c>
      <c r="AU538" s="167">
        <f t="shared" si="479"/>
        <v>0</v>
      </c>
      <c r="AV538" s="167">
        <f t="shared" si="479"/>
        <v>0</v>
      </c>
      <c r="AW538" s="167">
        <f t="shared" si="479"/>
        <v>0</v>
      </c>
      <c r="AX538" s="167">
        <f t="shared" si="479"/>
        <v>0</v>
      </c>
      <c r="AY538" s="167">
        <f t="shared" si="479"/>
        <v>0</v>
      </c>
      <c r="AZ538" s="167">
        <f t="shared" si="479"/>
        <v>0</v>
      </c>
      <c r="BA538" s="167">
        <f t="shared" si="479"/>
        <v>0</v>
      </c>
      <c r="BB538" s="164"/>
      <c r="BC538" s="166"/>
    </row>
    <row r="539" spans="1:55" ht="31.2">
      <c r="A539" s="272"/>
      <c r="B539" s="273"/>
      <c r="C539" s="273"/>
      <c r="D539" s="225" t="s">
        <v>43</v>
      </c>
      <c r="E539" s="167">
        <f t="shared" si="477"/>
        <v>0</v>
      </c>
      <c r="F539" s="167">
        <f t="shared" si="470"/>
        <v>0</v>
      </c>
      <c r="G539" s="167"/>
      <c r="H539" s="167">
        <f t="shared" ref="H539:BA539" si="480">H546+H553+H560+H567+H574+H581+H588+H595+H602</f>
        <v>0</v>
      </c>
      <c r="I539" s="167">
        <f t="shared" si="480"/>
        <v>0</v>
      </c>
      <c r="J539" s="167">
        <f t="shared" si="480"/>
        <v>0</v>
      </c>
      <c r="K539" s="167">
        <f t="shared" si="480"/>
        <v>0</v>
      </c>
      <c r="L539" s="167">
        <f t="shared" si="480"/>
        <v>0</v>
      </c>
      <c r="M539" s="167">
        <f t="shared" si="480"/>
        <v>0</v>
      </c>
      <c r="N539" s="167">
        <f t="shared" si="480"/>
        <v>0</v>
      </c>
      <c r="O539" s="167">
        <f t="shared" si="480"/>
        <v>0</v>
      </c>
      <c r="P539" s="167">
        <f t="shared" si="480"/>
        <v>0</v>
      </c>
      <c r="Q539" s="167">
        <f t="shared" si="480"/>
        <v>0</v>
      </c>
      <c r="R539" s="167">
        <f t="shared" si="480"/>
        <v>0</v>
      </c>
      <c r="S539" s="167">
        <f t="shared" si="480"/>
        <v>0</v>
      </c>
      <c r="T539" s="167">
        <f t="shared" si="480"/>
        <v>0</v>
      </c>
      <c r="U539" s="167">
        <f t="shared" si="480"/>
        <v>0</v>
      </c>
      <c r="V539" s="167">
        <f t="shared" si="480"/>
        <v>0</v>
      </c>
      <c r="W539" s="167">
        <f t="shared" si="480"/>
        <v>0</v>
      </c>
      <c r="X539" s="167">
        <f t="shared" si="480"/>
        <v>0</v>
      </c>
      <c r="Y539" s="167">
        <f t="shared" si="480"/>
        <v>0</v>
      </c>
      <c r="Z539" s="167">
        <f t="shared" si="480"/>
        <v>0</v>
      </c>
      <c r="AA539" s="167">
        <f t="shared" si="480"/>
        <v>0</v>
      </c>
      <c r="AB539" s="167">
        <f t="shared" si="480"/>
        <v>0</v>
      </c>
      <c r="AC539" s="167">
        <f t="shared" si="480"/>
        <v>0</v>
      </c>
      <c r="AD539" s="167">
        <f t="shared" si="480"/>
        <v>0</v>
      </c>
      <c r="AE539" s="167">
        <f t="shared" si="480"/>
        <v>0</v>
      </c>
      <c r="AF539" s="167">
        <f t="shared" si="480"/>
        <v>0</v>
      </c>
      <c r="AG539" s="167">
        <f t="shared" si="480"/>
        <v>0</v>
      </c>
      <c r="AH539" s="167">
        <f t="shared" si="480"/>
        <v>0</v>
      </c>
      <c r="AI539" s="167">
        <f t="shared" si="480"/>
        <v>0</v>
      </c>
      <c r="AJ539" s="167">
        <f t="shared" si="480"/>
        <v>0</v>
      </c>
      <c r="AK539" s="167">
        <f t="shared" si="480"/>
        <v>0</v>
      </c>
      <c r="AL539" s="167">
        <f t="shared" si="480"/>
        <v>0</v>
      </c>
      <c r="AM539" s="167">
        <f t="shared" si="480"/>
        <v>0</v>
      </c>
      <c r="AN539" s="167">
        <f t="shared" si="480"/>
        <v>0</v>
      </c>
      <c r="AO539" s="167">
        <f t="shared" si="480"/>
        <v>0</v>
      </c>
      <c r="AP539" s="167">
        <f t="shared" si="480"/>
        <v>0</v>
      </c>
      <c r="AQ539" s="167">
        <f t="shared" si="480"/>
        <v>0</v>
      </c>
      <c r="AR539" s="167">
        <f t="shared" si="480"/>
        <v>0</v>
      </c>
      <c r="AS539" s="167">
        <f t="shared" si="480"/>
        <v>0</v>
      </c>
      <c r="AT539" s="167">
        <f t="shared" si="480"/>
        <v>0</v>
      </c>
      <c r="AU539" s="167">
        <f t="shared" si="480"/>
        <v>0</v>
      </c>
      <c r="AV539" s="167">
        <f t="shared" si="480"/>
        <v>0</v>
      </c>
      <c r="AW539" s="167">
        <f t="shared" si="480"/>
        <v>0</v>
      </c>
      <c r="AX539" s="167">
        <f t="shared" si="480"/>
        <v>0</v>
      </c>
      <c r="AY539" s="167">
        <f t="shared" si="480"/>
        <v>0</v>
      </c>
      <c r="AZ539" s="167">
        <f t="shared" si="480"/>
        <v>0</v>
      </c>
      <c r="BA539" s="167">
        <f t="shared" si="480"/>
        <v>0</v>
      </c>
      <c r="BB539" s="164"/>
      <c r="BC539" s="166"/>
    </row>
    <row r="540" spans="1:55" ht="22.5" customHeight="1">
      <c r="A540" s="272"/>
      <c r="B540" s="273" t="s">
        <v>308</v>
      </c>
      <c r="C540" s="273" t="s">
        <v>307</v>
      </c>
      <c r="D540" s="153" t="s">
        <v>41</v>
      </c>
      <c r="E540" s="205">
        <f t="shared" ref="E540:E542" si="481">H540+K540+N540+Q540+T540+W540+Z540+AE540+AJ540+AO540+AT540+AY540</f>
        <v>4846.7700000000004</v>
      </c>
      <c r="F540" s="211">
        <f t="shared" ref="F540:F546" si="482">I540+L540+O540+R540+U540+X540+AA540+AF540+AK540+AP540+AU540+AZ540</f>
        <v>4061.69</v>
      </c>
      <c r="G540" s="167">
        <f t="shared" ref="G540:G603" si="483">F540*100/E540</f>
        <v>83.801995968449077</v>
      </c>
      <c r="H540" s="167">
        <f>H541+H542+H543+H545+H546</f>
        <v>4061.69</v>
      </c>
      <c r="I540" s="167">
        <f t="shared" ref="I540:AZ540" si="484">I541+I542+I543+I545+I546</f>
        <v>4061.69</v>
      </c>
      <c r="J540" s="167"/>
      <c r="K540" s="167">
        <f t="shared" si="484"/>
        <v>0</v>
      </c>
      <c r="L540" s="167">
        <f t="shared" si="484"/>
        <v>0</v>
      </c>
      <c r="M540" s="167"/>
      <c r="N540" s="167">
        <f t="shared" si="484"/>
        <v>0</v>
      </c>
      <c r="O540" s="167">
        <f t="shared" si="484"/>
        <v>0</v>
      </c>
      <c r="P540" s="167"/>
      <c r="Q540" s="167">
        <f t="shared" si="484"/>
        <v>0</v>
      </c>
      <c r="R540" s="167">
        <f t="shared" si="484"/>
        <v>0</v>
      </c>
      <c r="S540" s="167">
        <f t="shared" si="484"/>
        <v>0</v>
      </c>
      <c r="T540" s="167">
        <f t="shared" si="484"/>
        <v>785.08</v>
      </c>
      <c r="U540" s="167">
        <f t="shared" si="484"/>
        <v>0</v>
      </c>
      <c r="V540" s="167"/>
      <c r="W540" s="167">
        <f t="shared" si="484"/>
        <v>0</v>
      </c>
      <c r="X540" s="167">
        <f t="shared" si="484"/>
        <v>0</v>
      </c>
      <c r="Y540" s="167"/>
      <c r="Z540" s="167">
        <f t="shared" si="484"/>
        <v>0</v>
      </c>
      <c r="AA540" s="167">
        <f t="shared" si="484"/>
        <v>0</v>
      </c>
      <c r="AB540" s="167">
        <f t="shared" si="484"/>
        <v>0</v>
      </c>
      <c r="AC540" s="167">
        <f t="shared" si="484"/>
        <v>0</v>
      </c>
      <c r="AD540" s="167"/>
      <c r="AE540" s="167">
        <f t="shared" si="484"/>
        <v>0</v>
      </c>
      <c r="AF540" s="167">
        <f t="shared" si="484"/>
        <v>0</v>
      </c>
      <c r="AG540" s="167">
        <f t="shared" si="484"/>
        <v>0</v>
      </c>
      <c r="AH540" s="167">
        <f t="shared" si="484"/>
        <v>0</v>
      </c>
      <c r="AI540" s="167"/>
      <c r="AJ540" s="167">
        <f t="shared" si="484"/>
        <v>0</v>
      </c>
      <c r="AK540" s="167">
        <f t="shared" si="484"/>
        <v>0</v>
      </c>
      <c r="AL540" s="167">
        <f t="shared" si="484"/>
        <v>0</v>
      </c>
      <c r="AM540" s="167">
        <f t="shared" si="484"/>
        <v>0</v>
      </c>
      <c r="AN540" s="167"/>
      <c r="AO540" s="167">
        <f t="shared" si="484"/>
        <v>0</v>
      </c>
      <c r="AP540" s="167">
        <f t="shared" si="484"/>
        <v>0</v>
      </c>
      <c r="AQ540" s="167">
        <f t="shared" si="484"/>
        <v>0</v>
      </c>
      <c r="AR540" s="167">
        <f t="shared" si="484"/>
        <v>0</v>
      </c>
      <c r="AS540" s="167"/>
      <c r="AT540" s="167">
        <f t="shared" si="484"/>
        <v>0</v>
      </c>
      <c r="AU540" s="167">
        <f t="shared" si="484"/>
        <v>0</v>
      </c>
      <c r="AV540" s="167">
        <f t="shared" si="484"/>
        <v>0</v>
      </c>
      <c r="AW540" s="167">
        <f t="shared" si="484"/>
        <v>0</v>
      </c>
      <c r="AX540" s="167"/>
      <c r="AY540" s="167">
        <f t="shared" si="484"/>
        <v>0</v>
      </c>
      <c r="AZ540" s="167">
        <f t="shared" si="484"/>
        <v>0</v>
      </c>
      <c r="BA540" s="167"/>
      <c r="BB540" s="164"/>
      <c r="BC540" s="166"/>
    </row>
    <row r="541" spans="1:55" ht="32.25" customHeight="1">
      <c r="A541" s="272"/>
      <c r="B541" s="273"/>
      <c r="C541" s="273"/>
      <c r="D541" s="151" t="s">
        <v>37</v>
      </c>
      <c r="E541" s="167">
        <f t="shared" si="481"/>
        <v>0</v>
      </c>
      <c r="F541" s="167">
        <f t="shared" si="482"/>
        <v>0</v>
      </c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4"/>
      <c r="BC541" s="166"/>
    </row>
    <row r="542" spans="1:55" ht="50.25" customHeight="1">
      <c r="A542" s="272"/>
      <c r="B542" s="273"/>
      <c r="C542" s="273"/>
      <c r="D542" s="176" t="s">
        <v>2</v>
      </c>
      <c r="E542" s="167">
        <f t="shared" si="481"/>
        <v>0</v>
      </c>
      <c r="F542" s="167">
        <f t="shared" si="482"/>
        <v>0</v>
      </c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4"/>
      <c r="BC542" s="166"/>
    </row>
    <row r="543" spans="1:55" ht="22.5" customHeight="1">
      <c r="A543" s="272"/>
      <c r="B543" s="273"/>
      <c r="C543" s="273"/>
      <c r="D543" s="222" t="s">
        <v>268</v>
      </c>
      <c r="E543" s="167">
        <f>H543+K543+N543+Q543+T543+W543+Z543+AE543+AJ543+AO543+AT543+AY543</f>
        <v>4846.7700000000004</v>
      </c>
      <c r="F543" s="167">
        <f t="shared" si="482"/>
        <v>4061.69</v>
      </c>
      <c r="G543" s="167">
        <f t="shared" si="483"/>
        <v>83.801995968449077</v>
      </c>
      <c r="H543" s="167">
        <f>4061.69</f>
        <v>4061.69</v>
      </c>
      <c r="I543" s="167">
        <f>4061.69</f>
        <v>4061.69</v>
      </c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>
        <v>785.08</v>
      </c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4"/>
      <c r="BC543" s="166"/>
    </row>
    <row r="544" spans="1:55" ht="82.5" customHeight="1">
      <c r="A544" s="272"/>
      <c r="B544" s="273"/>
      <c r="C544" s="273"/>
      <c r="D544" s="222" t="s">
        <v>274</v>
      </c>
      <c r="E544" s="167">
        <f t="shared" ref="E544:E546" si="485">H544+K544+N544+Q544+T544+W544+Z544+AE544+AJ544+AO544+AT544+AY544</f>
        <v>0</v>
      </c>
      <c r="F544" s="167">
        <f t="shared" si="482"/>
        <v>0</v>
      </c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4"/>
      <c r="BC544" s="166"/>
    </row>
    <row r="545" spans="1:55" ht="22.5" customHeight="1">
      <c r="A545" s="272"/>
      <c r="B545" s="273"/>
      <c r="C545" s="273"/>
      <c r="D545" s="222" t="s">
        <v>269</v>
      </c>
      <c r="E545" s="167">
        <f t="shared" si="485"/>
        <v>0</v>
      </c>
      <c r="F545" s="167">
        <f t="shared" si="482"/>
        <v>0</v>
      </c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4"/>
      <c r="BC545" s="166"/>
    </row>
    <row r="546" spans="1:55" ht="31.2">
      <c r="A546" s="272"/>
      <c r="B546" s="273"/>
      <c r="C546" s="273"/>
      <c r="D546" s="225" t="s">
        <v>43</v>
      </c>
      <c r="E546" s="167">
        <f t="shared" si="485"/>
        <v>0</v>
      </c>
      <c r="F546" s="167">
        <f t="shared" si="482"/>
        <v>0</v>
      </c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4"/>
      <c r="BC546" s="166"/>
    </row>
    <row r="547" spans="1:55" ht="22.5" customHeight="1">
      <c r="A547" s="272"/>
      <c r="B547" s="273" t="s">
        <v>309</v>
      </c>
      <c r="C547" s="273" t="s">
        <v>307</v>
      </c>
      <c r="D547" s="153" t="s">
        <v>41</v>
      </c>
      <c r="E547" s="167">
        <f t="shared" ref="E547:E549" si="486">H547+K547+N547+Q547+T547+W547+Z547+AE547+AJ547+AO547+AT547+AY547</f>
        <v>3537.7799999999997</v>
      </c>
      <c r="F547" s="167">
        <f t="shared" ref="F547:F553" si="487">I547+L547+O547+R547+U547+X547+AA547+AF547+AK547+AP547+AU547+AZ547</f>
        <v>1042.33</v>
      </c>
      <c r="G547" s="167">
        <f t="shared" si="483"/>
        <v>29.462826970586075</v>
      </c>
      <c r="H547" s="167">
        <f>H548+H549+H550+H3004</f>
        <v>1042.33</v>
      </c>
      <c r="I547" s="167">
        <f>I548+I549+I550+I3004</f>
        <v>1042.33</v>
      </c>
      <c r="J547" s="167"/>
      <c r="K547" s="167">
        <f>K548+K549+K550+K3004</f>
        <v>0</v>
      </c>
      <c r="L547" s="167">
        <f>L548+L549+L550+L3004</f>
        <v>0</v>
      </c>
      <c r="M547" s="167"/>
      <c r="N547" s="167">
        <f>N548+N549+N550+N3004</f>
        <v>0</v>
      </c>
      <c r="O547" s="167">
        <f>O548+O549+O550+O3004</f>
        <v>0</v>
      </c>
      <c r="P547" s="167"/>
      <c r="Q547" s="167">
        <f>Q548+Q549+Q550+Q3004</f>
        <v>0</v>
      </c>
      <c r="R547" s="167">
        <f>R548+R549+R550+R3004</f>
        <v>0</v>
      </c>
      <c r="S547" s="167"/>
      <c r="T547" s="167">
        <f>T548+T549+T550+T3004</f>
        <v>0</v>
      </c>
      <c r="U547" s="167">
        <f>U548+U549+U550+U3004</f>
        <v>0</v>
      </c>
      <c r="V547" s="167"/>
      <c r="W547" s="167">
        <f>W548+W549+W550+W3004</f>
        <v>798.73</v>
      </c>
      <c r="X547" s="167">
        <f>X548+X549+X550+X3004</f>
        <v>0</v>
      </c>
      <c r="Y547" s="167"/>
      <c r="Z547" s="167">
        <f>Z548+Z549+Z550+Z3004</f>
        <v>0</v>
      </c>
      <c r="AA547" s="167">
        <f>AA548+AA549+AA550+AA3004</f>
        <v>0</v>
      </c>
      <c r="AB547" s="167">
        <f>AB548+AB549+AB550+AB3004</f>
        <v>0</v>
      </c>
      <c r="AC547" s="167">
        <f>AC548+AC549+AC550+AC3004</f>
        <v>0</v>
      </c>
      <c r="AD547" s="167"/>
      <c r="AE547" s="167">
        <f>AE548+AE549+AE550+AE3004</f>
        <v>0</v>
      </c>
      <c r="AF547" s="167">
        <f>AF548+AF549+AF550+AF3004</f>
        <v>0</v>
      </c>
      <c r="AG547" s="167">
        <f>AG548+AG549+AG550+AG3004</f>
        <v>0</v>
      </c>
      <c r="AH547" s="167">
        <f>AH548+AH549+AH550+AH3004</f>
        <v>0</v>
      </c>
      <c r="AI547" s="167"/>
      <c r="AJ547" s="167">
        <f>AJ548+AJ549+AJ550+AJ3004</f>
        <v>700.85</v>
      </c>
      <c r="AK547" s="167">
        <f>AK548+AK549+AK550+AK3004</f>
        <v>0</v>
      </c>
      <c r="AL547" s="167">
        <f>AL548+AL549+AL550+AL3004</f>
        <v>0</v>
      </c>
      <c r="AM547" s="167">
        <f>AM548+AM549+AM550+AM3004</f>
        <v>0</v>
      </c>
      <c r="AN547" s="167"/>
      <c r="AO547" s="167">
        <f>AO548+AO549+AO550+AO3004</f>
        <v>0</v>
      </c>
      <c r="AP547" s="167">
        <f>AP548+AP549+AP550+AP3004</f>
        <v>0</v>
      </c>
      <c r="AQ547" s="167">
        <f>AQ548+AQ549+AQ550+AQ3004</f>
        <v>0</v>
      </c>
      <c r="AR547" s="167">
        <f>AR548+AR549+AR550+AR3004</f>
        <v>0</v>
      </c>
      <c r="AS547" s="167"/>
      <c r="AT547" s="167">
        <f t="shared" ref="AT547:AZ547" si="488">AT548+AT549+AT550+AT3004</f>
        <v>0</v>
      </c>
      <c r="AU547" s="167">
        <f t="shared" si="488"/>
        <v>0</v>
      </c>
      <c r="AV547" s="167">
        <f t="shared" si="488"/>
        <v>0</v>
      </c>
      <c r="AW547" s="167">
        <f t="shared" si="488"/>
        <v>0</v>
      </c>
      <c r="AX547" s="167">
        <f t="shared" si="488"/>
        <v>0</v>
      </c>
      <c r="AY547" s="167">
        <f t="shared" si="488"/>
        <v>995.87</v>
      </c>
      <c r="AZ547" s="167">
        <f t="shared" si="488"/>
        <v>0</v>
      </c>
      <c r="BA547" s="167"/>
      <c r="BB547" s="164"/>
      <c r="BC547" s="166"/>
    </row>
    <row r="548" spans="1:55" ht="32.25" customHeight="1">
      <c r="A548" s="272"/>
      <c r="B548" s="273"/>
      <c r="C548" s="273"/>
      <c r="D548" s="151" t="s">
        <v>37</v>
      </c>
      <c r="E548" s="167">
        <f t="shared" si="486"/>
        <v>0</v>
      </c>
      <c r="F548" s="167">
        <f t="shared" si="487"/>
        <v>0</v>
      </c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4"/>
      <c r="BC548" s="166"/>
    </row>
    <row r="549" spans="1:55" ht="50.25" customHeight="1">
      <c r="A549" s="272"/>
      <c r="B549" s="273"/>
      <c r="C549" s="273"/>
      <c r="D549" s="176" t="s">
        <v>2</v>
      </c>
      <c r="E549" s="167">
        <f t="shared" si="486"/>
        <v>0</v>
      </c>
      <c r="F549" s="167">
        <f t="shared" si="487"/>
        <v>0</v>
      </c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4"/>
      <c r="BC549" s="166"/>
    </row>
    <row r="550" spans="1:55" ht="22.5" customHeight="1">
      <c r="A550" s="272"/>
      <c r="B550" s="273"/>
      <c r="C550" s="273"/>
      <c r="D550" s="222" t="s">
        <v>268</v>
      </c>
      <c r="E550" s="167">
        <f>H550+K550+N550+Q550+T550+W550+Z550+AE550+AJ550+AO550+AT550+AY550</f>
        <v>3537.7799999999997</v>
      </c>
      <c r="F550" s="167">
        <f t="shared" si="487"/>
        <v>1042.33</v>
      </c>
      <c r="G550" s="167">
        <f t="shared" si="483"/>
        <v>29.462826970586075</v>
      </c>
      <c r="H550" s="167">
        <v>1042.33</v>
      </c>
      <c r="I550" s="167">
        <v>1042.33</v>
      </c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>
        <v>798.73</v>
      </c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>
        <v>700.85</v>
      </c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>
        <v>995.87</v>
      </c>
      <c r="AZ550" s="167"/>
      <c r="BA550" s="167"/>
      <c r="BB550" s="164"/>
      <c r="BC550" s="166"/>
    </row>
    <row r="551" spans="1:55" ht="82.5" customHeight="1">
      <c r="A551" s="272"/>
      <c r="B551" s="273"/>
      <c r="C551" s="273"/>
      <c r="D551" s="222" t="s">
        <v>274</v>
      </c>
      <c r="E551" s="167">
        <f t="shared" ref="E551:E553" si="489">H551+K551+N551+Q551+T551+W551+Z551+AE551+AJ551+AO551+AT551+AY551</f>
        <v>0</v>
      </c>
      <c r="F551" s="167">
        <f t="shared" si="487"/>
        <v>0</v>
      </c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4"/>
      <c r="BC551" s="166"/>
    </row>
    <row r="552" spans="1:55" ht="22.5" customHeight="1">
      <c r="A552" s="272"/>
      <c r="B552" s="273"/>
      <c r="C552" s="273"/>
      <c r="D552" s="222" t="s">
        <v>269</v>
      </c>
      <c r="E552" s="167">
        <f t="shared" si="489"/>
        <v>0</v>
      </c>
      <c r="F552" s="167">
        <f t="shared" si="487"/>
        <v>0</v>
      </c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4"/>
      <c r="BC552" s="166"/>
    </row>
    <row r="553" spans="1:55" ht="31.2">
      <c r="A553" s="272"/>
      <c r="B553" s="273"/>
      <c r="C553" s="273"/>
      <c r="D553" s="225" t="s">
        <v>43</v>
      </c>
      <c r="E553" s="167">
        <f t="shared" si="489"/>
        <v>0</v>
      </c>
      <c r="F553" s="167">
        <f t="shared" si="487"/>
        <v>0</v>
      </c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4"/>
      <c r="BC553" s="166"/>
    </row>
    <row r="554" spans="1:55" ht="22.5" customHeight="1">
      <c r="A554" s="272"/>
      <c r="B554" s="273" t="s">
        <v>310</v>
      </c>
      <c r="C554" s="273" t="s">
        <v>307</v>
      </c>
      <c r="D554" s="153" t="s">
        <v>41</v>
      </c>
      <c r="E554" s="167">
        <f t="shared" ref="E554:E556" si="490">H554+K554+N554+Q554+T554+W554+Z554+AE554+AJ554+AO554+AT554+AY554</f>
        <v>4258.6099999999997</v>
      </c>
      <c r="F554" s="167">
        <f t="shared" ref="F554:F560" si="491">I554+L554+O554+R554+U554+X554+AA554+AF554+AK554+AP554+AU554+AZ554</f>
        <v>4258.6099999999997</v>
      </c>
      <c r="G554" s="167">
        <f t="shared" si="483"/>
        <v>100</v>
      </c>
      <c r="H554" s="167">
        <f>H555+H556+H557+H559+H560</f>
        <v>4258.6099999999997</v>
      </c>
      <c r="I554" s="167">
        <f t="shared" ref="I554:AZ554" si="492">I555+I556+I557+I559+I560</f>
        <v>4258.6099999999997</v>
      </c>
      <c r="J554" s="167"/>
      <c r="K554" s="167">
        <f t="shared" si="492"/>
        <v>0</v>
      </c>
      <c r="L554" s="167">
        <f t="shared" si="492"/>
        <v>0</v>
      </c>
      <c r="M554" s="167"/>
      <c r="N554" s="167">
        <f t="shared" si="492"/>
        <v>0</v>
      </c>
      <c r="O554" s="167">
        <f t="shared" si="492"/>
        <v>0</v>
      </c>
      <c r="P554" s="167"/>
      <c r="Q554" s="167">
        <f t="shared" si="492"/>
        <v>0</v>
      </c>
      <c r="R554" s="167">
        <f t="shared" si="492"/>
        <v>0</v>
      </c>
      <c r="S554" s="167"/>
      <c r="T554" s="167">
        <f t="shared" si="492"/>
        <v>0</v>
      </c>
      <c r="U554" s="167">
        <f t="shared" si="492"/>
        <v>0</v>
      </c>
      <c r="V554" s="167"/>
      <c r="W554" s="167">
        <f t="shared" si="492"/>
        <v>0</v>
      </c>
      <c r="X554" s="167">
        <f t="shared" si="492"/>
        <v>0</v>
      </c>
      <c r="Y554" s="167"/>
      <c r="Z554" s="167">
        <f t="shared" si="492"/>
        <v>0</v>
      </c>
      <c r="AA554" s="167">
        <f t="shared" si="492"/>
        <v>0</v>
      </c>
      <c r="AB554" s="167">
        <f t="shared" si="492"/>
        <v>0</v>
      </c>
      <c r="AC554" s="167">
        <f t="shared" si="492"/>
        <v>0</v>
      </c>
      <c r="AD554" s="167"/>
      <c r="AE554" s="167">
        <f t="shared" si="492"/>
        <v>0</v>
      </c>
      <c r="AF554" s="167">
        <f t="shared" si="492"/>
        <v>0</v>
      </c>
      <c r="AG554" s="167">
        <f t="shared" si="492"/>
        <v>0</v>
      </c>
      <c r="AH554" s="167">
        <f t="shared" si="492"/>
        <v>0</v>
      </c>
      <c r="AI554" s="167"/>
      <c r="AJ554" s="167">
        <f t="shared" si="492"/>
        <v>0</v>
      </c>
      <c r="AK554" s="167">
        <f t="shared" si="492"/>
        <v>0</v>
      </c>
      <c r="AL554" s="167">
        <f t="shared" si="492"/>
        <v>0</v>
      </c>
      <c r="AM554" s="167">
        <f t="shared" si="492"/>
        <v>0</v>
      </c>
      <c r="AN554" s="167"/>
      <c r="AO554" s="167">
        <f t="shared" si="492"/>
        <v>0</v>
      </c>
      <c r="AP554" s="167">
        <f t="shared" si="492"/>
        <v>0</v>
      </c>
      <c r="AQ554" s="167">
        <f t="shared" si="492"/>
        <v>0</v>
      </c>
      <c r="AR554" s="167">
        <f t="shared" si="492"/>
        <v>0</v>
      </c>
      <c r="AS554" s="167"/>
      <c r="AT554" s="167">
        <f t="shared" si="492"/>
        <v>0</v>
      </c>
      <c r="AU554" s="167">
        <f t="shared" si="492"/>
        <v>0</v>
      </c>
      <c r="AV554" s="167">
        <f t="shared" si="492"/>
        <v>0</v>
      </c>
      <c r="AW554" s="167">
        <f t="shared" si="492"/>
        <v>0</v>
      </c>
      <c r="AX554" s="167"/>
      <c r="AY554" s="167">
        <f t="shared" si="492"/>
        <v>0</v>
      </c>
      <c r="AZ554" s="167">
        <f t="shared" si="492"/>
        <v>0</v>
      </c>
      <c r="BA554" s="167"/>
      <c r="BB554" s="164"/>
      <c r="BC554" s="166"/>
    </row>
    <row r="555" spans="1:55" ht="32.25" customHeight="1">
      <c r="A555" s="272"/>
      <c r="B555" s="273"/>
      <c r="C555" s="273"/>
      <c r="D555" s="151" t="s">
        <v>37</v>
      </c>
      <c r="E555" s="167">
        <f t="shared" si="490"/>
        <v>0</v>
      </c>
      <c r="F555" s="167">
        <f t="shared" si="491"/>
        <v>0</v>
      </c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4"/>
      <c r="BC555" s="166"/>
    </row>
    <row r="556" spans="1:55" ht="50.25" customHeight="1">
      <c r="A556" s="272"/>
      <c r="B556" s="273"/>
      <c r="C556" s="273"/>
      <c r="D556" s="176" t="s">
        <v>2</v>
      </c>
      <c r="E556" s="167">
        <f t="shared" si="490"/>
        <v>0</v>
      </c>
      <c r="F556" s="167">
        <f t="shared" si="491"/>
        <v>0</v>
      </c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4"/>
      <c r="BC556" s="166"/>
    </row>
    <row r="557" spans="1:55" ht="22.5" customHeight="1">
      <c r="A557" s="272"/>
      <c r="B557" s="273"/>
      <c r="C557" s="273"/>
      <c r="D557" s="222" t="s">
        <v>268</v>
      </c>
      <c r="E557" s="167">
        <f>H557+K557+N557+Q557+T557+W557+Z557+AE557+AJ557+AO557+AT557+AY557</f>
        <v>4258.6099999999997</v>
      </c>
      <c r="F557" s="205">
        <f t="shared" si="491"/>
        <v>4258.6099999999997</v>
      </c>
      <c r="G557" s="167">
        <f t="shared" si="483"/>
        <v>100</v>
      </c>
      <c r="H557" s="167">
        <v>4258.6099999999997</v>
      </c>
      <c r="I557" s="167">
        <v>4258.6099999999997</v>
      </c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4"/>
      <c r="BC557" s="166"/>
    </row>
    <row r="558" spans="1:55" ht="82.5" customHeight="1">
      <c r="A558" s="272"/>
      <c r="B558" s="273"/>
      <c r="C558" s="273"/>
      <c r="D558" s="222" t="s">
        <v>274</v>
      </c>
      <c r="E558" s="167">
        <f t="shared" ref="E558:E563" si="493">H558+K558+N558+Q558+T558+W558+Z558+AE558+AJ558+AO558+AT558+AY558</f>
        <v>0</v>
      </c>
      <c r="F558" s="167">
        <f t="shared" si="491"/>
        <v>0</v>
      </c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4"/>
      <c r="BC558" s="166"/>
    </row>
    <row r="559" spans="1:55" ht="22.5" customHeight="1">
      <c r="A559" s="272"/>
      <c r="B559" s="273"/>
      <c r="C559" s="273"/>
      <c r="D559" s="222" t="s">
        <v>269</v>
      </c>
      <c r="E559" s="167">
        <f t="shared" si="493"/>
        <v>0</v>
      </c>
      <c r="F559" s="167">
        <f t="shared" si="491"/>
        <v>0</v>
      </c>
      <c r="G559" s="167"/>
      <c r="H559" s="167"/>
      <c r="I559" s="167"/>
      <c r="J559" s="167"/>
      <c r="K559" s="167"/>
      <c r="L559" s="167"/>
      <c r="M559" s="167"/>
      <c r="N559" s="167"/>
      <c r="O559" s="167"/>
      <c r="P559" s="167"/>
      <c r="Q559" s="167"/>
      <c r="R559" s="167"/>
      <c r="S559" s="167"/>
      <c r="T559" s="167"/>
      <c r="U559" s="167"/>
      <c r="V559" s="167"/>
      <c r="W559" s="167"/>
      <c r="X559" s="167"/>
      <c r="Y559" s="167"/>
      <c r="Z559" s="167"/>
      <c r="AA559" s="167"/>
      <c r="AB559" s="167"/>
      <c r="AC559" s="167"/>
      <c r="AD559" s="167"/>
      <c r="AE559" s="167"/>
      <c r="AF559" s="167"/>
      <c r="AG559" s="167"/>
      <c r="AH559" s="167"/>
      <c r="AI559" s="167"/>
      <c r="AJ559" s="167"/>
      <c r="AK559" s="167"/>
      <c r="AL559" s="167"/>
      <c r="AM559" s="167"/>
      <c r="AN559" s="167"/>
      <c r="AO559" s="167"/>
      <c r="AP559" s="167"/>
      <c r="AQ559" s="167"/>
      <c r="AR559" s="167"/>
      <c r="AS559" s="167"/>
      <c r="AT559" s="167"/>
      <c r="AU559" s="167"/>
      <c r="AV559" s="167"/>
      <c r="AW559" s="167"/>
      <c r="AX559" s="167"/>
      <c r="AY559" s="167"/>
      <c r="AZ559" s="167"/>
      <c r="BA559" s="167"/>
      <c r="BB559" s="164"/>
      <c r="BC559" s="166"/>
    </row>
    <row r="560" spans="1:55" ht="31.2">
      <c r="A560" s="272"/>
      <c r="B560" s="273"/>
      <c r="C560" s="273"/>
      <c r="D560" s="225" t="s">
        <v>43</v>
      </c>
      <c r="E560" s="167">
        <f t="shared" si="493"/>
        <v>0</v>
      </c>
      <c r="F560" s="167">
        <f t="shared" si="491"/>
        <v>0</v>
      </c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4"/>
      <c r="BC560" s="166"/>
    </row>
    <row r="561" spans="1:55" ht="22.5" customHeight="1">
      <c r="A561" s="272"/>
      <c r="B561" s="273" t="s">
        <v>311</v>
      </c>
      <c r="C561" s="273"/>
      <c r="D561" s="153" t="s">
        <v>41</v>
      </c>
      <c r="E561" s="167">
        <f t="shared" si="493"/>
        <v>650.76</v>
      </c>
      <c r="F561" s="167">
        <f t="shared" ref="F561:F567" si="494">I561+L561+O561+R561+U561+X561+AA561+AF561+AK561+AP561+AU561+AZ561</f>
        <v>178.74</v>
      </c>
      <c r="G561" s="167">
        <f t="shared" si="483"/>
        <v>27.466347040383553</v>
      </c>
      <c r="H561" s="167">
        <f>H562+H563+H564+H566+H567</f>
        <v>178.74</v>
      </c>
      <c r="I561" s="167">
        <f t="shared" ref="I561:AZ561" si="495">I562+I563+I564+I566+I567</f>
        <v>178.74</v>
      </c>
      <c r="J561" s="167"/>
      <c r="K561" s="167">
        <f t="shared" si="495"/>
        <v>0</v>
      </c>
      <c r="L561" s="167">
        <f t="shared" si="495"/>
        <v>0</v>
      </c>
      <c r="M561" s="167"/>
      <c r="N561" s="167">
        <f t="shared" si="495"/>
        <v>0</v>
      </c>
      <c r="O561" s="167">
        <f t="shared" si="495"/>
        <v>0</v>
      </c>
      <c r="P561" s="167"/>
      <c r="Q561" s="167">
        <f t="shared" si="495"/>
        <v>0</v>
      </c>
      <c r="R561" s="167">
        <f t="shared" si="495"/>
        <v>0</v>
      </c>
      <c r="S561" s="167"/>
      <c r="T561" s="167">
        <f t="shared" si="495"/>
        <v>0</v>
      </c>
      <c r="U561" s="167">
        <f t="shared" si="495"/>
        <v>0</v>
      </c>
      <c r="V561" s="167"/>
      <c r="W561" s="167">
        <f t="shared" si="495"/>
        <v>140.34</v>
      </c>
      <c r="X561" s="167">
        <f t="shared" si="495"/>
        <v>0</v>
      </c>
      <c r="Y561" s="167"/>
      <c r="Z561" s="167">
        <f t="shared" si="495"/>
        <v>0</v>
      </c>
      <c r="AA561" s="167">
        <f t="shared" si="495"/>
        <v>0</v>
      </c>
      <c r="AB561" s="167">
        <f t="shared" si="495"/>
        <v>0</v>
      </c>
      <c r="AC561" s="167">
        <f t="shared" si="495"/>
        <v>0</v>
      </c>
      <c r="AD561" s="167"/>
      <c r="AE561" s="167">
        <f t="shared" si="495"/>
        <v>0</v>
      </c>
      <c r="AF561" s="167">
        <f t="shared" si="495"/>
        <v>0</v>
      </c>
      <c r="AG561" s="167">
        <f t="shared" si="495"/>
        <v>0</v>
      </c>
      <c r="AH561" s="167">
        <f t="shared" si="495"/>
        <v>0</v>
      </c>
      <c r="AI561" s="167"/>
      <c r="AJ561" s="167">
        <f t="shared" si="495"/>
        <v>165.86</v>
      </c>
      <c r="AK561" s="167">
        <f t="shared" si="495"/>
        <v>0</v>
      </c>
      <c r="AL561" s="167">
        <f t="shared" si="495"/>
        <v>0</v>
      </c>
      <c r="AM561" s="167">
        <f t="shared" si="495"/>
        <v>0</v>
      </c>
      <c r="AN561" s="167"/>
      <c r="AO561" s="167">
        <f t="shared" si="495"/>
        <v>0</v>
      </c>
      <c r="AP561" s="167">
        <f t="shared" si="495"/>
        <v>0</v>
      </c>
      <c r="AQ561" s="167">
        <f t="shared" si="495"/>
        <v>0</v>
      </c>
      <c r="AR561" s="167">
        <f t="shared" si="495"/>
        <v>0</v>
      </c>
      <c r="AS561" s="167"/>
      <c r="AT561" s="167">
        <f t="shared" si="495"/>
        <v>0</v>
      </c>
      <c r="AU561" s="167">
        <f t="shared" si="495"/>
        <v>0</v>
      </c>
      <c r="AV561" s="167">
        <f t="shared" si="495"/>
        <v>0</v>
      </c>
      <c r="AW561" s="167">
        <f t="shared" si="495"/>
        <v>0</v>
      </c>
      <c r="AX561" s="167"/>
      <c r="AY561" s="167">
        <f t="shared" si="495"/>
        <v>165.82</v>
      </c>
      <c r="AZ561" s="167">
        <f t="shared" si="495"/>
        <v>0</v>
      </c>
      <c r="BA561" s="167"/>
      <c r="BB561" s="164"/>
      <c r="BC561" s="166"/>
    </row>
    <row r="562" spans="1:55" ht="32.25" customHeight="1">
      <c r="A562" s="272"/>
      <c r="B562" s="273"/>
      <c r="C562" s="273"/>
      <c r="D562" s="151" t="s">
        <v>37</v>
      </c>
      <c r="E562" s="167">
        <f t="shared" si="493"/>
        <v>0</v>
      </c>
      <c r="F562" s="167">
        <f t="shared" si="494"/>
        <v>0</v>
      </c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4"/>
      <c r="BC562" s="166"/>
    </row>
    <row r="563" spans="1:55" ht="50.25" customHeight="1">
      <c r="A563" s="272"/>
      <c r="B563" s="273"/>
      <c r="C563" s="273"/>
      <c r="D563" s="176" t="s">
        <v>2</v>
      </c>
      <c r="E563" s="167">
        <f t="shared" si="493"/>
        <v>0</v>
      </c>
      <c r="F563" s="167">
        <f t="shared" si="494"/>
        <v>0</v>
      </c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4"/>
      <c r="BC563" s="166"/>
    </row>
    <row r="564" spans="1:55" ht="22.5" customHeight="1">
      <c r="A564" s="272"/>
      <c r="B564" s="273"/>
      <c r="C564" s="273"/>
      <c r="D564" s="222" t="s">
        <v>268</v>
      </c>
      <c r="E564" s="205">
        <f>H564+K564+N564+Q564+T564+W564+Z564+AE564+AJ564+AO564+AT564+AY564</f>
        <v>650.76</v>
      </c>
      <c r="F564" s="205">
        <f t="shared" si="494"/>
        <v>178.74</v>
      </c>
      <c r="G564" s="167">
        <f t="shared" si="483"/>
        <v>27.466347040383553</v>
      </c>
      <c r="H564" s="167">
        <v>178.74</v>
      </c>
      <c r="I564" s="167">
        <v>178.74</v>
      </c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>
        <v>140.34</v>
      </c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>
        <v>165.86</v>
      </c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>
        <v>165.82</v>
      </c>
      <c r="AZ564" s="167"/>
      <c r="BA564" s="167"/>
      <c r="BB564" s="164"/>
      <c r="BC564" s="166"/>
    </row>
    <row r="565" spans="1:55" ht="82.5" customHeight="1">
      <c r="A565" s="272"/>
      <c r="B565" s="273"/>
      <c r="C565" s="273"/>
      <c r="D565" s="222" t="s">
        <v>274</v>
      </c>
      <c r="E565" s="167">
        <f t="shared" ref="E565:E567" si="496">H565+K565+N565+Q565+T565+W565+Z565+AE565+AJ565+AO565+AT565+AY565</f>
        <v>0</v>
      </c>
      <c r="F565" s="167">
        <f t="shared" si="494"/>
        <v>0</v>
      </c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4"/>
      <c r="BC565" s="166"/>
    </row>
    <row r="566" spans="1:55" ht="22.5" customHeight="1">
      <c r="A566" s="272"/>
      <c r="B566" s="273"/>
      <c r="C566" s="273"/>
      <c r="D566" s="222" t="s">
        <v>269</v>
      </c>
      <c r="E566" s="167">
        <f t="shared" si="496"/>
        <v>0</v>
      </c>
      <c r="F566" s="167">
        <f t="shared" si="494"/>
        <v>0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4"/>
      <c r="BC566" s="166"/>
    </row>
    <row r="567" spans="1:55" ht="31.2">
      <c r="A567" s="272"/>
      <c r="B567" s="273"/>
      <c r="C567" s="273"/>
      <c r="D567" s="225" t="s">
        <v>43</v>
      </c>
      <c r="E567" s="167">
        <f t="shared" si="496"/>
        <v>0</v>
      </c>
      <c r="F567" s="167">
        <f t="shared" si="494"/>
        <v>0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4"/>
      <c r="BC567" s="166"/>
    </row>
    <row r="568" spans="1:55" ht="22.5" customHeight="1">
      <c r="A568" s="272"/>
      <c r="B568" s="273" t="s">
        <v>312</v>
      </c>
      <c r="C568" s="273"/>
      <c r="D568" s="153" t="s">
        <v>41</v>
      </c>
      <c r="E568" s="167">
        <f t="shared" ref="E568:E570" si="497">H568+K568+N568+Q568+T568+W568+Z568+AE568+AJ568+AO568+AT568+AY568</f>
        <v>23348.03</v>
      </c>
      <c r="F568" s="167">
        <f t="shared" ref="F568:F574" si="498">I568+L568+O568+R568+U568+X568+AA568+AF568+AK568+AP568+AU568+AZ568</f>
        <v>7077.61</v>
      </c>
      <c r="G568" s="167">
        <f t="shared" si="483"/>
        <v>30.313521097925609</v>
      </c>
      <c r="H568" s="167">
        <f>H569+H570+H571+H573+H574</f>
        <v>7077.61</v>
      </c>
      <c r="I568" s="167">
        <f t="shared" ref="I568:AZ568" si="499">I569+I570+I571+I573+I574</f>
        <v>7077.61</v>
      </c>
      <c r="J568" s="167"/>
      <c r="K568" s="167">
        <f t="shared" si="499"/>
        <v>0</v>
      </c>
      <c r="L568" s="167">
        <f t="shared" si="499"/>
        <v>0</v>
      </c>
      <c r="M568" s="167"/>
      <c r="N568" s="167">
        <f t="shared" si="499"/>
        <v>0</v>
      </c>
      <c r="O568" s="167">
        <f t="shared" si="499"/>
        <v>0</v>
      </c>
      <c r="P568" s="167"/>
      <c r="Q568" s="167">
        <f t="shared" si="499"/>
        <v>0</v>
      </c>
      <c r="R568" s="167">
        <f t="shared" si="499"/>
        <v>0</v>
      </c>
      <c r="S568" s="167"/>
      <c r="T568" s="167">
        <f t="shared" si="499"/>
        <v>0</v>
      </c>
      <c r="U568" s="167">
        <f t="shared" si="499"/>
        <v>0</v>
      </c>
      <c r="V568" s="167"/>
      <c r="W568" s="167">
        <f t="shared" si="499"/>
        <v>5360.1</v>
      </c>
      <c r="X568" s="167">
        <f t="shared" si="499"/>
        <v>0</v>
      </c>
      <c r="Y568" s="167"/>
      <c r="Z568" s="167">
        <f t="shared" si="499"/>
        <v>0</v>
      </c>
      <c r="AA568" s="167">
        <f t="shared" si="499"/>
        <v>0</v>
      </c>
      <c r="AB568" s="167">
        <f t="shared" si="499"/>
        <v>0</v>
      </c>
      <c r="AC568" s="167">
        <f t="shared" si="499"/>
        <v>0</v>
      </c>
      <c r="AD568" s="167"/>
      <c r="AE568" s="167">
        <f t="shared" si="499"/>
        <v>0</v>
      </c>
      <c r="AF568" s="167">
        <f t="shared" si="499"/>
        <v>0</v>
      </c>
      <c r="AG568" s="167">
        <f t="shared" si="499"/>
        <v>0</v>
      </c>
      <c r="AH568" s="167">
        <f t="shared" si="499"/>
        <v>0</v>
      </c>
      <c r="AI568" s="167"/>
      <c r="AJ568" s="167">
        <f t="shared" si="499"/>
        <v>4060.67</v>
      </c>
      <c r="AK568" s="167">
        <f t="shared" si="499"/>
        <v>0</v>
      </c>
      <c r="AL568" s="167">
        <f t="shared" si="499"/>
        <v>0</v>
      </c>
      <c r="AM568" s="167">
        <f t="shared" si="499"/>
        <v>0</v>
      </c>
      <c r="AN568" s="167"/>
      <c r="AO568" s="167">
        <f t="shared" si="499"/>
        <v>0</v>
      </c>
      <c r="AP568" s="167">
        <f t="shared" si="499"/>
        <v>0</v>
      </c>
      <c r="AQ568" s="167">
        <f t="shared" si="499"/>
        <v>0</v>
      </c>
      <c r="AR568" s="167">
        <f t="shared" si="499"/>
        <v>0</v>
      </c>
      <c r="AS568" s="167"/>
      <c r="AT568" s="167">
        <f t="shared" si="499"/>
        <v>0</v>
      </c>
      <c r="AU568" s="167">
        <f t="shared" si="499"/>
        <v>0</v>
      </c>
      <c r="AV568" s="167">
        <f t="shared" si="499"/>
        <v>0</v>
      </c>
      <c r="AW568" s="167">
        <f t="shared" si="499"/>
        <v>0</v>
      </c>
      <c r="AX568" s="167"/>
      <c r="AY568" s="167">
        <f t="shared" si="499"/>
        <v>6849.65</v>
      </c>
      <c r="AZ568" s="167">
        <f t="shared" si="499"/>
        <v>0</v>
      </c>
      <c r="BA568" s="167"/>
      <c r="BB568" s="164"/>
      <c r="BC568" s="166"/>
    </row>
    <row r="569" spans="1:55" ht="32.25" customHeight="1">
      <c r="A569" s="272"/>
      <c r="B569" s="273"/>
      <c r="C569" s="273"/>
      <c r="D569" s="151" t="s">
        <v>37</v>
      </c>
      <c r="E569" s="167">
        <f t="shared" si="497"/>
        <v>0</v>
      </c>
      <c r="F569" s="167">
        <f t="shared" si="498"/>
        <v>0</v>
      </c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4"/>
      <c r="BC569" s="166"/>
    </row>
    <row r="570" spans="1:55" ht="50.25" customHeight="1">
      <c r="A570" s="272"/>
      <c r="B570" s="273"/>
      <c r="C570" s="273"/>
      <c r="D570" s="176" t="s">
        <v>2</v>
      </c>
      <c r="E570" s="167">
        <f t="shared" si="497"/>
        <v>0</v>
      </c>
      <c r="F570" s="167">
        <f t="shared" si="498"/>
        <v>0</v>
      </c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4"/>
      <c r="BC570" s="166"/>
    </row>
    <row r="571" spans="1:55" ht="22.5" customHeight="1">
      <c r="A571" s="272"/>
      <c r="B571" s="273"/>
      <c r="C571" s="273"/>
      <c r="D571" s="222" t="s">
        <v>268</v>
      </c>
      <c r="E571" s="167">
        <f>H571+K571+N571+Q571+T571+W571+Z571+AE571+AJ571+AO571+AT571+AY571</f>
        <v>23348.03</v>
      </c>
      <c r="F571" s="167">
        <f t="shared" si="498"/>
        <v>7077.61</v>
      </c>
      <c r="G571" s="167">
        <f t="shared" si="483"/>
        <v>30.313521097925609</v>
      </c>
      <c r="H571" s="167">
        <v>7077.61</v>
      </c>
      <c r="I571" s="167">
        <v>7077.61</v>
      </c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>
        <v>5360.1</v>
      </c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>
        <v>4060.67</v>
      </c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>
        <v>6849.65</v>
      </c>
      <c r="AZ571" s="167"/>
      <c r="BA571" s="167"/>
      <c r="BB571" s="164"/>
      <c r="BC571" s="166"/>
    </row>
    <row r="572" spans="1:55" ht="82.5" customHeight="1">
      <c r="A572" s="272"/>
      <c r="B572" s="273"/>
      <c r="C572" s="273"/>
      <c r="D572" s="222" t="s">
        <v>274</v>
      </c>
      <c r="E572" s="167">
        <f t="shared" ref="E572:E574" si="500">H572+K572+N572+Q572+T572+W572+Z572+AE572+AJ572+AO572+AT572+AY572</f>
        <v>0</v>
      </c>
      <c r="F572" s="167">
        <f t="shared" si="498"/>
        <v>0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4"/>
      <c r="BC572" s="166"/>
    </row>
    <row r="573" spans="1:55" ht="22.5" customHeight="1">
      <c r="A573" s="272"/>
      <c r="B573" s="273"/>
      <c r="C573" s="273"/>
      <c r="D573" s="222" t="s">
        <v>269</v>
      </c>
      <c r="E573" s="167">
        <f t="shared" si="500"/>
        <v>0</v>
      </c>
      <c r="F573" s="167">
        <f t="shared" si="498"/>
        <v>0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4"/>
      <c r="BC573" s="166"/>
    </row>
    <row r="574" spans="1:55" ht="31.2">
      <c r="A574" s="272"/>
      <c r="B574" s="273"/>
      <c r="C574" s="273"/>
      <c r="D574" s="225" t="s">
        <v>43</v>
      </c>
      <c r="E574" s="167">
        <f t="shared" si="500"/>
        <v>0</v>
      </c>
      <c r="F574" s="167">
        <f t="shared" si="498"/>
        <v>0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4"/>
      <c r="BC574" s="166"/>
    </row>
    <row r="575" spans="1:55" ht="22.5" customHeight="1">
      <c r="A575" s="272"/>
      <c r="B575" s="273" t="s">
        <v>313</v>
      </c>
      <c r="C575" s="273"/>
      <c r="D575" s="153" t="s">
        <v>41</v>
      </c>
      <c r="E575" s="167">
        <f t="shared" ref="E575:E577" si="501">H575+K575+N575+Q575+T575+W575+Z575+AE575+AJ575+AO575+AT575+AY575</f>
        <v>3632.41</v>
      </c>
      <c r="F575" s="167">
        <f t="shared" ref="F575:F581" si="502">I575+L575+O575+R575+U575+X575+AA575+AF575+AK575+AP575+AU575+AZ575</f>
        <v>1154.44</v>
      </c>
      <c r="G575" s="167">
        <f t="shared" si="483"/>
        <v>31.781654603968164</v>
      </c>
      <c r="H575" s="167">
        <f>H576+H577+H578+H580+H581</f>
        <v>1154.44</v>
      </c>
      <c r="I575" s="167">
        <f t="shared" ref="I575:AZ575" si="503">I576+I577+I578+I580+I581</f>
        <v>1154.44</v>
      </c>
      <c r="J575" s="167"/>
      <c r="K575" s="167">
        <f t="shared" si="503"/>
        <v>0</v>
      </c>
      <c r="L575" s="167">
        <f t="shared" si="503"/>
        <v>0</v>
      </c>
      <c r="M575" s="167"/>
      <c r="N575" s="167">
        <f t="shared" si="503"/>
        <v>0</v>
      </c>
      <c r="O575" s="167">
        <f t="shared" si="503"/>
        <v>0</v>
      </c>
      <c r="P575" s="167"/>
      <c r="Q575" s="167">
        <f t="shared" si="503"/>
        <v>0</v>
      </c>
      <c r="R575" s="167">
        <f t="shared" si="503"/>
        <v>0</v>
      </c>
      <c r="S575" s="167"/>
      <c r="T575" s="167">
        <f t="shared" si="503"/>
        <v>0</v>
      </c>
      <c r="U575" s="167">
        <f t="shared" si="503"/>
        <v>0</v>
      </c>
      <c r="V575" s="167"/>
      <c r="W575" s="167">
        <f t="shared" si="503"/>
        <v>805.76</v>
      </c>
      <c r="X575" s="167">
        <f t="shared" si="503"/>
        <v>0</v>
      </c>
      <c r="Y575" s="167"/>
      <c r="Z575" s="167">
        <f t="shared" si="503"/>
        <v>0</v>
      </c>
      <c r="AA575" s="167">
        <f t="shared" si="503"/>
        <v>0</v>
      </c>
      <c r="AB575" s="167">
        <f t="shared" si="503"/>
        <v>0</v>
      </c>
      <c r="AC575" s="167">
        <f t="shared" si="503"/>
        <v>0</v>
      </c>
      <c r="AD575" s="167"/>
      <c r="AE575" s="167">
        <f t="shared" si="503"/>
        <v>0</v>
      </c>
      <c r="AF575" s="167">
        <f t="shared" si="503"/>
        <v>0</v>
      </c>
      <c r="AG575" s="167">
        <f t="shared" si="503"/>
        <v>0</v>
      </c>
      <c r="AH575" s="167">
        <f t="shared" si="503"/>
        <v>0</v>
      </c>
      <c r="AI575" s="167"/>
      <c r="AJ575" s="167">
        <f t="shared" si="503"/>
        <v>580.62</v>
      </c>
      <c r="AK575" s="167">
        <f t="shared" si="503"/>
        <v>0</v>
      </c>
      <c r="AL575" s="167">
        <f t="shared" si="503"/>
        <v>0</v>
      </c>
      <c r="AM575" s="167">
        <f t="shared" si="503"/>
        <v>0</v>
      </c>
      <c r="AN575" s="167"/>
      <c r="AO575" s="167">
        <f t="shared" si="503"/>
        <v>0</v>
      </c>
      <c r="AP575" s="167">
        <f t="shared" si="503"/>
        <v>0</v>
      </c>
      <c r="AQ575" s="167">
        <f t="shared" si="503"/>
        <v>0</v>
      </c>
      <c r="AR575" s="167">
        <f t="shared" si="503"/>
        <v>0</v>
      </c>
      <c r="AS575" s="167"/>
      <c r="AT575" s="167">
        <f t="shared" si="503"/>
        <v>0</v>
      </c>
      <c r="AU575" s="167">
        <f t="shared" si="503"/>
        <v>0</v>
      </c>
      <c r="AV575" s="167">
        <f t="shared" si="503"/>
        <v>0</v>
      </c>
      <c r="AW575" s="167">
        <f t="shared" si="503"/>
        <v>0</v>
      </c>
      <c r="AX575" s="167"/>
      <c r="AY575" s="167">
        <f t="shared" si="503"/>
        <v>1091.5899999999999</v>
      </c>
      <c r="AZ575" s="167">
        <f t="shared" si="503"/>
        <v>0</v>
      </c>
      <c r="BA575" s="167"/>
      <c r="BB575" s="164"/>
      <c r="BC575" s="166"/>
    </row>
    <row r="576" spans="1:55" ht="32.25" customHeight="1">
      <c r="A576" s="272"/>
      <c r="B576" s="273"/>
      <c r="C576" s="273"/>
      <c r="D576" s="151" t="s">
        <v>37</v>
      </c>
      <c r="E576" s="167">
        <f t="shared" si="501"/>
        <v>0</v>
      </c>
      <c r="F576" s="167">
        <f t="shared" si="502"/>
        <v>0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4"/>
      <c r="BC576" s="166"/>
    </row>
    <row r="577" spans="1:55" ht="50.25" customHeight="1">
      <c r="A577" s="272"/>
      <c r="B577" s="273"/>
      <c r="C577" s="273"/>
      <c r="D577" s="176" t="s">
        <v>2</v>
      </c>
      <c r="E577" s="167">
        <f t="shared" si="501"/>
        <v>0</v>
      </c>
      <c r="F577" s="167">
        <f t="shared" si="502"/>
        <v>0</v>
      </c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4"/>
      <c r="BC577" s="166"/>
    </row>
    <row r="578" spans="1:55" ht="22.5" customHeight="1">
      <c r="A578" s="272"/>
      <c r="B578" s="273"/>
      <c r="C578" s="273"/>
      <c r="D578" s="222" t="s">
        <v>268</v>
      </c>
      <c r="E578" s="211">
        <f>H578+K578+N578+Q578+T578+W578+Z578+AE578+AJ578+AO578+AT578+AY578</f>
        <v>3632.41</v>
      </c>
      <c r="F578" s="167">
        <f t="shared" si="502"/>
        <v>1154.44</v>
      </c>
      <c r="G578" s="167">
        <f t="shared" si="483"/>
        <v>31.781654603968164</v>
      </c>
      <c r="H578" s="167">
        <v>1154.44</v>
      </c>
      <c r="I578" s="167">
        <v>1154.44</v>
      </c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>
        <v>805.76</v>
      </c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>
        <v>580.62</v>
      </c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>
        <v>1091.5899999999999</v>
      </c>
      <c r="AZ578" s="167"/>
      <c r="BA578" s="167"/>
      <c r="BB578" s="164"/>
      <c r="BC578" s="166"/>
    </row>
    <row r="579" spans="1:55" ht="82.5" customHeight="1">
      <c r="A579" s="272"/>
      <c r="B579" s="273"/>
      <c r="C579" s="273"/>
      <c r="D579" s="222" t="s">
        <v>274</v>
      </c>
      <c r="E579" s="167">
        <f t="shared" ref="E579:E581" si="504">H579+K579+N579+Q579+T579+W579+Z579+AE579+AJ579+AO579+AT579+AY579</f>
        <v>0</v>
      </c>
      <c r="F579" s="167">
        <f t="shared" si="502"/>
        <v>0</v>
      </c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4"/>
      <c r="BC579" s="166"/>
    </row>
    <row r="580" spans="1:55" ht="22.5" customHeight="1">
      <c r="A580" s="272"/>
      <c r="B580" s="273"/>
      <c r="C580" s="273"/>
      <c r="D580" s="222" t="s">
        <v>269</v>
      </c>
      <c r="E580" s="167">
        <f t="shared" si="504"/>
        <v>0</v>
      </c>
      <c r="F580" s="167">
        <f t="shared" si="502"/>
        <v>0</v>
      </c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4"/>
      <c r="BC580" s="166"/>
    </row>
    <row r="581" spans="1:55" ht="31.2">
      <c r="A581" s="272"/>
      <c r="B581" s="273"/>
      <c r="C581" s="273"/>
      <c r="D581" s="225" t="s">
        <v>43</v>
      </c>
      <c r="E581" s="167">
        <f t="shared" si="504"/>
        <v>0</v>
      </c>
      <c r="F581" s="167">
        <f t="shared" si="502"/>
        <v>0</v>
      </c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4"/>
      <c r="BC581" s="166"/>
    </row>
    <row r="582" spans="1:55" ht="22.5" customHeight="1">
      <c r="A582" s="272"/>
      <c r="B582" s="273" t="s">
        <v>314</v>
      </c>
      <c r="C582" s="273"/>
      <c r="D582" s="153" t="s">
        <v>41</v>
      </c>
      <c r="E582" s="167">
        <f t="shared" ref="E582:E584" si="505">H582+K582+N582+Q582+T582+W582+Z582+AE582+AJ582+AO582+AT582+AY582</f>
        <v>3893.38</v>
      </c>
      <c r="F582" s="167">
        <f t="shared" ref="F582:F588" si="506">I582+L582+O582+R582+U582+X582+AA582+AF582+AK582+AP582+AU582+AZ582</f>
        <v>1019.58</v>
      </c>
      <c r="G582" s="167">
        <f t="shared" si="483"/>
        <v>26.187528574143801</v>
      </c>
      <c r="H582" s="167">
        <f>H583+H584+H585+H587+H588</f>
        <v>1019.58</v>
      </c>
      <c r="I582" s="167">
        <f t="shared" ref="I582:AZ582" si="507">I583+I584+I585+I587+I588</f>
        <v>1019.58</v>
      </c>
      <c r="J582" s="167"/>
      <c r="K582" s="167">
        <f t="shared" si="507"/>
        <v>0</v>
      </c>
      <c r="L582" s="167">
        <f t="shared" si="507"/>
        <v>0</v>
      </c>
      <c r="M582" s="167"/>
      <c r="N582" s="167">
        <f t="shared" si="507"/>
        <v>0</v>
      </c>
      <c r="O582" s="167">
        <f t="shared" si="507"/>
        <v>0</v>
      </c>
      <c r="P582" s="167"/>
      <c r="Q582" s="167">
        <f t="shared" si="507"/>
        <v>0</v>
      </c>
      <c r="R582" s="167">
        <f t="shared" si="507"/>
        <v>0</v>
      </c>
      <c r="S582" s="167"/>
      <c r="T582" s="167">
        <f t="shared" si="507"/>
        <v>0</v>
      </c>
      <c r="U582" s="167">
        <f t="shared" si="507"/>
        <v>0</v>
      </c>
      <c r="V582" s="167"/>
      <c r="W582" s="167">
        <f t="shared" si="507"/>
        <v>1035.6300000000001</v>
      </c>
      <c r="X582" s="167">
        <f t="shared" si="507"/>
        <v>0</v>
      </c>
      <c r="Y582" s="167"/>
      <c r="Z582" s="167">
        <f t="shared" si="507"/>
        <v>0</v>
      </c>
      <c r="AA582" s="167">
        <f t="shared" si="507"/>
        <v>0</v>
      </c>
      <c r="AB582" s="167">
        <f t="shared" si="507"/>
        <v>0</v>
      </c>
      <c r="AC582" s="167">
        <f t="shared" si="507"/>
        <v>0</v>
      </c>
      <c r="AD582" s="167"/>
      <c r="AE582" s="167">
        <f t="shared" si="507"/>
        <v>0</v>
      </c>
      <c r="AF582" s="167">
        <f t="shared" si="507"/>
        <v>0</v>
      </c>
      <c r="AG582" s="167">
        <f t="shared" si="507"/>
        <v>0</v>
      </c>
      <c r="AH582" s="167">
        <f t="shared" si="507"/>
        <v>0</v>
      </c>
      <c r="AI582" s="167"/>
      <c r="AJ582" s="167">
        <f t="shared" si="507"/>
        <v>703.58</v>
      </c>
      <c r="AK582" s="167">
        <f t="shared" si="507"/>
        <v>0</v>
      </c>
      <c r="AL582" s="167">
        <f t="shared" si="507"/>
        <v>0</v>
      </c>
      <c r="AM582" s="167">
        <f t="shared" si="507"/>
        <v>0</v>
      </c>
      <c r="AN582" s="167"/>
      <c r="AO582" s="167">
        <f t="shared" si="507"/>
        <v>0</v>
      </c>
      <c r="AP582" s="167">
        <f t="shared" si="507"/>
        <v>0</v>
      </c>
      <c r="AQ582" s="167">
        <f t="shared" si="507"/>
        <v>0</v>
      </c>
      <c r="AR582" s="167">
        <f t="shared" si="507"/>
        <v>0</v>
      </c>
      <c r="AS582" s="167"/>
      <c r="AT582" s="167">
        <f t="shared" si="507"/>
        <v>0</v>
      </c>
      <c r="AU582" s="167">
        <f t="shared" si="507"/>
        <v>0</v>
      </c>
      <c r="AV582" s="167">
        <f t="shared" si="507"/>
        <v>0</v>
      </c>
      <c r="AW582" s="167">
        <f t="shared" si="507"/>
        <v>0</v>
      </c>
      <c r="AX582" s="167"/>
      <c r="AY582" s="167">
        <f t="shared" si="507"/>
        <v>1134.5899999999999</v>
      </c>
      <c r="AZ582" s="167">
        <f t="shared" si="507"/>
        <v>0</v>
      </c>
      <c r="BA582" s="167"/>
      <c r="BB582" s="164"/>
      <c r="BC582" s="166"/>
    </row>
    <row r="583" spans="1:55" ht="32.25" customHeight="1">
      <c r="A583" s="272"/>
      <c r="B583" s="273"/>
      <c r="C583" s="273"/>
      <c r="D583" s="151" t="s">
        <v>37</v>
      </c>
      <c r="E583" s="167">
        <f t="shared" si="505"/>
        <v>0</v>
      </c>
      <c r="F583" s="167">
        <f t="shared" si="506"/>
        <v>0</v>
      </c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4"/>
      <c r="BC583" s="166"/>
    </row>
    <row r="584" spans="1:55" ht="50.25" customHeight="1">
      <c r="A584" s="272"/>
      <c r="B584" s="273"/>
      <c r="C584" s="273"/>
      <c r="D584" s="176" t="s">
        <v>2</v>
      </c>
      <c r="E584" s="167">
        <f t="shared" si="505"/>
        <v>0</v>
      </c>
      <c r="F584" s="167">
        <f t="shared" si="506"/>
        <v>0</v>
      </c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4"/>
      <c r="BC584" s="166"/>
    </row>
    <row r="585" spans="1:55" ht="22.5" customHeight="1">
      <c r="A585" s="272"/>
      <c r="B585" s="273"/>
      <c r="C585" s="273"/>
      <c r="D585" s="222" t="s">
        <v>268</v>
      </c>
      <c r="E585" s="213">
        <f>H585+K585+N585+Q585+T585+W585+Z585+AE585+AJ585+AO585+AT585+AY585</f>
        <v>3893.38</v>
      </c>
      <c r="F585" s="167">
        <f t="shared" si="506"/>
        <v>1019.58</v>
      </c>
      <c r="G585" s="167">
        <f t="shared" si="483"/>
        <v>26.187528574143801</v>
      </c>
      <c r="H585" s="167">
        <v>1019.58</v>
      </c>
      <c r="I585" s="167">
        <v>1019.58</v>
      </c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>
        <v>1035.6300000000001</v>
      </c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>
        <v>703.58</v>
      </c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>
        <v>1134.5899999999999</v>
      </c>
      <c r="AZ585" s="167"/>
      <c r="BA585" s="167"/>
      <c r="BB585" s="164"/>
      <c r="BC585" s="166"/>
    </row>
    <row r="586" spans="1:55" ht="82.5" customHeight="1">
      <c r="A586" s="272"/>
      <c r="B586" s="273"/>
      <c r="C586" s="273"/>
      <c r="D586" s="222" t="s">
        <v>274</v>
      </c>
      <c r="E586" s="167">
        <f t="shared" ref="E586:E591" si="508">H586+K586+N586+Q586+T586+W586+Z586+AE586+AJ586+AO586+AT586+AY586</f>
        <v>0</v>
      </c>
      <c r="F586" s="167">
        <f t="shared" si="506"/>
        <v>0</v>
      </c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4"/>
      <c r="BC586" s="166"/>
    </row>
    <row r="587" spans="1:55" ht="22.5" customHeight="1">
      <c r="A587" s="272"/>
      <c r="B587" s="273"/>
      <c r="C587" s="273"/>
      <c r="D587" s="222" t="s">
        <v>269</v>
      </c>
      <c r="E587" s="167">
        <f t="shared" si="508"/>
        <v>0</v>
      </c>
      <c r="F587" s="167">
        <f t="shared" si="506"/>
        <v>0</v>
      </c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4"/>
      <c r="BC587" s="166"/>
    </row>
    <row r="588" spans="1:55" ht="31.2">
      <c r="A588" s="272"/>
      <c r="B588" s="273"/>
      <c r="C588" s="273"/>
      <c r="D588" s="225" t="s">
        <v>43</v>
      </c>
      <c r="E588" s="167">
        <f t="shared" si="508"/>
        <v>0</v>
      </c>
      <c r="F588" s="167">
        <f t="shared" si="506"/>
        <v>0</v>
      </c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4"/>
      <c r="BC588" s="166"/>
    </row>
    <row r="589" spans="1:55" ht="22.5" customHeight="1">
      <c r="A589" s="272"/>
      <c r="B589" s="273" t="s">
        <v>315</v>
      </c>
      <c r="C589" s="273"/>
      <c r="D589" s="153" t="s">
        <v>41</v>
      </c>
      <c r="E589" s="167">
        <f t="shared" si="508"/>
        <v>6162.53</v>
      </c>
      <c r="F589" s="167">
        <f t="shared" ref="F589:F595" si="509">I589+L589+O589+R589+U589+X589+AA589+AF589+AK589+AP589+AU589+AZ589</f>
        <v>1720.23</v>
      </c>
      <c r="G589" s="167">
        <f t="shared" si="483"/>
        <v>27.914346867276915</v>
      </c>
      <c r="H589" s="167">
        <f>H590+H591+H592+H594+H595</f>
        <v>1720.23</v>
      </c>
      <c r="I589" s="167">
        <f t="shared" ref="I589:AZ589" si="510">I590+I591+I592+I594+I595</f>
        <v>1720.23</v>
      </c>
      <c r="J589" s="167"/>
      <c r="K589" s="167">
        <f t="shared" si="510"/>
        <v>0</v>
      </c>
      <c r="L589" s="167">
        <f t="shared" si="510"/>
        <v>0</v>
      </c>
      <c r="M589" s="167"/>
      <c r="N589" s="167">
        <f t="shared" si="510"/>
        <v>0</v>
      </c>
      <c r="O589" s="167">
        <f t="shared" si="510"/>
        <v>0</v>
      </c>
      <c r="P589" s="167"/>
      <c r="Q589" s="167">
        <f t="shared" si="510"/>
        <v>0</v>
      </c>
      <c r="R589" s="167">
        <f t="shared" si="510"/>
        <v>0</v>
      </c>
      <c r="S589" s="167"/>
      <c r="T589" s="167">
        <f t="shared" si="510"/>
        <v>0</v>
      </c>
      <c r="U589" s="167">
        <f t="shared" si="510"/>
        <v>0</v>
      </c>
      <c r="V589" s="167"/>
      <c r="W589" s="167">
        <f t="shared" si="510"/>
        <v>1567.3</v>
      </c>
      <c r="X589" s="167">
        <f t="shared" si="510"/>
        <v>0</v>
      </c>
      <c r="Y589" s="167"/>
      <c r="Z589" s="167">
        <f t="shared" si="510"/>
        <v>0</v>
      </c>
      <c r="AA589" s="167">
        <f t="shared" si="510"/>
        <v>0</v>
      </c>
      <c r="AB589" s="167">
        <f t="shared" si="510"/>
        <v>0</v>
      </c>
      <c r="AC589" s="167">
        <f t="shared" si="510"/>
        <v>0</v>
      </c>
      <c r="AD589" s="167"/>
      <c r="AE589" s="167">
        <f t="shared" si="510"/>
        <v>0</v>
      </c>
      <c r="AF589" s="167">
        <f t="shared" si="510"/>
        <v>0</v>
      </c>
      <c r="AG589" s="167">
        <f t="shared" si="510"/>
        <v>0</v>
      </c>
      <c r="AH589" s="167">
        <f t="shared" si="510"/>
        <v>0</v>
      </c>
      <c r="AI589" s="167"/>
      <c r="AJ589" s="167">
        <f t="shared" si="510"/>
        <v>1062.71</v>
      </c>
      <c r="AK589" s="167">
        <f t="shared" si="510"/>
        <v>0</v>
      </c>
      <c r="AL589" s="167">
        <f t="shared" si="510"/>
        <v>0</v>
      </c>
      <c r="AM589" s="167">
        <f t="shared" si="510"/>
        <v>0</v>
      </c>
      <c r="AN589" s="167"/>
      <c r="AO589" s="167">
        <f t="shared" si="510"/>
        <v>0</v>
      </c>
      <c r="AP589" s="167">
        <f t="shared" si="510"/>
        <v>0</v>
      </c>
      <c r="AQ589" s="167">
        <f t="shared" si="510"/>
        <v>0</v>
      </c>
      <c r="AR589" s="167">
        <f t="shared" si="510"/>
        <v>0</v>
      </c>
      <c r="AS589" s="167"/>
      <c r="AT589" s="167">
        <f t="shared" si="510"/>
        <v>0</v>
      </c>
      <c r="AU589" s="167">
        <f t="shared" si="510"/>
        <v>0</v>
      </c>
      <c r="AV589" s="167">
        <f t="shared" si="510"/>
        <v>0</v>
      </c>
      <c r="AW589" s="167">
        <f t="shared" si="510"/>
        <v>0</v>
      </c>
      <c r="AX589" s="167"/>
      <c r="AY589" s="167">
        <f t="shared" si="510"/>
        <v>1812.29</v>
      </c>
      <c r="AZ589" s="167">
        <f t="shared" si="510"/>
        <v>0</v>
      </c>
      <c r="BA589" s="167"/>
      <c r="BB589" s="164"/>
      <c r="BC589" s="166"/>
    </row>
    <row r="590" spans="1:55" ht="32.25" customHeight="1">
      <c r="A590" s="272"/>
      <c r="B590" s="273"/>
      <c r="C590" s="273"/>
      <c r="D590" s="151" t="s">
        <v>37</v>
      </c>
      <c r="E590" s="167">
        <f t="shared" si="508"/>
        <v>0</v>
      </c>
      <c r="F590" s="167">
        <f t="shared" si="509"/>
        <v>0</v>
      </c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4"/>
      <c r="BC590" s="166"/>
    </row>
    <row r="591" spans="1:55" ht="50.25" customHeight="1">
      <c r="A591" s="272"/>
      <c r="B591" s="273"/>
      <c r="C591" s="273"/>
      <c r="D591" s="176" t="s">
        <v>2</v>
      </c>
      <c r="E591" s="167">
        <f t="shared" si="508"/>
        <v>0</v>
      </c>
      <c r="F591" s="167">
        <f t="shared" si="509"/>
        <v>0</v>
      </c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4"/>
      <c r="BC591" s="166"/>
    </row>
    <row r="592" spans="1:55" ht="22.5" customHeight="1">
      <c r="A592" s="272"/>
      <c r="B592" s="273"/>
      <c r="C592" s="273"/>
      <c r="D592" s="222" t="s">
        <v>268</v>
      </c>
      <c r="E592" s="167">
        <f>H592+K592+N592+Q592+T592+W592+Z592+AE592+AJ592+AO592+AT592+AY592</f>
        <v>6162.53</v>
      </c>
      <c r="F592" s="167">
        <f t="shared" si="509"/>
        <v>1720.23</v>
      </c>
      <c r="G592" s="167">
        <f t="shared" si="483"/>
        <v>27.914346867276915</v>
      </c>
      <c r="H592" s="167">
        <v>1720.23</v>
      </c>
      <c r="I592" s="167">
        <v>1720.23</v>
      </c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>
        <v>1567.3</v>
      </c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>
        <v>1062.71</v>
      </c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>
        <v>1812.29</v>
      </c>
      <c r="AZ592" s="167"/>
      <c r="BA592" s="167"/>
      <c r="BB592" s="164"/>
      <c r="BC592" s="166"/>
    </row>
    <row r="593" spans="1:55" ht="82.5" customHeight="1">
      <c r="A593" s="272"/>
      <c r="B593" s="273"/>
      <c r="C593" s="273"/>
      <c r="D593" s="222" t="s">
        <v>274</v>
      </c>
      <c r="E593" s="167">
        <f t="shared" ref="E593:F598" si="511">H593+K593+N593+Q593+T593+W593+Z593+AE593+AJ593+AO593+AT593+AY593</f>
        <v>0</v>
      </c>
      <c r="F593" s="167">
        <f t="shared" si="511"/>
        <v>0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4"/>
      <c r="BC593" s="166"/>
    </row>
    <row r="594" spans="1:55" ht="22.5" customHeight="1">
      <c r="A594" s="272"/>
      <c r="B594" s="273"/>
      <c r="C594" s="273"/>
      <c r="D594" s="222" t="s">
        <v>269</v>
      </c>
      <c r="E594" s="167">
        <f t="shared" si="511"/>
        <v>0</v>
      </c>
      <c r="F594" s="167">
        <f t="shared" si="509"/>
        <v>0</v>
      </c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4"/>
      <c r="BC594" s="166"/>
    </row>
    <row r="595" spans="1:55" ht="31.2">
      <c r="A595" s="272"/>
      <c r="B595" s="273"/>
      <c r="C595" s="273"/>
      <c r="D595" s="225" t="s">
        <v>43</v>
      </c>
      <c r="E595" s="167">
        <f t="shared" si="511"/>
        <v>0</v>
      </c>
      <c r="F595" s="167">
        <f t="shared" si="509"/>
        <v>0</v>
      </c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4"/>
      <c r="BC595" s="166"/>
    </row>
    <row r="596" spans="1:55" ht="22.5" customHeight="1">
      <c r="A596" s="272"/>
      <c r="B596" s="273" t="s">
        <v>316</v>
      </c>
      <c r="C596" s="273"/>
      <c r="D596" s="153" t="s">
        <v>41</v>
      </c>
      <c r="E596" s="167">
        <f t="shared" si="511"/>
        <v>944.95</v>
      </c>
      <c r="F596" s="167">
        <f t="shared" ref="F596:F659" si="512">I596+L596+O596+R596+U596+X596+AA596+AF596+AK596+AP596+AU596+AZ596</f>
        <v>230.46</v>
      </c>
      <c r="G596" s="167">
        <f t="shared" si="483"/>
        <v>24.388591988994126</v>
      </c>
      <c r="H596" s="167">
        <f>H597+H598+H599+H601+H602</f>
        <v>230.46</v>
      </c>
      <c r="I596" s="167">
        <f t="shared" ref="I596:AZ596" si="513">I597+I598+I599+I601+I602</f>
        <v>230.46</v>
      </c>
      <c r="J596" s="167"/>
      <c r="K596" s="167">
        <f t="shared" si="513"/>
        <v>0</v>
      </c>
      <c r="L596" s="167">
        <f t="shared" si="513"/>
        <v>0</v>
      </c>
      <c r="M596" s="167"/>
      <c r="N596" s="167">
        <f t="shared" si="513"/>
        <v>0</v>
      </c>
      <c r="O596" s="167">
        <f t="shared" si="513"/>
        <v>0</v>
      </c>
      <c r="P596" s="167"/>
      <c r="Q596" s="167">
        <f t="shared" si="513"/>
        <v>0</v>
      </c>
      <c r="R596" s="167">
        <f t="shared" si="513"/>
        <v>0</v>
      </c>
      <c r="S596" s="167"/>
      <c r="T596" s="167">
        <f t="shared" si="513"/>
        <v>0</v>
      </c>
      <c r="U596" s="167">
        <f t="shared" si="513"/>
        <v>0</v>
      </c>
      <c r="V596" s="167"/>
      <c r="W596" s="167">
        <f t="shared" si="513"/>
        <v>233.44</v>
      </c>
      <c r="X596" s="167">
        <f t="shared" si="513"/>
        <v>0</v>
      </c>
      <c r="Y596" s="167"/>
      <c r="Z596" s="167">
        <f t="shared" si="513"/>
        <v>0</v>
      </c>
      <c r="AA596" s="167">
        <f t="shared" si="513"/>
        <v>0</v>
      </c>
      <c r="AB596" s="167">
        <f t="shared" si="513"/>
        <v>0</v>
      </c>
      <c r="AC596" s="167">
        <f t="shared" si="513"/>
        <v>0</v>
      </c>
      <c r="AD596" s="167"/>
      <c r="AE596" s="167">
        <f t="shared" si="513"/>
        <v>0</v>
      </c>
      <c r="AF596" s="167">
        <f t="shared" si="513"/>
        <v>0</v>
      </c>
      <c r="AG596" s="167">
        <f t="shared" si="513"/>
        <v>0</v>
      </c>
      <c r="AH596" s="167">
        <f t="shared" si="513"/>
        <v>0</v>
      </c>
      <c r="AI596" s="167"/>
      <c r="AJ596" s="167">
        <f t="shared" si="513"/>
        <v>240.55</v>
      </c>
      <c r="AK596" s="167">
        <f t="shared" si="513"/>
        <v>0</v>
      </c>
      <c r="AL596" s="167">
        <f t="shared" si="513"/>
        <v>0</v>
      </c>
      <c r="AM596" s="167">
        <f t="shared" si="513"/>
        <v>0</v>
      </c>
      <c r="AN596" s="167"/>
      <c r="AO596" s="167">
        <f t="shared" si="513"/>
        <v>0</v>
      </c>
      <c r="AP596" s="167">
        <f t="shared" si="513"/>
        <v>0</v>
      </c>
      <c r="AQ596" s="167">
        <f t="shared" si="513"/>
        <v>0</v>
      </c>
      <c r="AR596" s="167">
        <f t="shared" si="513"/>
        <v>0</v>
      </c>
      <c r="AS596" s="167"/>
      <c r="AT596" s="167">
        <f t="shared" si="513"/>
        <v>0</v>
      </c>
      <c r="AU596" s="167">
        <f t="shared" si="513"/>
        <v>0</v>
      </c>
      <c r="AV596" s="167">
        <f t="shared" si="513"/>
        <v>0</v>
      </c>
      <c r="AW596" s="167">
        <f t="shared" si="513"/>
        <v>0</v>
      </c>
      <c r="AX596" s="167"/>
      <c r="AY596" s="167">
        <f t="shared" si="513"/>
        <v>240.5</v>
      </c>
      <c r="AZ596" s="167">
        <f t="shared" si="513"/>
        <v>0</v>
      </c>
      <c r="BA596" s="167"/>
      <c r="BB596" s="164"/>
      <c r="BC596" s="166"/>
    </row>
    <row r="597" spans="1:55" ht="32.25" customHeight="1">
      <c r="A597" s="272"/>
      <c r="B597" s="273"/>
      <c r="C597" s="273"/>
      <c r="D597" s="151" t="s">
        <v>37</v>
      </c>
      <c r="E597" s="167">
        <f t="shared" si="511"/>
        <v>0</v>
      </c>
      <c r="F597" s="167">
        <f t="shared" si="512"/>
        <v>0</v>
      </c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4"/>
      <c r="BC597" s="166"/>
    </row>
    <row r="598" spans="1:55" ht="50.25" customHeight="1">
      <c r="A598" s="272"/>
      <c r="B598" s="273"/>
      <c r="C598" s="273"/>
      <c r="D598" s="176" t="s">
        <v>2</v>
      </c>
      <c r="E598" s="167">
        <f t="shared" si="511"/>
        <v>0</v>
      </c>
      <c r="F598" s="167">
        <f t="shared" si="512"/>
        <v>0</v>
      </c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4"/>
      <c r="BC598" s="166"/>
    </row>
    <row r="599" spans="1:55" ht="22.5" customHeight="1">
      <c r="A599" s="272"/>
      <c r="B599" s="273"/>
      <c r="C599" s="273"/>
      <c r="D599" s="222" t="s">
        <v>268</v>
      </c>
      <c r="E599" s="167">
        <f>H599+K599+N599+Q599+T599+W599+Z599+AE599+AJ599+AO599+AT599+AY599</f>
        <v>944.95</v>
      </c>
      <c r="F599" s="167">
        <f t="shared" si="512"/>
        <v>230.46</v>
      </c>
      <c r="G599" s="167">
        <f t="shared" si="483"/>
        <v>24.388591988994126</v>
      </c>
      <c r="H599" s="167">
        <v>230.46</v>
      </c>
      <c r="I599" s="167">
        <v>230.46</v>
      </c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211"/>
      <c r="U599" s="167"/>
      <c r="V599" s="167"/>
      <c r="W599" s="167">
        <v>233.44</v>
      </c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>
        <v>240.55</v>
      </c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>
        <v>240.5</v>
      </c>
      <c r="AZ599" s="167"/>
      <c r="BA599" s="167"/>
      <c r="BB599" s="164"/>
      <c r="BC599" s="166"/>
    </row>
    <row r="600" spans="1:55" ht="82.5" customHeight="1">
      <c r="A600" s="272"/>
      <c r="B600" s="273"/>
      <c r="C600" s="273"/>
      <c r="D600" s="222" t="s">
        <v>274</v>
      </c>
      <c r="E600" s="167">
        <f t="shared" ref="E600:E682" si="514">H600+K600+N600+Q600+T600+W600+Z600+AE600+AJ600+AO600+AT600+AY600</f>
        <v>0</v>
      </c>
      <c r="F600" s="167">
        <f t="shared" si="512"/>
        <v>0</v>
      </c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4"/>
      <c r="BC600" s="166"/>
    </row>
    <row r="601" spans="1:55" ht="22.5" customHeight="1">
      <c r="A601" s="272"/>
      <c r="B601" s="273"/>
      <c r="C601" s="273"/>
      <c r="D601" s="222" t="s">
        <v>269</v>
      </c>
      <c r="E601" s="167">
        <f t="shared" si="514"/>
        <v>0</v>
      </c>
      <c r="F601" s="167">
        <f t="shared" si="512"/>
        <v>0</v>
      </c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4"/>
      <c r="BC601" s="166"/>
    </row>
    <row r="602" spans="1:55" ht="31.2">
      <c r="A602" s="272"/>
      <c r="B602" s="273"/>
      <c r="C602" s="273"/>
      <c r="D602" s="225" t="s">
        <v>43</v>
      </c>
      <c r="E602" s="167">
        <f t="shared" si="514"/>
        <v>0</v>
      </c>
      <c r="F602" s="167">
        <f t="shared" si="512"/>
        <v>0</v>
      </c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4"/>
      <c r="BC602" s="166"/>
    </row>
    <row r="603" spans="1:55" s="180" customFormat="1" ht="22.5" customHeight="1">
      <c r="A603" s="272" t="s">
        <v>430</v>
      </c>
      <c r="B603" s="273" t="s">
        <v>431</v>
      </c>
      <c r="C603" s="273" t="s">
        <v>307</v>
      </c>
      <c r="D603" s="153" t="s">
        <v>41</v>
      </c>
      <c r="E603" s="167">
        <f t="shared" si="514"/>
        <v>63926.020000000004</v>
      </c>
      <c r="F603" s="167">
        <f t="shared" si="512"/>
        <v>63926.020000000004</v>
      </c>
      <c r="G603" s="167">
        <f t="shared" si="483"/>
        <v>100</v>
      </c>
      <c r="H603" s="167">
        <f>H604+H605+H606+H608+H609</f>
        <v>8048.73</v>
      </c>
      <c r="I603" s="167">
        <f t="shared" ref="I603" si="515">I604+I605+I606+I608+I609</f>
        <v>8048.73</v>
      </c>
      <c r="J603" s="167"/>
      <c r="K603" s="167">
        <f t="shared" ref="K603:L603" si="516">K604+K605+K606+K608+K609</f>
        <v>55877.29</v>
      </c>
      <c r="L603" s="167">
        <f t="shared" si="516"/>
        <v>55877.29</v>
      </c>
      <c r="M603" s="167"/>
      <c r="N603" s="167">
        <f t="shared" ref="N603:O603" si="517">N604+N605+N606+N608+N609</f>
        <v>0</v>
      </c>
      <c r="O603" s="167">
        <f t="shared" si="517"/>
        <v>0</v>
      </c>
      <c r="P603" s="167"/>
      <c r="Q603" s="167">
        <f t="shared" ref="Q603:R603" si="518">Q604+Q605+Q606+Q608+Q609</f>
        <v>0</v>
      </c>
      <c r="R603" s="167">
        <f t="shared" si="518"/>
        <v>0</v>
      </c>
      <c r="S603" s="167"/>
      <c r="T603" s="167">
        <f t="shared" ref="T603:U603" si="519">T604+T605+T606+T608+T609</f>
        <v>0</v>
      </c>
      <c r="U603" s="167">
        <f t="shared" si="519"/>
        <v>0</v>
      </c>
      <c r="V603" s="167"/>
      <c r="W603" s="167">
        <f t="shared" ref="W603:X603" si="520">W604+W605+W606+W608+W609</f>
        <v>0</v>
      </c>
      <c r="X603" s="167">
        <f t="shared" si="520"/>
        <v>0</v>
      </c>
      <c r="Y603" s="167"/>
      <c r="Z603" s="167">
        <f t="shared" ref="Z603:AC603" si="521">Z604+Z605+Z606+Z608+Z609</f>
        <v>0</v>
      </c>
      <c r="AA603" s="167">
        <f t="shared" si="521"/>
        <v>0</v>
      </c>
      <c r="AB603" s="167">
        <f t="shared" si="521"/>
        <v>0</v>
      </c>
      <c r="AC603" s="167">
        <f t="shared" si="521"/>
        <v>0</v>
      </c>
      <c r="AD603" s="167"/>
      <c r="AE603" s="167">
        <f t="shared" ref="AE603:AH603" si="522">AE604+AE605+AE606+AE608+AE609</f>
        <v>0</v>
      </c>
      <c r="AF603" s="167">
        <f t="shared" si="522"/>
        <v>0</v>
      </c>
      <c r="AG603" s="167">
        <f t="shared" si="522"/>
        <v>0</v>
      </c>
      <c r="AH603" s="167">
        <f t="shared" si="522"/>
        <v>0</v>
      </c>
      <c r="AI603" s="167"/>
      <c r="AJ603" s="167">
        <f t="shared" ref="AJ603:AM603" si="523">AJ604+AJ605+AJ606+AJ608+AJ609</f>
        <v>0</v>
      </c>
      <c r="AK603" s="167">
        <f t="shared" si="523"/>
        <v>0</v>
      </c>
      <c r="AL603" s="167">
        <f t="shared" si="523"/>
        <v>0</v>
      </c>
      <c r="AM603" s="167">
        <f t="shared" si="523"/>
        <v>0</v>
      </c>
      <c r="AN603" s="167"/>
      <c r="AO603" s="167">
        <f t="shared" ref="AO603:AR603" si="524">AO604+AO605+AO606+AO608+AO609</f>
        <v>0</v>
      </c>
      <c r="AP603" s="167">
        <f t="shared" si="524"/>
        <v>0</v>
      </c>
      <c r="AQ603" s="167">
        <f t="shared" si="524"/>
        <v>0</v>
      </c>
      <c r="AR603" s="167">
        <f t="shared" si="524"/>
        <v>0</v>
      </c>
      <c r="AS603" s="167"/>
      <c r="AT603" s="167">
        <f t="shared" ref="AT603:AW603" si="525">AT604+AT605+AT606+AT608+AT609</f>
        <v>0</v>
      </c>
      <c r="AU603" s="167">
        <f t="shared" si="525"/>
        <v>0</v>
      </c>
      <c r="AV603" s="167">
        <f t="shared" si="525"/>
        <v>0</v>
      </c>
      <c r="AW603" s="167">
        <f t="shared" si="525"/>
        <v>0</v>
      </c>
      <c r="AX603" s="167"/>
      <c r="AY603" s="167">
        <f t="shared" ref="AY603:AZ603" si="526">AY604+AY605+AY606+AY608+AY609</f>
        <v>0</v>
      </c>
      <c r="AZ603" s="167">
        <f t="shared" si="526"/>
        <v>0</v>
      </c>
      <c r="BA603" s="167"/>
      <c r="BB603" s="164"/>
      <c r="BC603" s="178"/>
    </row>
    <row r="604" spans="1:55" s="180" customFormat="1" ht="32.25" customHeight="1">
      <c r="A604" s="272"/>
      <c r="B604" s="273"/>
      <c r="C604" s="273"/>
      <c r="D604" s="151" t="s">
        <v>37</v>
      </c>
      <c r="E604" s="167">
        <f t="shared" si="514"/>
        <v>0</v>
      </c>
      <c r="F604" s="167">
        <f t="shared" si="512"/>
        <v>0</v>
      </c>
      <c r="G604" s="167"/>
      <c r="H604" s="167">
        <f>H611+H618+H625+H632+H639+H646+H653+H660+H667</f>
        <v>0</v>
      </c>
      <c r="I604" s="167">
        <f t="shared" ref="I604:BA604" si="527">I611+I618+I625+I632+I639+I646+I653+I660+I667</f>
        <v>0</v>
      </c>
      <c r="J604" s="167">
        <f t="shared" si="527"/>
        <v>0</v>
      </c>
      <c r="K604" s="167">
        <f t="shared" si="527"/>
        <v>0</v>
      </c>
      <c r="L604" s="167">
        <f t="shared" si="527"/>
        <v>0</v>
      </c>
      <c r="M604" s="167">
        <f t="shared" si="527"/>
        <v>0</v>
      </c>
      <c r="N604" s="167">
        <f t="shared" si="527"/>
        <v>0</v>
      </c>
      <c r="O604" s="167">
        <f t="shared" si="527"/>
        <v>0</v>
      </c>
      <c r="P604" s="167">
        <f t="shared" si="527"/>
        <v>0</v>
      </c>
      <c r="Q604" s="167">
        <f t="shared" si="527"/>
        <v>0</v>
      </c>
      <c r="R604" s="167">
        <f t="shared" si="527"/>
        <v>0</v>
      </c>
      <c r="S604" s="167">
        <f t="shared" si="527"/>
        <v>0</v>
      </c>
      <c r="T604" s="167">
        <f t="shared" si="527"/>
        <v>0</v>
      </c>
      <c r="U604" s="167">
        <f t="shared" si="527"/>
        <v>0</v>
      </c>
      <c r="V604" s="167">
        <f t="shared" si="527"/>
        <v>0</v>
      </c>
      <c r="W604" s="167">
        <f t="shared" si="527"/>
        <v>0</v>
      </c>
      <c r="X604" s="167">
        <f t="shared" si="527"/>
        <v>0</v>
      </c>
      <c r="Y604" s="167">
        <f t="shared" si="527"/>
        <v>0</v>
      </c>
      <c r="Z604" s="167">
        <f t="shared" si="527"/>
        <v>0</v>
      </c>
      <c r="AA604" s="167">
        <f t="shared" si="527"/>
        <v>0</v>
      </c>
      <c r="AB604" s="167">
        <f t="shared" si="527"/>
        <v>0</v>
      </c>
      <c r="AC604" s="167">
        <f t="shared" si="527"/>
        <v>0</v>
      </c>
      <c r="AD604" s="167">
        <f t="shared" si="527"/>
        <v>0</v>
      </c>
      <c r="AE604" s="167">
        <f t="shared" si="527"/>
        <v>0</v>
      </c>
      <c r="AF604" s="167">
        <f t="shared" si="527"/>
        <v>0</v>
      </c>
      <c r="AG604" s="167">
        <f t="shared" si="527"/>
        <v>0</v>
      </c>
      <c r="AH604" s="167">
        <f t="shared" si="527"/>
        <v>0</v>
      </c>
      <c r="AI604" s="167">
        <f t="shared" si="527"/>
        <v>0</v>
      </c>
      <c r="AJ604" s="167">
        <f t="shared" si="527"/>
        <v>0</v>
      </c>
      <c r="AK604" s="167">
        <f t="shared" si="527"/>
        <v>0</v>
      </c>
      <c r="AL604" s="167">
        <f t="shared" si="527"/>
        <v>0</v>
      </c>
      <c r="AM604" s="167">
        <f t="shared" si="527"/>
        <v>0</v>
      </c>
      <c r="AN604" s="167">
        <f t="shared" si="527"/>
        <v>0</v>
      </c>
      <c r="AO604" s="167">
        <f t="shared" si="527"/>
        <v>0</v>
      </c>
      <c r="AP604" s="167">
        <f t="shared" si="527"/>
        <v>0</v>
      </c>
      <c r="AQ604" s="167">
        <f t="shared" si="527"/>
        <v>0</v>
      </c>
      <c r="AR604" s="167">
        <f t="shared" si="527"/>
        <v>0</v>
      </c>
      <c r="AS604" s="167">
        <f t="shared" si="527"/>
        <v>0</v>
      </c>
      <c r="AT604" s="167">
        <f t="shared" si="527"/>
        <v>0</v>
      </c>
      <c r="AU604" s="167">
        <f t="shared" si="527"/>
        <v>0</v>
      </c>
      <c r="AV604" s="167">
        <f t="shared" si="527"/>
        <v>0</v>
      </c>
      <c r="AW604" s="167">
        <f t="shared" si="527"/>
        <v>0</v>
      </c>
      <c r="AX604" s="167">
        <f t="shared" si="527"/>
        <v>0</v>
      </c>
      <c r="AY604" s="167">
        <f t="shared" si="527"/>
        <v>0</v>
      </c>
      <c r="AZ604" s="167">
        <f t="shared" si="527"/>
        <v>0</v>
      </c>
      <c r="BA604" s="167">
        <f t="shared" si="527"/>
        <v>0</v>
      </c>
      <c r="BB604" s="164"/>
      <c r="BC604" s="178"/>
    </row>
    <row r="605" spans="1:55" s="180" customFormat="1" ht="50.25" customHeight="1">
      <c r="A605" s="272"/>
      <c r="B605" s="273"/>
      <c r="C605" s="273"/>
      <c r="D605" s="176" t="s">
        <v>2</v>
      </c>
      <c r="E605" s="167">
        <f t="shared" si="514"/>
        <v>0</v>
      </c>
      <c r="F605" s="167">
        <f t="shared" si="512"/>
        <v>0</v>
      </c>
      <c r="G605" s="167"/>
      <c r="H605" s="167">
        <f t="shared" ref="H605:BA605" si="528">H612+H619+H626+H633+H640+H647+H654+H661+H668</f>
        <v>0</v>
      </c>
      <c r="I605" s="167">
        <f t="shared" si="528"/>
        <v>0</v>
      </c>
      <c r="J605" s="167">
        <f t="shared" si="528"/>
        <v>0</v>
      </c>
      <c r="K605" s="167">
        <f t="shared" si="528"/>
        <v>0</v>
      </c>
      <c r="L605" s="167">
        <f t="shared" si="528"/>
        <v>0</v>
      </c>
      <c r="M605" s="167">
        <f t="shared" si="528"/>
        <v>0</v>
      </c>
      <c r="N605" s="167">
        <f t="shared" si="528"/>
        <v>0</v>
      </c>
      <c r="O605" s="167">
        <f t="shared" si="528"/>
        <v>0</v>
      </c>
      <c r="P605" s="167">
        <f t="shared" si="528"/>
        <v>0</v>
      </c>
      <c r="Q605" s="167">
        <f t="shared" si="528"/>
        <v>0</v>
      </c>
      <c r="R605" s="167">
        <f t="shared" si="528"/>
        <v>0</v>
      </c>
      <c r="S605" s="167">
        <f t="shared" si="528"/>
        <v>0</v>
      </c>
      <c r="T605" s="167">
        <f t="shared" si="528"/>
        <v>0</v>
      </c>
      <c r="U605" s="167">
        <f t="shared" si="528"/>
        <v>0</v>
      </c>
      <c r="V605" s="167">
        <f t="shared" si="528"/>
        <v>0</v>
      </c>
      <c r="W605" s="167">
        <f t="shared" si="528"/>
        <v>0</v>
      </c>
      <c r="X605" s="167">
        <f t="shared" si="528"/>
        <v>0</v>
      </c>
      <c r="Y605" s="167">
        <f t="shared" si="528"/>
        <v>0</v>
      </c>
      <c r="Z605" s="167">
        <f t="shared" si="528"/>
        <v>0</v>
      </c>
      <c r="AA605" s="167">
        <f t="shared" si="528"/>
        <v>0</v>
      </c>
      <c r="AB605" s="167">
        <f t="shared" si="528"/>
        <v>0</v>
      </c>
      <c r="AC605" s="167">
        <f t="shared" si="528"/>
        <v>0</v>
      </c>
      <c r="AD605" s="167">
        <f t="shared" si="528"/>
        <v>0</v>
      </c>
      <c r="AE605" s="167">
        <f t="shared" si="528"/>
        <v>0</v>
      </c>
      <c r="AF605" s="167">
        <f t="shared" si="528"/>
        <v>0</v>
      </c>
      <c r="AG605" s="167">
        <f t="shared" si="528"/>
        <v>0</v>
      </c>
      <c r="AH605" s="167">
        <f t="shared" si="528"/>
        <v>0</v>
      </c>
      <c r="AI605" s="167">
        <f t="shared" si="528"/>
        <v>0</v>
      </c>
      <c r="AJ605" s="167">
        <f t="shared" si="528"/>
        <v>0</v>
      </c>
      <c r="AK605" s="167">
        <f t="shared" si="528"/>
        <v>0</v>
      </c>
      <c r="AL605" s="167">
        <f t="shared" si="528"/>
        <v>0</v>
      </c>
      <c r="AM605" s="167">
        <f t="shared" si="528"/>
        <v>0</v>
      </c>
      <c r="AN605" s="167">
        <f t="shared" si="528"/>
        <v>0</v>
      </c>
      <c r="AO605" s="167">
        <f t="shared" si="528"/>
        <v>0</v>
      </c>
      <c r="AP605" s="167">
        <f t="shared" si="528"/>
        <v>0</v>
      </c>
      <c r="AQ605" s="167">
        <f t="shared" si="528"/>
        <v>0</v>
      </c>
      <c r="AR605" s="167">
        <f t="shared" si="528"/>
        <v>0</v>
      </c>
      <c r="AS605" s="167">
        <f t="shared" si="528"/>
        <v>0</v>
      </c>
      <c r="AT605" s="167">
        <f t="shared" si="528"/>
        <v>0</v>
      </c>
      <c r="AU605" s="167">
        <f t="shared" si="528"/>
        <v>0</v>
      </c>
      <c r="AV605" s="167">
        <f t="shared" si="528"/>
        <v>0</v>
      </c>
      <c r="AW605" s="167">
        <f t="shared" si="528"/>
        <v>0</v>
      </c>
      <c r="AX605" s="167">
        <f t="shared" si="528"/>
        <v>0</v>
      </c>
      <c r="AY605" s="167">
        <f t="shared" si="528"/>
        <v>0</v>
      </c>
      <c r="AZ605" s="167">
        <f t="shared" si="528"/>
        <v>0</v>
      </c>
      <c r="BA605" s="167">
        <f t="shared" si="528"/>
        <v>0</v>
      </c>
      <c r="BB605" s="164"/>
      <c r="BC605" s="166"/>
    </row>
    <row r="606" spans="1:55" s="180" customFormat="1" ht="22.5" customHeight="1">
      <c r="A606" s="272"/>
      <c r="B606" s="273"/>
      <c r="C606" s="273"/>
      <c r="D606" s="222" t="s">
        <v>268</v>
      </c>
      <c r="E606" s="167">
        <f>H606+K606+N606+Q606+T606+W606+Z606+AE606+AJ606+AO606+AT606+AY606</f>
        <v>63926.020000000004</v>
      </c>
      <c r="F606" s="167">
        <f t="shared" si="512"/>
        <v>63926.020000000004</v>
      </c>
      <c r="G606" s="167">
        <f t="shared" ref="G606:G662" si="529">F606*100/E606</f>
        <v>100</v>
      </c>
      <c r="H606" s="167">
        <f>H613+H620+H627+H634+H641+H648+H655+H662+H669</f>
        <v>8048.73</v>
      </c>
      <c r="I606" s="167">
        <f>I613+I620+I627+I634+I641+I648+I655+I662+I669</f>
        <v>8048.73</v>
      </c>
      <c r="J606" s="167">
        <f t="shared" ref="J606:BA606" si="530">J613+J620+J627+J634+J641+J648+J655+J662+J669</f>
        <v>0</v>
      </c>
      <c r="K606" s="167">
        <f t="shared" si="530"/>
        <v>55877.29</v>
      </c>
      <c r="L606" s="167">
        <f t="shared" si="530"/>
        <v>55877.29</v>
      </c>
      <c r="M606" s="167">
        <f t="shared" si="530"/>
        <v>0</v>
      </c>
      <c r="N606" s="167">
        <f t="shared" si="530"/>
        <v>0</v>
      </c>
      <c r="O606" s="167">
        <f t="shared" si="530"/>
        <v>0</v>
      </c>
      <c r="P606" s="167">
        <f t="shared" si="530"/>
        <v>0</v>
      </c>
      <c r="Q606" s="167">
        <f>Q613+Q620+Q627+Q634+Q641+Q648+Q655+Q662+Q669</f>
        <v>0</v>
      </c>
      <c r="R606" s="167">
        <f t="shared" si="530"/>
        <v>0</v>
      </c>
      <c r="S606" s="167">
        <f t="shared" si="530"/>
        <v>0</v>
      </c>
      <c r="T606" s="167">
        <f t="shared" si="530"/>
        <v>0</v>
      </c>
      <c r="U606" s="167">
        <f t="shared" si="530"/>
        <v>0</v>
      </c>
      <c r="V606" s="167">
        <f t="shared" si="530"/>
        <v>0</v>
      </c>
      <c r="W606" s="167">
        <f t="shared" si="530"/>
        <v>0</v>
      </c>
      <c r="X606" s="167">
        <f t="shared" si="530"/>
        <v>0</v>
      </c>
      <c r="Y606" s="167">
        <f t="shared" si="530"/>
        <v>0</v>
      </c>
      <c r="Z606" s="167">
        <f t="shared" si="530"/>
        <v>0</v>
      </c>
      <c r="AA606" s="167">
        <f t="shared" si="530"/>
        <v>0</v>
      </c>
      <c r="AB606" s="167">
        <f t="shared" si="530"/>
        <v>0</v>
      </c>
      <c r="AC606" s="167">
        <f t="shared" si="530"/>
        <v>0</v>
      </c>
      <c r="AD606" s="167">
        <f t="shared" si="530"/>
        <v>0</v>
      </c>
      <c r="AE606" s="167">
        <f t="shared" si="530"/>
        <v>0</v>
      </c>
      <c r="AF606" s="167">
        <f t="shared" si="530"/>
        <v>0</v>
      </c>
      <c r="AG606" s="167">
        <f t="shared" si="530"/>
        <v>0</v>
      </c>
      <c r="AH606" s="167">
        <f t="shared" si="530"/>
        <v>0</v>
      </c>
      <c r="AI606" s="167">
        <f t="shared" si="530"/>
        <v>0</v>
      </c>
      <c r="AJ606" s="167">
        <f t="shared" si="530"/>
        <v>0</v>
      </c>
      <c r="AK606" s="167">
        <f t="shared" si="530"/>
        <v>0</v>
      </c>
      <c r="AL606" s="167">
        <f t="shared" si="530"/>
        <v>0</v>
      </c>
      <c r="AM606" s="167">
        <f t="shared" si="530"/>
        <v>0</v>
      </c>
      <c r="AN606" s="167">
        <f t="shared" si="530"/>
        <v>0</v>
      </c>
      <c r="AO606" s="167">
        <f t="shared" si="530"/>
        <v>0</v>
      </c>
      <c r="AP606" s="167">
        <f t="shared" si="530"/>
        <v>0</v>
      </c>
      <c r="AQ606" s="167">
        <f t="shared" si="530"/>
        <v>0</v>
      </c>
      <c r="AR606" s="167">
        <f t="shared" si="530"/>
        <v>0</v>
      </c>
      <c r="AS606" s="167">
        <f t="shared" si="530"/>
        <v>0</v>
      </c>
      <c r="AT606" s="167">
        <f t="shared" si="530"/>
        <v>0</v>
      </c>
      <c r="AU606" s="167">
        <f t="shared" si="530"/>
        <v>0</v>
      </c>
      <c r="AV606" s="167">
        <f t="shared" si="530"/>
        <v>0</v>
      </c>
      <c r="AW606" s="167">
        <f t="shared" si="530"/>
        <v>0</v>
      </c>
      <c r="AX606" s="167">
        <f t="shared" si="530"/>
        <v>0</v>
      </c>
      <c r="AY606" s="167">
        <f>AY613+AY620+AY627+AY634+AY641+AY648+AY655+AY662+AY669</f>
        <v>0</v>
      </c>
      <c r="AZ606" s="167">
        <f t="shared" si="530"/>
        <v>0</v>
      </c>
      <c r="BA606" s="167">
        <f t="shared" si="530"/>
        <v>0</v>
      </c>
      <c r="BB606" s="164"/>
      <c r="BC606" s="166"/>
    </row>
    <row r="607" spans="1:55" s="180" customFormat="1" ht="82.5" customHeight="1">
      <c r="A607" s="272"/>
      <c r="B607" s="273"/>
      <c r="C607" s="273"/>
      <c r="D607" s="222" t="s">
        <v>274</v>
      </c>
      <c r="E607" s="167">
        <f t="shared" ref="E607:E612" si="531">H607+K607+N607+Q607+T607+W607+Z607+AE607+AJ607+AO607+AT607+AY607</f>
        <v>0</v>
      </c>
      <c r="F607" s="167">
        <f t="shared" si="512"/>
        <v>0</v>
      </c>
      <c r="G607" s="167"/>
      <c r="H607" s="167">
        <f t="shared" ref="H607:BA607" si="532">H614+H621+H628+H635+H642+H649+H656+H663+H670</f>
        <v>0</v>
      </c>
      <c r="I607" s="167">
        <f t="shared" si="532"/>
        <v>0</v>
      </c>
      <c r="J607" s="167">
        <f t="shared" si="532"/>
        <v>0</v>
      </c>
      <c r="K607" s="167">
        <f t="shared" si="532"/>
        <v>0</v>
      </c>
      <c r="L607" s="167">
        <f t="shared" si="532"/>
        <v>0</v>
      </c>
      <c r="M607" s="167">
        <f t="shared" si="532"/>
        <v>0</v>
      </c>
      <c r="N607" s="167">
        <f t="shared" si="532"/>
        <v>0</v>
      </c>
      <c r="O607" s="167">
        <f t="shared" si="532"/>
        <v>0</v>
      </c>
      <c r="P607" s="167">
        <f t="shared" si="532"/>
        <v>0</v>
      </c>
      <c r="Q607" s="167">
        <f t="shared" si="532"/>
        <v>0</v>
      </c>
      <c r="R607" s="167">
        <f t="shared" si="532"/>
        <v>0</v>
      </c>
      <c r="S607" s="167">
        <f t="shared" si="532"/>
        <v>0</v>
      </c>
      <c r="T607" s="167">
        <f t="shared" si="532"/>
        <v>0</v>
      </c>
      <c r="U607" s="167">
        <f t="shared" si="532"/>
        <v>0</v>
      </c>
      <c r="V607" s="167">
        <f t="shared" si="532"/>
        <v>0</v>
      </c>
      <c r="W607" s="167">
        <f t="shared" si="532"/>
        <v>0</v>
      </c>
      <c r="X607" s="167">
        <f t="shared" si="532"/>
        <v>0</v>
      </c>
      <c r="Y607" s="167">
        <f t="shared" si="532"/>
        <v>0</v>
      </c>
      <c r="Z607" s="167">
        <f t="shared" si="532"/>
        <v>0</v>
      </c>
      <c r="AA607" s="167">
        <f t="shared" si="532"/>
        <v>0</v>
      </c>
      <c r="AB607" s="167">
        <f t="shared" si="532"/>
        <v>0</v>
      </c>
      <c r="AC607" s="167">
        <f t="shared" si="532"/>
        <v>0</v>
      </c>
      <c r="AD607" s="167">
        <f t="shared" si="532"/>
        <v>0</v>
      </c>
      <c r="AE607" s="167">
        <f t="shared" si="532"/>
        <v>0</v>
      </c>
      <c r="AF607" s="167">
        <f t="shared" si="532"/>
        <v>0</v>
      </c>
      <c r="AG607" s="167">
        <f t="shared" si="532"/>
        <v>0</v>
      </c>
      <c r="AH607" s="167">
        <f t="shared" si="532"/>
        <v>0</v>
      </c>
      <c r="AI607" s="167">
        <f t="shared" si="532"/>
        <v>0</v>
      </c>
      <c r="AJ607" s="167">
        <f t="shared" si="532"/>
        <v>0</v>
      </c>
      <c r="AK607" s="167">
        <f t="shared" si="532"/>
        <v>0</v>
      </c>
      <c r="AL607" s="167">
        <f t="shared" si="532"/>
        <v>0</v>
      </c>
      <c r="AM607" s="167">
        <f t="shared" si="532"/>
        <v>0</v>
      </c>
      <c r="AN607" s="167">
        <f t="shared" si="532"/>
        <v>0</v>
      </c>
      <c r="AO607" s="167">
        <f t="shared" si="532"/>
        <v>0</v>
      </c>
      <c r="AP607" s="167">
        <f t="shared" si="532"/>
        <v>0</v>
      </c>
      <c r="AQ607" s="167">
        <f t="shared" si="532"/>
        <v>0</v>
      </c>
      <c r="AR607" s="167">
        <f t="shared" si="532"/>
        <v>0</v>
      </c>
      <c r="AS607" s="167">
        <f t="shared" si="532"/>
        <v>0</v>
      </c>
      <c r="AT607" s="167">
        <f t="shared" si="532"/>
        <v>0</v>
      </c>
      <c r="AU607" s="167">
        <f t="shared" si="532"/>
        <v>0</v>
      </c>
      <c r="AV607" s="167">
        <f t="shared" si="532"/>
        <v>0</v>
      </c>
      <c r="AW607" s="167">
        <f t="shared" si="532"/>
        <v>0</v>
      </c>
      <c r="AX607" s="167">
        <f t="shared" si="532"/>
        <v>0</v>
      </c>
      <c r="AY607" s="167">
        <f t="shared" si="532"/>
        <v>0</v>
      </c>
      <c r="AZ607" s="167">
        <f t="shared" si="532"/>
        <v>0</v>
      </c>
      <c r="BA607" s="167">
        <f t="shared" si="532"/>
        <v>0</v>
      </c>
      <c r="BB607" s="164"/>
      <c r="BC607" s="166"/>
    </row>
    <row r="608" spans="1:55" s="180" customFormat="1" ht="22.5" customHeight="1">
      <c r="A608" s="272"/>
      <c r="B608" s="273"/>
      <c r="C608" s="273"/>
      <c r="D608" s="222" t="s">
        <v>269</v>
      </c>
      <c r="E608" s="167">
        <f t="shared" si="531"/>
        <v>0</v>
      </c>
      <c r="F608" s="167">
        <f t="shared" si="512"/>
        <v>0</v>
      </c>
      <c r="G608" s="167"/>
      <c r="H608" s="167">
        <f t="shared" ref="H608:BA608" si="533">H615+H622+H629+H636+H643+H650+H657+H664+H671</f>
        <v>0</v>
      </c>
      <c r="I608" s="167">
        <f t="shared" si="533"/>
        <v>0</v>
      </c>
      <c r="J608" s="167">
        <f t="shared" si="533"/>
        <v>0</v>
      </c>
      <c r="K608" s="167">
        <f t="shared" si="533"/>
        <v>0</v>
      </c>
      <c r="L608" s="167">
        <f t="shared" si="533"/>
        <v>0</v>
      </c>
      <c r="M608" s="167">
        <f t="shared" si="533"/>
        <v>0</v>
      </c>
      <c r="N608" s="167">
        <f t="shared" si="533"/>
        <v>0</v>
      </c>
      <c r="O608" s="167">
        <f t="shared" si="533"/>
        <v>0</v>
      </c>
      <c r="P608" s="167">
        <f t="shared" si="533"/>
        <v>0</v>
      </c>
      <c r="Q608" s="167">
        <f t="shared" si="533"/>
        <v>0</v>
      </c>
      <c r="R608" s="167">
        <f t="shared" si="533"/>
        <v>0</v>
      </c>
      <c r="S608" s="167">
        <f t="shared" si="533"/>
        <v>0</v>
      </c>
      <c r="T608" s="167">
        <f t="shared" si="533"/>
        <v>0</v>
      </c>
      <c r="U608" s="167">
        <f t="shared" si="533"/>
        <v>0</v>
      </c>
      <c r="V608" s="167">
        <f t="shared" si="533"/>
        <v>0</v>
      </c>
      <c r="W608" s="167">
        <f t="shared" si="533"/>
        <v>0</v>
      </c>
      <c r="X608" s="167">
        <f t="shared" si="533"/>
        <v>0</v>
      </c>
      <c r="Y608" s="167">
        <f t="shared" si="533"/>
        <v>0</v>
      </c>
      <c r="Z608" s="167">
        <f t="shared" si="533"/>
        <v>0</v>
      </c>
      <c r="AA608" s="167">
        <f t="shared" si="533"/>
        <v>0</v>
      </c>
      <c r="AB608" s="167">
        <f t="shared" si="533"/>
        <v>0</v>
      </c>
      <c r="AC608" s="167">
        <f t="shared" si="533"/>
        <v>0</v>
      </c>
      <c r="AD608" s="167">
        <f t="shared" si="533"/>
        <v>0</v>
      </c>
      <c r="AE608" s="167">
        <f t="shared" si="533"/>
        <v>0</v>
      </c>
      <c r="AF608" s="167">
        <f t="shared" si="533"/>
        <v>0</v>
      </c>
      <c r="AG608" s="167">
        <f t="shared" si="533"/>
        <v>0</v>
      </c>
      <c r="AH608" s="167">
        <f t="shared" si="533"/>
        <v>0</v>
      </c>
      <c r="AI608" s="167">
        <f t="shared" si="533"/>
        <v>0</v>
      </c>
      <c r="AJ608" s="167">
        <f t="shared" si="533"/>
        <v>0</v>
      </c>
      <c r="AK608" s="167">
        <f t="shared" si="533"/>
        <v>0</v>
      </c>
      <c r="AL608" s="167">
        <f t="shared" si="533"/>
        <v>0</v>
      </c>
      <c r="AM608" s="167">
        <f t="shared" si="533"/>
        <v>0</v>
      </c>
      <c r="AN608" s="167">
        <f t="shared" si="533"/>
        <v>0</v>
      </c>
      <c r="AO608" s="167">
        <f t="shared" si="533"/>
        <v>0</v>
      </c>
      <c r="AP608" s="167">
        <f t="shared" si="533"/>
        <v>0</v>
      </c>
      <c r="AQ608" s="167">
        <f t="shared" si="533"/>
        <v>0</v>
      </c>
      <c r="AR608" s="167">
        <f t="shared" si="533"/>
        <v>0</v>
      </c>
      <c r="AS608" s="167">
        <f t="shared" si="533"/>
        <v>0</v>
      </c>
      <c r="AT608" s="167">
        <f t="shared" si="533"/>
        <v>0</v>
      </c>
      <c r="AU608" s="167">
        <f t="shared" si="533"/>
        <v>0</v>
      </c>
      <c r="AV608" s="167">
        <f t="shared" si="533"/>
        <v>0</v>
      </c>
      <c r="AW608" s="167">
        <f t="shared" si="533"/>
        <v>0</v>
      </c>
      <c r="AX608" s="167">
        <f t="shared" si="533"/>
        <v>0</v>
      </c>
      <c r="AY608" s="167">
        <f t="shared" si="533"/>
        <v>0</v>
      </c>
      <c r="AZ608" s="167">
        <f t="shared" si="533"/>
        <v>0</v>
      </c>
      <c r="BA608" s="167">
        <f t="shared" si="533"/>
        <v>0</v>
      </c>
      <c r="BB608" s="164"/>
      <c r="BC608" s="166"/>
    </row>
    <row r="609" spans="1:55" s="180" customFormat="1" ht="31.2">
      <c r="A609" s="272"/>
      <c r="B609" s="273"/>
      <c r="C609" s="273"/>
      <c r="D609" s="225" t="s">
        <v>43</v>
      </c>
      <c r="E609" s="167">
        <f t="shared" si="531"/>
        <v>0</v>
      </c>
      <c r="F609" s="167">
        <f t="shared" si="512"/>
        <v>0</v>
      </c>
      <c r="G609" s="167"/>
      <c r="H609" s="167">
        <f t="shared" ref="H609:BA609" si="534">H616+H623+H630+H637+H644+H651+H658+H665+H672</f>
        <v>0</v>
      </c>
      <c r="I609" s="167">
        <f t="shared" si="534"/>
        <v>0</v>
      </c>
      <c r="J609" s="167">
        <f t="shared" si="534"/>
        <v>0</v>
      </c>
      <c r="K609" s="167">
        <f t="shared" si="534"/>
        <v>0</v>
      </c>
      <c r="L609" s="167">
        <f t="shared" si="534"/>
        <v>0</v>
      </c>
      <c r="M609" s="167">
        <f t="shared" si="534"/>
        <v>0</v>
      </c>
      <c r="N609" s="167">
        <f t="shared" si="534"/>
        <v>0</v>
      </c>
      <c r="O609" s="167">
        <f t="shared" si="534"/>
        <v>0</v>
      </c>
      <c r="P609" s="167">
        <f t="shared" si="534"/>
        <v>0</v>
      </c>
      <c r="Q609" s="167">
        <f t="shared" si="534"/>
        <v>0</v>
      </c>
      <c r="R609" s="167">
        <f t="shared" si="534"/>
        <v>0</v>
      </c>
      <c r="S609" s="167">
        <f t="shared" si="534"/>
        <v>0</v>
      </c>
      <c r="T609" s="167">
        <f t="shared" si="534"/>
        <v>0</v>
      </c>
      <c r="U609" s="167">
        <f t="shared" si="534"/>
        <v>0</v>
      </c>
      <c r="V609" s="167">
        <f t="shared" si="534"/>
        <v>0</v>
      </c>
      <c r="W609" s="167">
        <f t="shared" si="534"/>
        <v>0</v>
      </c>
      <c r="X609" s="167">
        <f t="shared" si="534"/>
        <v>0</v>
      </c>
      <c r="Y609" s="167">
        <f t="shared" si="534"/>
        <v>0</v>
      </c>
      <c r="Z609" s="167">
        <f t="shared" si="534"/>
        <v>0</v>
      </c>
      <c r="AA609" s="167">
        <f t="shared" si="534"/>
        <v>0</v>
      </c>
      <c r="AB609" s="167">
        <f t="shared" si="534"/>
        <v>0</v>
      </c>
      <c r="AC609" s="167">
        <f t="shared" si="534"/>
        <v>0</v>
      </c>
      <c r="AD609" s="167">
        <f t="shared" si="534"/>
        <v>0</v>
      </c>
      <c r="AE609" s="167">
        <f t="shared" si="534"/>
        <v>0</v>
      </c>
      <c r="AF609" s="167">
        <f t="shared" si="534"/>
        <v>0</v>
      </c>
      <c r="AG609" s="167">
        <f t="shared" si="534"/>
        <v>0</v>
      </c>
      <c r="AH609" s="167">
        <f t="shared" si="534"/>
        <v>0</v>
      </c>
      <c r="AI609" s="167">
        <f t="shared" si="534"/>
        <v>0</v>
      </c>
      <c r="AJ609" s="167">
        <f t="shared" si="534"/>
        <v>0</v>
      </c>
      <c r="AK609" s="167">
        <f t="shared" si="534"/>
        <v>0</v>
      </c>
      <c r="AL609" s="167">
        <f t="shared" si="534"/>
        <v>0</v>
      </c>
      <c r="AM609" s="167">
        <f t="shared" si="534"/>
        <v>0</v>
      </c>
      <c r="AN609" s="167">
        <f t="shared" si="534"/>
        <v>0</v>
      </c>
      <c r="AO609" s="167">
        <f t="shared" si="534"/>
        <v>0</v>
      </c>
      <c r="AP609" s="167">
        <f t="shared" si="534"/>
        <v>0</v>
      </c>
      <c r="AQ609" s="167">
        <f t="shared" si="534"/>
        <v>0</v>
      </c>
      <c r="AR609" s="167">
        <f t="shared" si="534"/>
        <v>0</v>
      </c>
      <c r="AS609" s="167">
        <f t="shared" si="534"/>
        <v>0</v>
      </c>
      <c r="AT609" s="167">
        <f t="shared" si="534"/>
        <v>0</v>
      </c>
      <c r="AU609" s="167">
        <f t="shared" si="534"/>
        <v>0</v>
      </c>
      <c r="AV609" s="167">
        <f t="shared" si="534"/>
        <v>0</v>
      </c>
      <c r="AW609" s="167">
        <f t="shared" si="534"/>
        <v>0</v>
      </c>
      <c r="AX609" s="167">
        <f t="shared" si="534"/>
        <v>0</v>
      </c>
      <c r="AY609" s="167">
        <f t="shared" si="534"/>
        <v>0</v>
      </c>
      <c r="AZ609" s="167">
        <f t="shared" si="534"/>
        <v>0</v>
      </c>
      <c r="BA609" s="167">
        <f t="shared" si="534"/>
        <v>0</v>
      </c>
      <c r="BB609" s="164"/>
      <c r="BC609" s="166"/>
    </row>
    <row r="610" spans="1:55" ht="22.5" customHeight="1">
      <c r="A610" s="272"/>
      <c r="B610" s="273" t="s">
        <v>308</v>
      </c>
      <c r="C610" s="273" t="s">
        <v>307</v>
      </c>
      <c r="D610" s="153" t="s">
        <v>41</v>
      </c>
      <c r="E610" s="167">
        <f t="shared" si="531"/>
        <v>0</v>
      </c>
      <c r="F610" s="167">
        <f t="shared" si="512"/>
        <v>0</v>
      </c>
      <c r="G610" s="167" t="e">
        <f t="shared" si="529"/>
        <v>#DIV/0!</v>
      </c>
      <c r="H610" s="167">
        <f>H611+H612+H613+H615+H616</f>
        <v>0</v>
      </c>
      <c r="I610" s="167">
        <f t="shared" ref="I610" si="535">I611+I612+I613+I615+I616</f>
        <v>0</v>
      </c>
      <c r="J610" s="167"/>
      <c r="K610" s="167">
        <f t="shared" ref="K610:L610" si="536">K611+K612+K613+K615+K616</f>
        <v>0</v>
      </c>
      <c r="L610" s="167">
        <f t="shared" si="536"/>
        <v>0</v>
      </c>
      <c r="M610" s="167"/>
      <c r="N610" s="167">
        <f t="shared" ref="N610:O610" si="537">N611+N612+N613+N615+N616</f>
        <v>0</v>
      </c>
      <c r="O610" s="167">
        <f t="shared" si="537"/>
        <v>0</v>
      </c>
      <c r="P610" s="167"/>
      <c r="Q610" s="167">
        <f>Q611+Q612+Q613+Q615+Q616</f>
        <v>0</v>
      </c>
      <c r="R610" s="167">
        <f t="shared" ref="R610:U610" si="538">R611+R612+R613+R615+R616</f>
        <v>0</v>
      </c>
      <c r="S610" s="167">
        <f t="shared" si="538"/>
        <v>0</v>
      </c>
      <c r="T610" s="167">
        <f t="shared" si="538"/>
        <v>0</v>
      </c>
      <c r="U610" s="167">
        <f t="shared" si="538"/>
        <v>0</v>
      </c>
      <c r="V610" s="167"/>
      <c r="W610" s="167">
        <f t="shared" ref="W610:X610" si="539">W611+W612+W613+W615+W616</f>
        <v>0</v>
      </c>
      <c r="X610" s="167">
        <f t="shared" si="539"/>
        <v>0</v>
      </c>
      <c r="Y610" s="167"/>
      <c r="Z610" s="167">
        <f t="shared" ref="Z610:AC610" si="540">Z611+Z612+Z613+Z615+Z616</f>
        <v>0</v>
      </c>
      <c r="AA610" s="167">
        <f t="shared" si="540"/>
        <v>0</v>
      </c>
      <c r="AB610" s="167">
        <f t="shared" si="540"/>
        <v>0</v>
      </c>
      <c r="AC610" s="167">
        <f t="shared" si="540"/>
        <v>0</v>
      </c>
      <c r="AD610" s="167"/>
      <c r="AE610" s="167">
        <f t="shared" ref="AE610:AH610" si="541">AE611+AE612+AE613+AE615+AE616</f>
        <v>0</v>
      </c>
      <c r="AF610" s="167">
        <f t="shared" si="541"/>
        <v>0</v>
      </c>
      <c r="AG610" s="167">
        <f t="shared" si="541"/>
        <v>0</v>
      </c>
      <c r="AH610" s="167">
        <f t="shared" si="541"/>
        <v>0</v>
      </c>
      <c r="AI610" s="167"/>
      <c r="AJ610" s="167">
        <f t="shared" ref="AJ610:AM610" si="542">AJ611+AJ612+AJ613+AJ615+AJ616</f>
        <v>0</v>
      </c>
      <c r="AK610" s="167">
        <f t="shared" si="542"/>
        <v>0</v>
      </c>
      <c r="AL610" s="167">
        <f t="shared" si="542"/>
        <v>0</v>
      </c>
      <c r="AM610" s="167">
        <f t="shared" si="542"/>
        <v>0</v>
      </c>
      <c r="AN610" s="167"/>
      <c r="AO610" s="167">
        <f t="shared" ref="AO610:AR610" si="543">AO611+AO612+AO613+AO615+AO616</f>
        <v>0</v>
      </c>
      <c r="AP610" s="167">
        <f t="shared" si="543"/>
        <v>0</v>
      </c>
      <c r="AQ610" s="167">
        <f t="shared" si="543"/>
        <v>0</v>
      </c>
      <c r="AR610" s="167">
        <f t="shared" si="543"/>
        <v>0</v>
      </c>
      <c r="AS610" s="167"/>
      <c r="AT610" s="167">
        <f t="shared" ref="AT610:AW610" si="544">AT611+AT612+AT613+AT615+AT616</f>
        <v>0</v>
      </c>
      <c r="AU610" s="167">
        <f t="shared" si="544"/>
        <v>0</v>
      </c>
      <c r="AV610" s="167">
        <f t="shared" si="544"/>
        <v>0</v>
      </c>
      <c r="AW610" s="167">
        <f t="shared" si="544"/>
        <v>0</v>
      </c>
      <c r="AX610" s="167"/>
      <c r="AY610" s="167">
        <f>AY611+AY612+AY613+AY615+AY616</f>
        <v>0</v>
      </c>
      <c r="AZ610" s="167">
        <f t="shared" ref="AZ610" si="545">AZ611+AZ612+AZ613+AZ615+AZ616</f>
        <v>0</v>
      </c>
      <c r="BA610" s="167"/>
      <c r="BB610" s="164"/>
      <c r="BC610" s="166"/>
    </row>
    <row r="611" spans="1:55" ht="32.25" customHeight="1">
      <c r="A611" s="272"/>
      <c r="B611" s="273"/>
      <c r="C611" s="273"/>
      <c r="D611" s="151" t="s">
        <v>37</v>
      </c>
      <c r="E611" s="167">
        <f t="shared" si="531"/>
        <v>0</v>
      </c>
      <c r="F611" s="167">
        <f t="shared" si="512"/>
        <v>0</v>
      </c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4"/>
      <c r="BC611" s="166"/>
    </row>
    <row r="612" spans="1:55" ht="50.25" customHeight="1">
      <c r="A612" s="272"/>
      <c r="B612" s="273"/>
      <c r="C612" s="273"/>
      <c r="D612" s="176" t="s">
        <v>2</v>
      </c>
      <c r="E612" s="167">
        <f t="shared" si="531"/>
        <v>0</v>
      </c>
      <c r="F612" s="167">
        <f t="shared" si="512"/>
        <v>0</v>
      </c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4"/>
      <c r="BC612" s="166"/>
    </row>
    <row r="613" spans="1:55" ht="22.5" customHeight="1">
      <c r="A613" s="272"/>
      <c r="B613" s="273"/>
      <c r="C613" s="273"/>
      <c r="D613" s="222" t="s">
        <v>268</v>
      </c>
      <c r="E613" s="167">
        <f>H613+K613+N613+Q613+T613+W613+Z613+AE613+AJ613+AO613+AT613+AY613</f>
        <v>0</v>
      </c>
      <c r="F613" s="167">
        <f t="shared" si="512"/>
        <v>0</v>
      </c>
      <c r="G613" s="167" t="e">
        <f t="shared" si="529"/>
        <v>#DIV/0!</v>
      </c>
      <c r="H613" s="167"/>
      <c r="I613" s="167"/>
      <c r="J613" s="167"/>
      <c r="K613" s="167"/>
      <c r="L613" s="167"/>
      <c r="M613" s="167"/>
      <c r="N613" s="167"/>
      <c r="O613" s="167"/>
      <c r="P613" s="167"/>
      <c r="Q613" s="211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205"/>
      <c r="AZ613" s="167"/>
      <c r="BA613" s="167"/>
      <c r="BB613" s="164"/>
      <c r="BC613" s="166"/>
    </row>
    <row r="614" spans="1:55" ht="82.5" customHeight="1">
      <c r="A614" s="272"/>
      <c r="B614" s="273"/>
      <c r="C614" s="273"/>
      <c r="D614" s="222" t="s">
        <v>274</v>
      </c>
      <c r="E614" s="167">
        <f t="shared" ref="E614:E619" si="546">H614+K614+N614+Q614+T614+W614+Z614+AE614+AJ614+AO614+AT614+AY614</f>
        <v>0</v>
      </c>
      <c r="F614" s="167">
        <f t="shared" si="512"/>
        <v>0</v>
      </c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4"/>
      <c r="BC614" s="166"/>
    </row>
    <row r="615" spans="1:55" ht="22.5" customHeight="1">
      <c r="A615" s="272"/>
      <c r="B615" s="273"/>
      <c r="C615" s="273"/>
      <c r="D615" s="222" t="s">
        <v>269</v>
      </c>
      <c r="E615" s="167">
        <f t="shared" si="546"/>
        <v>0</v>
      </c>
      <c r="F615" s="167">
        <f t="shared" si="512"/>
        <v>0</v>
      </c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4"/>
      <c r="BC615" s="166"/>
    </row>
    <row r="616" spans="1:55" ht="31.2">
      <c r="A616" s="272"/>
      <c r="B616" s="273"/>
      <c r="C616" s="273"/>
      <c r="D616" s="225" t="s">
        <v>43</v>
      </c>
      <c r="E616" s="167">
        <f t="shared" si="546"/>
        <v>0</v>
      </c>
      <c r="F616" s="167">
        <f t="shared" si="512"/>
        <v>0</v>
      </c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4"/>
      <c r="BC616" s="166"/>
    </row>
    <row r="617" spans="1:55" ht="22.5" customHeight="1">
      <c r="A617" s="272"/>
      <c r="B617" s="273" t="s">
        <v>309</v>
      </c>
      <c r="C617" s="273" t="s">
        <v>307</v>
      </c>
      <c r="D617" s="153" t="s">
        <v>41</v>
      </c>
      <c r="E617" s="167">
        <f t="shared" si="546"/>
        <v>5741.37</v>
      </c>
      <c r="F617" s="167">
        <f t="shared" si="512"/>
        <v>5741.37</v>
      </c>
      <c r="G617" s="167">
        <f t="shared" si="529"/>
        <v>100</v>
      </c>
      <c r="H617" s="167">
        <f>H618+H619+H620+H3074</f>
        <v>0</v>
      </c>
      <c r="I617" s="167">
        <f>I618+I619+I620+I3074</f>
        <v>0</v>
      </c>
      <c r="J617" s="167"/>
      <c r="K617" s="167">
        <f>K618+K619+K620+K3074</f>
        <v>5741.37</v>
      </c>
      <c r="L617" s="167">
        <f>L618+L619+L620+L3074</f>
        <v>5741.37</v>
      </c>
      <c r="M617" s="167"/>
      <c r="N617" s="167">
        <f>N618+N619+N620+N3074</f>
        <v>0</v>
      </c>
      <c r="O617" s="167">
        <f>O618+O619+O620+O3074</f>
        <v>0</v>
      </c>
      <c r="P617" s="167"/>
      <c r="Q617" s="167">
        <f>Q618+Q619+Q620+Q3074</f>
        <v>0</v>
      </c>
      <c r="R617" s="167">
        <f>R618+R619+R620+R3074</f>
        <v>0</v>
      </c>
      <c r="S617" s="167"/>
      <c r="T617" s="167">
        <f>T618+T619+T620+T3074</f>
        <v>0</v>
      </c>
      <c r="U617" s="167">
        <f>U618+U619+U620+U3074</f>
        <v>0</v>
      </c>
      <c r="V617" s="167"/>
      <c r="W617" s="167">
        <f>W618+W619+W620+W3074</f>
        <v>0</v>
      </c>
      <c r="X617" s="167">
        <f>X618+X619+X620+X3074</f>
        <v>0</v>
      </c>
      <c r="Y617" s="167"/>
      <c r="Z617" s="167">
        <f>Z618+Z619+Z620+Z3074</f>
        <v>0</v>
      </c>
      <c r="AA617" s="167">
        <f>AA618+AA619+AA620+AA3074</f>
        <v>0</v>
      </c>
      <c r="AB617" s="167">
        <f>AB618+AB619+AB620+AB3074</f>
        <v>0</v>
      </c>
      <c r="AC617" s="167">
        <f>AC618+AC619+AC620+AC3074</f>
        <v>0</v>
      </c>
      <c r="AD617" s="167"/>
      <c r="AE617" s="167">
        <f>AE618+AE619+AE620+AE3074</f>
        <v>0</v>
      </c>
      <c r="AF617" s="167">
        <f>AF618+AF619+AF620+AF3074</f>
        <v>0</v>
      </c>
      <c r="AG617" s="167">
        <f>AG618+AG619+AG620+AG3074</f>
        <v>0</v>
      </c>
      <c r="AH617" s="167">
        <f>AH618+AH619+AH620+AH3074</f>
        <v>0</v>
      </c>
      <c r="AI617" s="167"/>
      <c r="AJ617" s="167">
        <f>AJ618+AJ619+AJ620+AJ3074</f>
        <v>0</v>
      </c>
      <c r="AK617" s="167">
        <f>AK618+AK619+AK620+AK3074</f>
        <v>0</v>
      </c>
      <c r="AL617" s="167">
        <f>AL618+AL619+AL620+AL3074</f>
        <v>0</v>
      </c>
      <c r="AM617" s="167">
        <f>AM618+AM619+AM620+AM3074</f>
        <v>0</v>
      </c>
      <c r="AN617" s="167"/>
      <c r="AO617" s="167">
        <f>AO618+AO619+AO620+AO3074</f>
        <v>0</v>
      </c>
      <c r="AP617" s="167">
        <f>AP618+AP619+AP620+AP3074</f>
        <v>0</v>
      </c>
      <c r="AQ617" s="167">
        <f>AQ618+AQ619+AQ620+AQ3074</f>
        <v>0</v>
      </c>
      <c r="AR617" s="167">
        <f>AR618+AR619+AR620+AR3074</f>
        <v>0</v>
      </c>
      <c r="AS617" s="167"/>
      <c r="AT617" s="167">
        <f t="shared" ref="AT617:AZ617" si="547">AT618+AT619+AT620+AT3074</f>
        <v>0</v>
      </c>
      <c r="AU617" s="167">
        <f t="shared" si="547"/>
        <v>0</v>
      </c>
      <c r="AV617" s="167">
        <f t="shared" si="547"/>
        <v>0</v>
      </c>
      <c r="AW617" s="167">
        <f t="shared" si="547"/>
        <v>0</v>
      </c>
      <c r="AX617" s="167">
        <f t="shared" si="547"/>
        <v>0</v>
      </c>
      <c r="AY617" s="167">
        <f t="shared" si="547"/>
        <v>0</v>
      </c>
      <c r="AZ617" s="167">
        <f t="shared" si="547"/>
        <v>0</v>
      </c>
      <c r="BA617" s="167"/>
      <c r="BB617" s="164"/>
      <c r="BC617" s="166"/>
    </row>
    <row r="618" spans="1:55" ht="32.25" customHeight="1">
      <c r="A618" s="272"/>
      <c r="B618" s="273"/>
      <c r="C618" s="273"/>
      <c r="D618" s="151" t="s">
        <v>37</v>
      </c>
      <c r="E618" s="167">
        <f t="shared" si="546"/>
        <v>0</v>
      </c>
      <c r="F618" s="167">
        <f t="shared" si="512"/>
        <v>0</v>
      </c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4"/>
      <c r="BC618" s="166"/>
    </row>
    <row r="619" spans="1:55" ht="50.25" customHeight="1">
      <c r="A619" s="272"/>
      <c r="B619" s="273"/>
      <c r="C619" s="273"/>
      <c r="D619" s="176" t="s">
        <v>2</v>
      </c>
      <c r="E619" s="167">
        <f t="shared" si="546"/>
        <v>0</v>
      </c>
      <c r="F619" s="167">
        <f t="shared" si="512"/>
        <v>0</v>
      </c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4"/>
      <c r="BC619" s="166"/>
    </row>
    <row r="620" spans="1:55" ht="22.5" customHeight="1">
      <c r="A620" s="272"/>
      <c r="B620" s="273"/>
      <c r="C620" s="273"/>
      <c r="D620" s="222" t="s">
        <v>268</v>
      </c>
      <c r="E620" s="167">
        <f>H620+K620+N620+Q620+T620+W620+Z620+AE620+AJ620+AO620+AT620+AY620</f>
        <v>5741.37</v>
      </c>
      <c r="F620" s="167">
        <f t="shared" si="512"/>
        <v>5741.37</v>
      </c>
      <c r="G620" s="167">
        <f t="shared" si="529"/>
        <v>100</v>
      </c>
      <c r="H620" s="167"/>
      <c r="I620" s="167"/>
      <c r="J620" s="167"/>
      <c r="K620" s="167">
        <v>5741.37</v>
      </c>
      <c r="L620" s="167">
        <v>5741.37</v>
      </c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4"/>
      <c r="BC620" s="166"/>
    </row>
    <row r="621" spans="1:55" ht="82.5" customHeight="1">
      <c r="A621" s="272"/>
      <c r="B621" s="273"/>
      <c r="C621" s="273"/>
      <c r="D621" s="222" t="s">
        <v>274</v>
      </c>
      <c r="E621" s="167">
        <f t="shared" ref="E621:E626" si="548">H621+K621+N621+Q621+T621+W621+Z621+AE621+AJ621+AO621+AT621+AY621</f>
        <v>0</v>
      </c>
      <c r="F621" s="167">
        <f t="shared" si="512"/>
        <v>0</v>
      </c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4"/>
      <c r="BC621" s="166"/>
    </row>
    <row r="622" spans="1:55" ht="22.5" customHeight="1">
      <c r="A622" s="272"/>
      <c r="B622" s="273"/>
      <c r="C622" s="273"/>
      <c r="D622" s="222" t="s">
        <v>269</v>
      </c>
      <c r="E622" s="167">
        <f t="shared" si="548"/>
        <v>0</v>
      </c>
      <c r="F622" s="167">
        <f t="shared" si="512"/>
        <v>0</v>
      </c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4"/>
      <c r="BC622" s="166"/>
    </row>
    <row r="623" spans="1:55" ht="31.2">
      <c r="A623" s="272"/>
      <c r="B623" s="273"/>
      <c r="C623" s="273"/>
      <c r="D623" s="225" t="s">
        <v>43</v>
      </c>
      <c r="E623" s="167">
        <f t="shared" si="548"/>
        <v>0</v>
      </c>
      <c r="F623" s="167">
        <f t="shared" si="512"/>
        <v>0</v>
      </c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4"/>
      <c r="BC623" s="166"/>
    </row>
    <row r="624" spans="1:55" ht="22.5" customHeight="1">
      <c r="A624" s="272"/>
      <c r="B624" s="273" t="s">
        <v>310</v>
      </c>
      <c r="C624" s="273" t="s">
        <v>307</v>
      </c>
      <c r="D624" s="153" t="s">
        <v>41</v>
      </c>
      <c r="E624" s="167">
        <f t="shared" si="548"/>
        <v>8048.73</v>
      </c>
      <c r="F624" s="167">
        <f t="shared" si="512"/>
        <v>8048.73</v>
      </c>
      <c r="G624" s="167">
        <f t="shared" si="529"/>
        <v>100</v>
      </c>
      <c r="H624" s="167">
        <f>H625+H626+H627+H629+H630</f>
        <v>8048.73</v>
      </c>
      <c r="I624" s="167">
        <f t="shared" ref="I624" si="549">I625+I626+I627+I629+I630</f>
        <v>8048.73</v>
      </c>
      <c r="J624" s="167"/>
      <c r="K624" s="167">
        <f t="shared" ref="K624:L624" si="550">K625+K626+K627+K629+K630</f>
        <v>0</v>
      </c>
      <c r="L624" s="167">
        <f t="shared" si="550"/>
        <v>0</v>
      </c>
      <c r="M624" s="167"/>
      <c r="N624" s="167">
        <f t="shared" ref="N624:O624" si="551">N625+N626+N627+N629+N630</f>
        <v>0</v>
      </c>
      <c r="O624" s="167">
        <f t="shared" si="551"/>
        <v>0</v>
      </c>
      <c r="P624" s="167"/>
      <c r="Q624" s="167">
        <f t="shared" ref="Q624:R624" si="552">Q625+Q626+Q627+Q629+Q630</f>
        <v>0</v>
      </c>
      <c r="R624" s="167">
        <f t="shared" si="552"/>
        <v>0</v>
      </c>
      <c r="S624" s="167"/>
      <c r="T624" s="167">
        <f t="shared" ref="T624:U624" si="553">T625+T626+T627+T629+T630</f>
        <v>0</v>
      </c>
      <c r="U624" s="167">
        <f t="shared" si="553"/>
        <v>0</v>
      </c>
      <c r="V624" s="167"/>
      <c r="W624" s="167">
        <f t="shared" ref="W624:X624" si="554">W625+W626+W627+W629+W630</f>
        <v>0</v>
      </c>
      <c r="X624" s="167">
        <f t="shared" si="554"/>
        <v>0</v>
      </c>
      <c r="Y624" s="167"/>
      <c r="Z624" s="167">
        <f t="shared" ref="Z624:AC624" si="555">Z625+Z626+Z627+Z629+Z630</f>
        <v>0</v>
      </c>
      <c r="AA624" s="167">
        <f t="shared" si="555"/>
        <v>0</v>
      </c>
      <c r="AB624" s="167">
        <f t="shared" si="555"/>
        <v>0</v>
      </c>
      <c r="AC624" s="167">
        <f t="shared" si="555"/>
        <v>0</v>
      </c>
      <c r="AD624" s="167"/>
      <c r="AE624" s="167">
        <f t="shared" ref="AE624:AH624" si="556">AE625+AE626+AE627+AE629+AE630</f>
        <v>0</v>
      </c>
      <c r="AF624" s="167">
        <f t="shared" si="556"/>
        <v>0</v>
      </c>
      <c r="AG624" s="167">
        <f t="shared" si="556"/>
        <v>0</v>
      </c>
      <c r="AH624" s="167">
        <f t="shared" si="556"/>
        <v>0</v>
      </c>
      <c r="AI624" s="167"/>
      <c r="AJ624" s="167">
        <f t="shared" ref="AJ624:AM624" si="557">AJ625+AJ626+AJ627+AJ629+AJ630</f>
        <v>0</v>
      </c>
      <c r="AK624" s="167">
        <f t="shared" si="557"/>
        <v>0</v>
      </c>
      <c r="AL624" s="167">
        <f t="shared" si="557"/>
        <v>0</v>
      </c>
      <c r="AM624" s="167">
        <f t="shared" si="557"/>
        <v>0</v>
      </c>
      <c r="AN624" s="167"/>
      <c r="AO624" s="167">
        <f t="shared" ref="AO624:AR624" si="558">AO625+AO626+AO627+AO629+AO630</f>
        <v>0</v>
      </c>
      <c r="AP624" s="167">
        <f t="shared" si="558"/>
        <v>0</v>
      </c>
      <c r="AQ624" s="167">
        <f t="shared" si="558"/>
        <v>0</v>
      </c>
      <c r="AR624" s="167">
        <f t="shared" si="558"/>
        <v>0</v>
      </c>
      <c r="AS624" s="167"/>
      <c r="AT624" s="167">
        <f t="shared" ref="AT624:AW624" si="559">AT625+AT626+AT627+AT629+AT630</f>
        <v>0</v>
      </c>
      <c r="AU624" s="167">
        <f t="shared" si="559"/>
        <v>0</v>
      </c>
      <c r="AV624" s="167">
        <f t="shared" si="559"/>
        <v>0</v>
      </c>
      <c r="AW624" s="167">
        <f t="shared" si="559"/>
        <v>0</v>
      </c>
      <c r="AX624" s="167"/>
      <c r="AY624" s="167">
        <f t="shared" ref="AY624:AZ624" si="560">AY625+AY626+AY627+AY629+AY630</f>
        <v>0</v>
      </c>
      <c r="AZ624" s="167">
        <f t="shared" si="560"/>
        <v>0</v>
      </c>
      <c r="BA624" s="167"/>
      <c r="BB624" s="164"/>
      <c r="BC624" s="166"/>
    </row>
    <row r="625" spans="1:55" ht="32.25" customHeight="1">
      <c r="A625" s="272"/>
      <c r="B625" s="273"/>
      <c r="C625" s="273"/>
      <c r="D625" s="151" t="s">
        <v>37</v>
      </c>
      <c r="E625" s="167">
        <f t="shared" si="548"/>
        <v>0</v>
      </c>
      <c r="F625" s="167">
        <f t="shared" si="512"/>
        <v>0</v>
      </c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4"/>
      <c r="BC625" s="166"/>
    </row>
    <row r="626" spans="1:55" ht="50.25" customHeight="1">
      <c r="A626" s="272"/>
      <c r="B626" s="273"/>
      <c r="C626" s="273"/>
      <c r="D626" s="176" t="s">
        <v>2</v>
      </c>
      <c r="E626" s="167">
        <f t="shared" si="548"/>
        <v>0</v>
      </c>
      <c r="F626" s="167">
        <f t="shared" si="512"/>
        <v>0</v>
      </c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4"/>
      <c r="BC626" s="166"/>
    </row>
    <row r="627" spans="1:55" ht="22.5" customHeight="1">
      <c r="A627" s="272"/>
      <c r="B627" s="273"/>
      <c r="C627" s="273"/>
      <c r="D627" s="222" t="s">
        <v>268</v>
      </c>
      <c r="E627" s="205">
        <f>H627+K627+N627+Q627+T627+W627+Z627+AE627+AJ627+AO627+AT627+AY627</f>
        <v>8048.73</v>
      </c>
      <c r="F627" s="205">
        <f t="shared" si="512"/>
        <v>8048.73</v>
      </c>
      <c r="G627" s="167">
        <f t="shared" si="529"/>
        <v>100</v>
      </c>
      <c r="H627" s="167">
        <v>8048.73</v>
      </c>
      <c r="I627" s="167">
        <v>8048.73</v>
      </c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205"/>
      <c r="AK627" s="205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4"/>
      <c r="BC627" s="166"/>
    </row>
    <row r="628" spans="1:55" ht="82.5" customHeight="1">
      <c r="A628" s="272"/>
      <c r="B628" s="273"/>
      <c r="C628" s="273"/>
      <c r="D628" s="222" t="s">
        <v>274</v>
      </c>
      <c r="E628" s="167">
        <f t="shared" ref="E628:E633" si="561">H628+K628+N628+Q628+T628+W628+Z628+AE628+AJ628+AO628+AT628+AY628</f>
        <v>0</v>
      </c>
      <c r="F628" s="167">
        <f t="shared" si="512"/>
        <v>0</v>
      </c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4"/>
      <c r="BC628" s="166"/>
    </row>
    <row r="629" spans="1:55" ht="22.5" customHeight="1">
      <c r="A629" s="272"/>
      <c r="B629" s="273"/>
      <c r="C629" s="273"/>
      <c r="D629" s="222" t="s">
        <v>269</v>
      </c>
      <c r="E629" s="167">
        <f t="shared" si="561"/>
        <v>0</v>
      </c>
      <c r="F629" s="167">
        <f t="shared" si="512"/>
        <v>0</v>
      </c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4"/>
      <c r="BC629" s="166"/>
    </row>
    <row r="630" spans="1:55" ht="31.2">
      <c r="A630" s="272"/>
      <c r="B630" s="273"/>
      <c r="C630" s="273"/>
      <c r="D630" s="225" t="s">
        <v>43</v>
      </c>
      <c r="E630" s="167">
        <f t="shared" si="561"/>
        <v>0</v>
      </c>
      <c r="F630" s="167">
        <f t="shared" si="512"/>
        <v>0</v>
      </c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4"/>
      <c r="BC630" s="166"/>
    </row>
    <row r="631" spans="1:55" ht="22.5" customHeight="1">
      <c r="A631" s="272"/>
      <c r="B631" s="273" t="s">
        <v>311</v>
      </c>
      <c r="C631" s="273"/>
      <c r="D631" s="153" t="s">
        <v>41</v>
      </c>
      <c r="E631" s="167">
        <f t="shared" si="561"/>
        <v>80.72</v>
      </c>
      <c r="F631" s="167">
        <f t="shared" si="512"/>
        <v>80.72</v>
      </c>
      <c r="G631" s="167"/>
      <c r="H631" s="167">
        <f>H632+H633+H634+H636+H637</f>
        <v>0</v>
      </c>
      <c r="I631" s="167">
        <f t="shared" ref="I631" si="562">I632+I633+I634+I636+I637</f>
        <v>0</v>
      </c>
      <c r="J631" s="167"/>
      <c r="K631" s="167">
        <f t="shared" ref="K631:L631" si="563">K632+K633+K634+K636+K637</f>
        <v>80.72</v>
      </c>
      <c r="L631" s="167">
        <f t="shared" si="563"/>
        <v>80.72</v>
      </c>
      <c r="M631" s="167"/>
      <c r="N631" s="167">
        <f t="shared" ref="N631:O631" si="564">N632+N633+N634+N636+N637</f>
        <v>0</v>
      </c>
      <c r="O631" s="167">
        <f t="shared" si="564"/>
        <v>0</v>
      </c>
      <c r="P631" s="167"/>
      <c r="Q631" s="167">
        <f t="shared" ref="Q631:R631" si="565">Q632+Q633+Q634+Q636+Q637</f>
        <v>0</v>
      </c>
      <c r="R631" s="167">
        <f t="shared" si="565"/>
        <v>0</v>
      </c>
      <c r="S631" s="167"/>
      <c r="T631" s="167">
        <f t="shared" ref="T631:U631" si="566">T632+T633+T634+T636+T637</f>
        <v>0</v>
      </c>
      <c r="U631" s="167">
        <f t="shared" si="566"/>
        <v>0</v>
      </c>
      <c r="V631" s="167"/>
      <c r="W631" s="167">
        <f t="shared" ref="W631:X631" si="567">W632+W633+W634+W636+W637</f>
        <v>0</v>
      </c>
      <c r="X631" s="167">
        <f t="shared" si="567"/>
        <v>0</v>
      </c>
      <c r="Y631" s="167"/>
      <c r="Z631" s="167">
        <f t="shared" ref="Z631:AC631" si="568">Z632+Z633+Z634+Z636+Z637</f>
        <v>0</v>
      </c>
      <c r="AA631" s="167">
        <f t="shared" si="568"/>
        <v>0</v>
      </c>
      <c r="AB631" s="167">
        <f t="shared" si="568"/>
        <v>0</v>
      </c>
      <c r="AC631" s="167">
        <f t="shared" si="568"/>
        <v>0</v>
      </c>
      <c r="AD631" s="167"/>
      <c r="AE631" s="167">
        <f t="shared" ref="AE631:AH631" si="569">AE632+AE633+AE634+AE636+AE637</f>
        <v>0</v>
      </c>
      <c r="AF631" s="167">
        <f t="shared" si="569"/>
        <v>0</v>
      </c>
      <c r="AG631" s="167">
        <f t="shared" si="569"/>
        <v>0</v>
      </c>
      <c r="AH631" s="167">
        <f t="shared" si="569"/>
        <v>0</v>
      </c>
      <c r="AI631" s="167"/>
      <c r="AJ631" s="167">
        <f t="shared" ref="AJ631:AM631" si="570">AJ632+AJ633+AJ634+AJ636+AJ637</f>
        <v>0</v>
      </c>
      <c r="AK631" s="167">
        <f t="shared" si="570"/>
        <v>0</v>
      </c>
      <c r="AL631" s="167">
        <f t="shared" si="570"/>
        <v>0</v>
      </c>
      <c r="AM631" s="167">
        <f t="shared" si="570"/>
        <v>0</v>
      </c>
      <c r="AN631" s="167"/>
      <c r="AO631" s="167">
        <f t="shared" ref="AO631:AR631" si="571">AO632+AO633+AO634+AO636+AO637</f>
        <v>0</v>
      </c>
      <c r="AP631" s="167">
        <f t="shared" si="571"/>
        <v>0</v>
      </c>
      <c r="AQ631" s="167">
        <f t="shared" si="571"/>
        <v>0</v>
      </c>
      <c r="AR631" s="167">
        <f t="shared" si="571"/>
        <v>0</v>
      </c>
      <c r="AS631" s="167"/>
      <c r="AT631" s="167">
        <f t="shared" ref="AT631:AW631" si="572">AT632+AT633+AT634+AT636+AT637</f>
        <v>0</v>
      </c>
      <c r="AU631" s="167">
        <f t="shared" si="572"/>
        <v>0</v>
      </c>
      <c r="AV631" s="167">
        <f t="shared" si="572"/>
        <v>0</v>
      </c>
      <c r="AW631" s="167">
        <f t="shared" si="572"/>
        <v>0</v>
      </c>
      <c r="AX631" s="167"/>
      <c r="AY631" s="167">
        <f t="shared" ref="AY631:AZ631" si="573">AY632+AY633+AY634+AY636+AY637</f>
        <v>0</v>
      </c>
      <c r="AZ631" s="167">
        <f t="shared" si="573"/>
        <v>0</v>
      </c>
      <c r="BA631" s="167"/>
      <c r="BB631" s="164"/>
      <c r="BC631" s="166"/>
    </row>
    <row r="632" spans="1:55" ht="32.25" customHeight="1">
      <c r="A632" s="272"/>
      <c r="B632" s="273"/>
      <c r="C632" s="273"/>
      <c r="D632" s="151" t="s">
        <v>37</v>
      </c>
      <c r="E632" s="167">
        <f t="shared" si="561"/>
        <v>0</v>
      </c>
      <c r="F632" s="167">
        <f t="shared" si="512"/>
        <v>0</v>
      </c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4"/>
      <c r="BC632" s="166"/>
    </row>
    <row r="633" spans="1:55" ht="50.25" customHeight="1">
      <c r="A633" s="272"/>
      <c r="B633" s="273"/>
      <c r="C633" s="273"/>
      <c r="D633" s="176" t="s">
        <v>2</v>
      </c>
      <c r="E633" s="167">
        <f t="shared" si="561"/>
        <v>0</v>
      </c>
      <c r="F633" s="167">
        <f t="shared" si="512"/>
        <v>0</v>
      </c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4"/>
      <c r="BC633" s="166"/>
    </row>
    <row r="634" spans="1:55" ht="22.5" customHeight="1">
      <c r="A634" s="272"/>
      <c r="B634" s="273"/>
      <c r="C634" s="273"/>
      <c r="D634" s="222" t="s">
        <v>268</v>
      </c>
      <c r="E634" s="205">
        <f>H634+K634+N634+Q634+T634+W634+Z634+AE634+AJ634+AO634+AT634+AY634</f>
        <v>80.72</v>
      </c>
      <c r="F634" s="167">
        <f t="shared" si="512"/>
        <v>80.72</v>
      </c>
      <c r="G634" s="167"/>
      <c r="H634" s="167"/>
      <c r="I634" s="167"/>
      <c r="J634" s="167"/>
      <c r="K634" s="167">
        <v>80.72</v>
      </c>
      <c r="L634" s="167">
        <v>80.72</v>
      </c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4"/>
      <c r="BC634" s="166"/>
    </row>
    <row r="635" spans="1:55" ht="82.5" customHeight="1">
      <c r="A635" s="272"/>
      <c r="B635" s="273"/>
      <c r="C635" s="273"/>
      <c r="D635" s="222" t="s">
        <v>274</v>
      </c>
      <c r="E635" s="167">
        <f t="shared" ref="E635:E640" si="574">H635+K635+N635+Q635+T635+W635+Z635+AE635+AJ635+AO635+AT635+AY635</f>
        <v>0</v>
      </c>
      <c r="F635" s="167">
        <f t="shared" si="512"/>
        <v>0</v>
      </c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4"/>
      <c r="BC635" s="166"/>
    </row>
    <row r="636" spans="1:55" ht="22.5" customHeight="1">
      <c r="A636" s="272"/>
      <c r="B636" s="273"/>
      <c r="C636" s="273"/>
      <c r="D636" s="222" t="s">
        <v>269</v>
      </c>
      <c r="E636" s="167">
        <f t="shared" si="574"/>
        <v>0</v>
      </c>
      <c r="F636" s="167">
        <f t="shared" si="512"/>
        <v>0</v>
      </c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4"/>
      <c r="BC636" s="166"/>
    </row>
    <row r="637" spans="1:55" ht="31.2">
      <c r="A637" s="272"/>
      <c r="B637" s="273"/>
      <c r="C637" s="273"/>
      <c r="D637" s="225" t="s">
        <v>43</v>
      </c>
      <c r="E637" s="167">
        <f t="shared" si="574"/>
        <v>0</v>
      </c>
      <c r="F637" s="167">
        <f t="shared" si="512"/>
        <v>0</v>
      </c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4"/>
      <c r="BC637" s="166"/>
    </row>
    <row r="638" spans="1:55" ht="22.5" customHeight="1">
      <c r="A638" s="272"/>
      <c r="B638" s="273" t="s">
        <v>312</v>
      </c>
      <c r="C638" s="273"/>
      <c r="D638" s="153" t="s">
        <v>41</v>
      </c>
      <c r="E638" s="167">
        <f t="shared" si="574"/>
        <v>19531.34</v>
      </c>
      <c r="F638" s="167">
        <f t="shared" si="512"/>
        <v>19531.34</v>
      </c>
      <c r="G638" s="167">
        <f t="shared" si="529"/>
        <v>100</v>
      </c>
      <c r="H638" s="167">
        <f>H639+H640+H641+H643+H644</f>
        <v>0</v>
      </c>
      <c r="I638" s="167">
        <f t="shared" ref="I638" si="575">I639+I640+I641+I643+I644</f>
        <v>0</v>
      </c>
      <c r="J638" s="167"/>
      <c r="K638" s="167">
        <f t="shared" ref="K638:L638" si="576">K639+K640+K641+K643+K644</f>
        <v>19531.34</v>
      </c>
      <c r="L638" s="167">
        <f t="shared" si="576"/>
        <v>19531.34</v>
      </c>
      <c r="M638" s="167"/>
      <c r="N638" s="167">
        <f t="shared" ref="N638:O638" si="577">N639+N640+N641+N643+N644</f>
        <v>0</v>
      </c>
      <c r="O638" s="167">
        <f t="shared" si="577"/>
        <v>0</v>
      </c>
      <c r="P638" s="167"/>
      <c r="Q638" s="167">
        <f t="shared" ref="Q638:R638" si="578">Q639+Q640+Q641+Q643+Q644</f>
        <v>0</v>
      </c>
      <c r="R638" s="167">
        <f t="shared" si="578"/>
        <v>0</v>
      </c>
      <c r="S638" s="167"/>
      <c r="T638" s="167">
        <f t="shared" ref="T638:U638" si="579">T639+T640+T641+T643+T644</f>
        <v>0</v>
      </c>
      <c r="U638" s="167">
        <f t="shared" si="579"/>
        <v>0</v>
      </c>
      <c r="V638" s="167"/>
      <c r="W638" s="167">
        <f t="shared" ref="W638:X638" si="580">W639+W640+W641+W643+W644</f>
        <v>0</v>
      </c>
      <c r="X638" s="167">
        <f t="shared" si="580"/>
        <v>0</v>
      </c>
      <c r="Y638" s="167"/>
      <c r="Z638" s="167">
        <f t="shared" ref="Z638:AC638" si="581">Z639+Z640+Z641+Z643+Z644</f>
        <v>0</v>
      </c>
      <c r="AA638" s="167">
        <f t="shared" si="581"/>
        <v>0</v>
      </c>
      <c r="AB638" s="167">
        <f t="shared" si="581"/>
        <v>0</v>
      </c>
      <c r="AC638" s="167">
        <f t="shared" si="581"/>
        <v>0</v>
      </c>
      <c r="AD638" s="167"/>
      <c r="AE638" s="167">
        <f t="shared" ref="AE638:AH638" si="582">AE639+AE640+AE641+AE643+AE644</f>
        <v>0</v>
      </c>
      <c r="AF638" s="167">
        <f t="shared" si="582"/>
        <v>0</v>
      </c>
      <c r="AG638" s="167">
        <f t="shared" si="582"/>
        <v>0</v>
      </c>
      <c r="AH638" s="167">
        <f t="shared" si="582"/>
        <v>0</v>
      </c>
      <c r="AI638" s="167"/>
      <c r="AJ638" s="167">
        <f t="shared" ref="AJ638:AM638" si="583">AJ639+AJ640+AJ641+AJ643+AJ644</f>
        <v>0</v>
      </c>
      <c r="AK638" s="167">
        <f t="shared" si="583"/>
        <v>0</v>
      </c>
      <c r="AL638" s="167">
        <f t="shared" si="583"/>
        <v>0</v>
      </c>
      <c r="AM638" s="167">
        <f t="shared" si="583"/>
        <v>0</v>
      </c>
      <c r="AN638" s="167"/>
      <c r="AO638" s="167">
        <f t="shared" ref="AO638:AR638" si="584">AO639+AO640+AO641+AO643+AO644</f>
        <v>0</v>
      </c>
      <c r="AP638" s="167">
        <f t="shared" si="584"/>
        <v>0</v>
      </c>
      <c r="AQ638" s="167">
        <f t="shared" si="584"/>
        <v>0</v>
      </c>
      <c r="AR638" s="167">
        <f t="shared" si="584"/>
        <v>0</v>
      </c>
      <c r="AS638" s="167"/>
      <c r="AT638" s="167">
        <f t="shared" ref="AT638:AW638" si="585">AT639+AT640+AT641+AT643+AT644</f>
        <v>0</v>
      </c>
      <c r="AU638" s="167">
        <f t="shared" si="585"/>
        <v>0</v>
      </c>
      <c r="AV638" s="167">
        <f t="shared" si="585"/>
        <v>0</v>
      </c>
      <c r="AW638" s="167">
        <f t="shared" si="585"/>
        <v>0</v>
      </c>
      <c r="AX638" s="167"/>
      <c r="AY638" s="167">
        <f t="shared" ref="AY638:AZ638" si="586">AY639+AY640+AY641+AY643+AY644</f>
        <v>0</v>
      </c>
      <c r="AZ638" s="167">
        <f t="shared" si="586"/>
        <v>0</v>
      </c>
      <c r="BA638" s="167"/>
      <c r="BB638" s="164"/>
      <c r="BC638" s="166"/>
    </row>
    <row r="639" spans="1:55" ht="32.25" customHeight="1">
      <c r="A639" s="272"/>
      <c r="B639" s="273"/>
      <c r="C639" s="273"/>
      <c r="D639" s="151" t="s">
        <v>37</v>
      </c>
      <c r="E639" s="167">
        <f t="shared" si="574"/>
        <v>0</v>
      </c>
      <c r="F639" s="167">
        <f t="shared" si="512"/>
        <v>0</v>
      </c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4"/>
      <c r="BC639" s="166"/>
    </row>
    <row r="640" spans="1:55" ht="50.25" customHeight="1">
      <c r="A640" s="272"/>
      <c r="B640" s="273"/>
      <c r="C640" s="273"/>
      <c r="D640" s="176" t="s">
        <v>2</v>
      </c>
      <c r="E640" s="167">
        <f t="shared" si="574"/>
        <v>0</v>
      </c>
      <c r="F640" s="167">
        <f t="shared" si="512"/>
        <v>0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4"/>
      <c r="BC640" s="166"/>
    </row>
    <row r="641" spans="1:55" ht="22.5" customHeight="1">
      <c r="A641" s="272"/>
      <c r="B641" s="273"/>
      <c r="C641" s="273"/>
      <c r="D641" s="222" t="s">
        <v>268</v>
      </c>
      <c r="E641" s="205">
        <f>H641+K641+N641+Q641+T641+W641+Z641+AE641+AJ641+AO641+AT641+AY641</f>
        <v>19531.34</v>
      </c>
      <c r="F641" s="167">
        <f t="shared" si="512"/>
        <v>19531.34</v>
      </c>
      <c r="G641" s="167">
        <f t="shared" si="529"/>
        <v>100</v>
      </c>
      <c r="H641" s="167"/>
      <c r="I641" s="167"/>
      <c r="J641" s="167"/>
      <c r="K641" s="167">
        <v>19531.34</v>
      </c>
      <c r="L641" s="167">
        <v>19531.34</v>
      </c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4"/>
      <c r="BC641" s="166"/>
    </row>
    <row r="642" spans="1:55" ht="82.5" customHeight="1">
      <c r="A642" s="272"/>
      <c r="B642" s="273"/>
      <c r="C642" s="273"/>
      <c r="D642" s="222" t="s">
        <v>274</v>
      </c>
      <c r="E642" s="167">
        <f t="shared" ref="E642:E647" si="587">H642+K642+N642+Q642+T642+W642+Z642+AE642+AJ642+AO642+AT642+AY642</f>
        <v>0</v>
      </c>
      <c r="F642" s="167">
        <f t="shared" si="512"/>
        <v>0</v>
      </c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4"/>
      <c r="BC642" s="166"/>
    </row>
    <row r="643" spans="1:55" ht="22.5" customHeight="1">
      <c r="A643" s="272"/>
      <c r="B643" s="273"/>
      <c r="C643" s="273"/>
      <c r="D643" s="222" t="s">
        <v>269</v>
      </c>
      <c r="E643" s="167">
        <f t="shared" si="587"/>
        <v>0</v>
      </c>
      <c r="F643" s="167">
        <f t="shared" si="512"/>
        <v>0</v>
      </c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4"/>
      <c r="BC643" s="166"/>
    </row>
    <row r="644" spans="1:55" ht="31.2">
      <c r="A644" s="272"/>
      <c r="B644" s="273"/>
      <c r="C644" s="273"/>
      <c r="D644" s="225" t="s">
        <v>43</v>
      </c>
      <c r="E644" s="167">
        <f t="shared" si="587"/>
        <v>0</v>
      </c>
      <c r="F644" s="167">
        <f t="shared" si="512"/>
        <v>0</v>
      </c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4"/>
      <c r="BC644" s="166"/>
    </row>
    <row r="645" spans="1:55" ht="22.5" customHeight="1">
      <c r="A645" s="272"/>
      <c r="B645" s="273" t="s">
        <v>313</v>
      </c>
      <c r="C645" s="273"/>
      <c r="D645" s="153" t="s">
        <v>41</v>
      </c>
      <c r="E645" s="167">
        <f t="shared" si="587"/>
        <v>4663.59</v>
      </c>
      <c r="F645" s="167">
        <f t="shared" si="512"/>
        <v>4663.59</v>
      </c>
      <c r="G645" s="167">
        <f t="shared" si="529"/>
        <v>100</v>
      </c>
      <c r="H645" s="167">
        <f>H646+H647+H648+H650+H651</f>
        <v>0</v>
      </c>
      <c r="I645" s="167">
        <f t="shared" ref="I645" si="588">I646+I647+I648+I650+I651</f>
        <v>0</v>
      </c>
      <c r="J645" s="167"/>
      <c r="K645" s="167">
        <f t="shared" ref="K645:L645" si="589">K646+K647+K648+K650+K651</f>
        <v>4663.59</v>
      </c>
      <c r="L645" s="167">
        <f t="shared" si="589"/>
        <v>4663.59</v>
      </c>
      <c r="M645" s="167"/>
      <c r="N645" s="167">
        <f t="shared" ref="N645:O645" si="590">N646+N647+N648+N650+N651</f>
        <v>0</v>
      </c>
      <c r="O645" s="167">
        <f t="shared" si="590"/>
        <v>0</v>
      </c>
      <c r="P645" s="167"/>
      <c r="Q645" s="167">
        <f t="shared" ref="Q645:R645" si="591">Q646+Q647+Q648+Q650+Q651</f>
        <v>0</v>
      </c>
      <c r="R645" s="167">
        <f t="shared" si="591"/>
        <v>0</v>
      </c>
      <c r="S645" s="167"/>
      <c r="T645" s="167">
        <f t="shared" ref="T645:U645" si="592">T646+T647+T648+T650+T651</f>
        <v>0</v>
      </c>
      <c r="U645" s="167">
        <f t="shared" si="592"/>
        <v>0</v>
      </c>
      <c r="V645" s="167"/>
      <c r="W645" s="167">
        <f t="shared" ref="W645:X645" si="593">W646+W647+W648+W650+W651</f>
        <v>0</v>
      </c>
      <c r="X645" s="167">
        <f t="shared" si="593"/>
        <v>0</v>
      </c>
      <c r="Y645" s="167"/>
      <c r="Z645" s="167">
        <f t="shared" ref="Z645:AC645" si="594">Z646+Z647+Z648+Z650+Z651</f>
        <v>0</v>
      </c>
      <c r="AA645" s="167">
        <f t="shared" si="594"/>
        <v>0</v>
      </c>
      <c r="AB645" s="167">
        <f t="shared" si="594"/>
        <v>0</v>
      </c>
      <c r="AC645" s="167">
        <f t="shared" si="594"/>
        <v>0</v>
      </c>
      <c r="AD645" s="167"/>
      <c r="AE645" s="167">
        <f t="shared" ref="AE645:AH645" si="595">AE646+AE647+AE648+AE650+AE651</f>
        <v>0</v>
      </c>
      <c r="AF645" s="167">
        <f t="shared" si="595"/>
        <v>0</v>
      </c>
      <c r="AG645" s="167">
        <f t="shared" si="595"/>
        <v>0</v>
      </c>
      <c r="AH645" s="167">
        <f t="shared" si="595"/>
        <v>0</v>
      </c>
      <c r="AI645" s="167"/>
      <c r="AJ645" s="167">
        <f t="shared" ref="AJ645:AM645" si="596">AJ646+AJ647+AJ648+AJ650+AJ651</f>
        <v>0</v>
      </c>
      <c r="AK645" s="167">
        <f t="shared" si="596"/>
        <v>0</v>
      </c>
      <c r="AL645" s="167">
        <f t="shared" si="596"/>
        <v>0</v>
      </c>
      <c r="AM645" s="167">
        <f t="shared" si="596"/>
        <v>0</v>
      </c>
      <c r="AN645" s="167"/>
      <c r="AO645" s="167">
        <f t="shared" ref="AO645:AR645" si="597">AO646+AO647+AO648+AO650+AO651</f>
        <v>0</v>
      </c>
      <c r="AP645" s="167">
        <f t="shared" si="597"/>
        <v>0</v>
      </c>
      <c r="AQ645" s="167">
        <f t="shared" si="597"/>
        <v>0</v>
      </c>
      <c r="AR645" s="167">
        <f t="shared" si="597"/>
        <v>0</v>
      </c>
      <c r="AS645" s="167"/>
      <c r="AT645" s="167">
        <f t="shared" ref="AT645:AW645" si="598">AT646+AT647+AT648+AT650+AT651</f>
        <v>0</v>
      </c>
      <c r="AU645" s="167">
        <f t="shared" si="598"/>
        <v>0</v>
      </c>
      <c r="AV645" s="167">
        <f t="shared" si="598"/>
        <v>0</v>
      </c>
      <c r="AW645" s="167">
        <f t="shared" si="598"/>
        <v>0</v>
      </c>
      <c r="AX645" s="167"/>
      <c r="AY645" s="167">
        <f t="shared" ref="AY645:AZ645" si="599">AY646+AY647+AY648+AY650+AY651</f>
        <v>0</v>
      </c>
      <c r="AZ645" s="167">
        <f t="shared" si="599"/>
        <v>0</v>
      </c>
      <c r="BA645" s="167"/>
      <c r="BB645" s="164"/>
      <c r="BC645" s="166"/>
    </row>
    <row r="646" spans="1:55" ht="32.25" customHeight="1">
      <c r="A646" s="272"/>
      <c r="B646" s="273"/>
      <c r="C646" s="273"/>
      <c r="D646" s="151" t="s">
        <v>37</v>
      </c>
      <c r="E646" s="167">
        <f t="shared" si="587"/>
        <v>0</v>
      </c>
      <c r="F646" s="167">
        <f t="shared" si="512"/>
        <v>0</v>
      </c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4"/>
      <c r="BC646" s="166"/>
    </row>
    <row r="647" spans="1:55" ht="50.25" customHeight="1">
      <c r="A647" s="272"/>
      <c r="B647" s="273"/>
      <c r="C647" s="273"/>
      <c r="D647" s="176" t="s">
        <v>2</v>
      </c>
      <c r="E647" s="167">
        <f t="shared" si="587"/>
        <v>0</v>
      </c>
      <c r="F647" s="167">
        <f t="shared" si="512"/>
        <v>0</v>
      </c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4"/>
      <c r="BC647" s="166"/>
    </row>
    <row r="648" spans="1:55" ht="22.5" customHeight="1">
      <c r="A648" s="272"/>
      <c r="B648" s="273"/>
      <c r="C648" s="273"/>
      <c r="D648" s="222" t="s">
        <v>268</v>
      </c>
      <c r="E648" s="167">
        <f>H648+K648+N648+Q648+T648+W648+Z648+AE648+AJ648+AO648+AT648+AY648</f>
        <v>4663.59</v>
      </c>
      <c r="F648" s="167">
        <f t="shared" si="512"/>
        <v>4663.59</v>
      </c>
      <c r="G648" s="167">
        <f t="shared" si="529"/>
        <v>100</v>
      </c>
      <c r="H648" s="167"/>
      <c r="I648" s="167"/>
      <c r="J648" s="167"/>
      <c r="K648" s="167">
        <v>4663.59</v>
      </c>
      <c r="L648" s="167">
        <v>4663.59</v>
      </c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205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4"/>
      <c r="BC648" s="166"/>
    </row>
    <row r="649" spans="1:55" ht="82.5" customHeight="1">
      <c r="A649" s="272"/>
      <c r="B649" s="273"/>
      <c r="C649" s="273"/>
      <c r="D649" s="222" t="s">
        <v>274</v>
      </c>
      <c r="E649" s="167">
        <f t="shared" ref="E649:E654" si="600">H649+K649+N649+Q649+T649+W649+Z649+AE649+AJ649+AO649+AT649+AY649</f>
        <v>0</v>
      </c>
      <c r="F649" s="167">
        <f t="shared" si="512"/>
        <v>0</v>
      </c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4"/>
      <c r="BC649" s="166"/>
    </row>
    <row r="650" spans="1:55" ht="22.5" customHeight="1">
      <c r="A650" s="272"/>
      <c r="B650" s="273"/>
      <c r="C650" s="273"/>
      <c r="D650" s="222" t="s">
        <v>269</v>
      </c>
      <c r="E650" s="167">
        <f t="shared" si="600"/>
        <v>0</v>
      </c>
      <c r="F650" s="167">
        <f t="shared" si="512"/>
        <v>0</v>
      </c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4"/>
      <c r="BC650" s="166"/>
    </row>
    <row r="651" spans="1:55" ht="31.2">
      <c r="A651" s="272"/>
      <c r="B651" s="273"/>
      <c r="C651" s="273"/>
      <c r="D651" s="225" t="s">
        <v>43</v>
      </c>
      <c r="E651" s="167">
        <f t="shared" si="600"/>
        <v>0</v>
      </c>
      <c r="F651" s="167">
        <f t="shared" si="512"/>
        <v>0</v>
      </c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4"/>
      <c r="BC651" s="166"/>
    </row>
    <row r="652" spans="1:55" ht="22.5" customHeight="1">
      <c r="A652" s="272"/>
      <c r="B652" s="273" t="s">
        <v>314</v>
      </c>
      <c r="C652" s="273"/>
      <c r="D652" s="153" t="s">
        <v>41</v>
      </c>
      <c r="E652" s="167">
        <f t="shared" si="600"/>
        <v>15137.59</v>
      </c>
      <c r="F652" s="167">
        <f t="shared" si="512"/>
        <v>15137.59</v>
      </c>
      <c r="G652" s="167">
        <f t="shared" si="529"/>
        <v>100</v>
      </c>
      <c r="H652" s="167">
        <f>H653+H654+H655+H657+H658</f>
        <v>0</v>
      </c>
      <c r="I652" s="167">
        <f t="shared" ref="I652" si="601">I653+I654+I655+I657+I658</f>
        <v>0</v>
      </c>
      <c r="J652" s="167"/>
      <c r="K652" s="167">
        <f t="shared" ref="K652:L652" si="602">K653+K654+K655+K657+K658</f>
        <v>15137.59</v>
      </c>
      <c r="L652" s="167">
        <f t="shared" si="602"/>
        <v>15137.59</v>
      </c>
      <c r="M652" s="167"/>
      <c r="N652" s="167">
        <f t="shared" ref="N652:O652" si="603">N653+N654+N655+N657+N658</f>
        <v>0</v>
      </c>
      <c r="O652" s="167">
        <f t="shared" si="603"/>
        <v>0</v>
      </c>
      <c r="P652" s="167"/>
      <c r="Q652" s="167">
        <f t="shared" ref="Q652:R652" si="604">Q653+Q654+Q655+Q657+Q658</f>
        <v>0</v>
      </c>
      <c r="R652" s="167">
        <f t="shared" si="604"/>
        <v>0</v>
      </c>
      <c r="S652" s="167"/>
      <c r="T652" s="167">
        <f t="shared" ref="T652:U652" si="605">T653+T654+T655+T657+T658</f>
        <v>0</v>
      </c>
      <c r="U652" s="167">
        <f t="shared" si="605"/>
        <v>0</v>
      </c>
      <c r="V652" s="167"/>
      <c r="W652" s="167">
        <f t="shared" ref="W652:X652" si="606">W653+W654+W655+W657+W658</f>
        <v>0</v>
      </c>
      <c r="X652" s="167">
        <f t="shared" si="606"/>
        <v>0</v>
      </c>
      <c r="Y652" s="167"/>
      <c r="Z652" s="167">
        <f t="shared" ref="Z652:AC652" si="607">Z653+Z654+Z655+Z657+Z658</f>
        <v>0</v>
      </c>
      <c r="AA652" s="167">
        <f t="shared" si="607"/>
        <v>0</v>
      </c>
      <c r="AB652" s="167">
        <f t="shared" si="607"/>
        <v>0</v>
      </c>
      <c r="AC652" s="167">
        <f t="shared" si="607"/>
        <v>0</v>
      </c>
      <c r="AD652" s="167"/>
      <c r="AE652" s="167">
        <f t="shared" ref="AE652:AH652" si="608">AE653+AE654+AE655+AE657+AE658</f>
        <v>0</v>
      </c>
      <c r="AF652" s="167">
        <f t="shared" si="608"/>
        <v>0</v>
      </c>
      <c r="AG652" s="167">
        <f t="shared" si="608"/>
        <v>0</v>
      </c>
      <c r="AH652" s="167">
        <f t="shared" si="608"/>
        <v>0</v>
      </c>
      <c r="AI652" s="167"/>
      <c r="AJ652" s="167">
        <f t="shared" ref="AJ652:AM652" si="609">AJ653+AJ654+AJ655+AJ657+AJ658</f>
        <v>0</v>
      </c>
      <c r="AK652" s="167">
        <f t="shared" si="609"/>
        <v>0</v>
      </c>
      <c r="AL652" s="167">
        <f t="shared" si="609"/>
        <v>0</v>
      </c>
      <c r="AM652" s="167">
        <f t="shared" si="609"/>
        <v>0</v>
      </c>
      <c r="AN652" s="167"/>
      <c r="AO652" s="167">
        <f t="shared" ref="AO652:AR652" si="610">AO653+AO654+AO655+AO657+AO658</f>
        <v>0</v>
      </c>
      <c r="AP652" s="167">
        <f t="shared" si="610"/>
        <v>0</v>
      </c>
      <c r="AQ652" s="167">
        <f t="shared" si="610"/>
        <v>0</v>
      </c>
      <c r="AR652" s="167">
        <f t="shared" si="610"/>
        <v>0</v>
      </c>
      <c r="AS652" s="167"/>
      <c r="AT652" s="167">
        <f t="shared" ref="AT652:AW652" si="611">AT653+AT654+AT655+AT657+AT658</f>
        <v>0</v>
      </c>
      <c r="AU652" s="167">
        <f t="shared" si="611"/>
        <v>0</v>
      </c>
      <c r="AV652" s="167">
        <f t="shared" si="611"/>
        <v>0</v>
      </c>
      <c r="AW652" s="167">
        <f t="shared" si="611"/>
        <v>0</v>
      </c>
      <c r="AX652" s="167"/>
      <c r="AY652" s="167">
        <f t="shared" ref="AY652:AZ652" si="612">AY653+AY654+AY655+AY657+AY658</f>
        <v>0</v>
      </c>
      <c r="AZ652" s="167">
        <f t="shared" si="612"/>
        <v>0</v>
      </c>
      <c r="BA652" s="167"/>
      <c r="BB652" s="164"/>
      <c r="BC652" s="166"/>
    </row>
    <row r="653" spans="1:55" ht="32.25" customHeight="1">
      <c r="A653" s="272"/>
      <c r="B653" s="273"/>
      <c r="C653" s="273"/>
      <c r="D653" s="151" t="s">
        <v>37</v>
      </c>
      <c r="E653" s="167">
        <f t="shared" si="600"/>
        <v>0</v>
      </c>
      <c r="F653" s="167">
        <f t="shared" si="512"/>
        <v>0</v>
      </c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4"/>
      <c r="BC653" s="166"/>
    </row>
    <row r="654" spans="1:55" ht="50.25" customHeight="1">
      <c r="A654" s="272"/>
      <c r="B654" s="273"/>
      <c r="C654" s="273"/>
      <c r="D654" s="176" t="s">
        <v>2</v>
      </c>
      <c r="E654" s="167">
        <f t="shared" si="600"/>
        <v>0</v>
      </c>
      <c r="F654" s="167">
        <f t="shared" si="512"/>
        <v>0</v>
      </c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4"/>
      <c r="BC654" s="166"/>
    </row>
    <row r="655" spans="1:55" ht="22.5" customHeight="1">
      <c r="A655" s="272"/>
      <c r="B655" s="273"/>
      <c r="C655" s="273"/>
      <c r="D655" s="222" t="s">
        <v>268</v>
      </c>
      <c r="E655" s="167">
        <f>H655+K655+N655+Q655+T655+W655+Z655+AE655+AJ655+AO655+AT655+AY655</f>
        <v>15137.59</v>
      </c>
      <c r="F655" s="167">
        <f t="shared" si="512"/>
        <v>15137.59</v>
      </c>
      <c r="G655" s="167">
        <f t="shared" si="529"/>
        <v>100</v>
      </c>
      <c r="H655" s="167"/>
      <c r="I655" s="167"/>
      <c r="J655" s="167"/>
      <c r="K655" s="167">
        <v>15137.59</v>
      </c>
      <c r="L655" s="167">
        <v>15137.59</v>
      </c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205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4"/>
      <c r="BC655" s="166"/>
    </row>
    <row r="656" spans="1:55" ht="82.5" customHeight="1">
      <c r="A656" s="272"/>
      <c r="B656" s="273"/>
      <c r="C656" s="273"/>
      <c r="D656" s="222" t="s">
        <v>274</v>
      </c>
      <c r="E656" s="167">
        <f t="shared" ref="E656:E661" si="613">H656+K656+N656+Q656+T656+W656+Z656+AE656+AJ656+AO656+AT656+AY656</f>
        <v>0</v>
      </c>
      <c r="F656" s="167">
        <f t="shared" si="512"/>
        <v>0</v>
      </c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4"/>
      <c r="BC656" s="166"/>
    </row>
    <row r="657" spans="1:55" ht="22.5" customHeight="1">
      <c r="A657" s="272"/>
      <c r="B657" s="273"/>
      <c r="C657" s="273"/>
      <c r="D657" s="222" t="s">
        <v>269</v>
      </c>
      <c r="E657" s="167">
        <f t="shared" si="613"/>
        <v>0</v>
      </c>
      <c r="F657" s="167">
        <f t="shared" si="512"/>
        <v>0</v>
      </c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4"/>
      <c r="BC657" s="166"/>
    </row>
    <row r="658" spans="1:55" ht="31.2">
      <c r="A658" s="272"/>
      <c r="B658" s="273"/>
      <c r="C658" s="273"/>
      <c r="D658" s="225" t="s">
        <v>43</v>
      </c>
      <c r="E658" s="167">
        <f t="shared" si="613"/>
        <v>0</v>
      </c>
      <c r="F658" s="167">
        <f t="shared" si="512"/>
        <v>0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4"/>
      <c r="BC658" s="166"/>
    </row>
    <row r="659" spans="1:55" ht="22.5" customHeight="1">
      <c r="A659" s="272"/>
      <c r="B659" s="273" t="s">
        <v>315</v>
      </c>
      <c r="C659" s="273"/>
      <c r="D659" s="153" t="s">
        <v>41</v>
      </c>
      <c r="E659" s="167">
        <f t="shared" si="613"/>
        <v>10722.68</v>
      </c>
      <c r="F659" s="167">
        <f t="shared" si="512"/>
        <v>10722.68</v>
      </c>
      <c r="G659" s="167">
        <f t="shared" si="529"/>
        <v>100</v>
      </c>
      <c r="H659" s="167">
        <f>H660+H661+H662+H664+H665</f>
        <v>0</v>
      </c>
      <c r="I659" s="167">
        <f>I660+I661+I662+I664+I665</f>
        <v>0</v>
      </c>
      <c r="J659" s="167"/>
      <c r="K659" s="167">
        <f t="shared" ref="K659:L659" si="614">K660+K661+K662+K664+K665</f>
        <v>10722.68</v>
      </c>
      <c r="L659" s="167">
        <f t="shared" si="614"/>
        <v>10722.68</v>
      </c>
      <c r="M659" s="167"/>
      <c r="N659" s="167">
        <f t="shared" ref="N659:O659" si="615">N660+N661+N662+N664+N665</f>
        <v>0</v>
      </c>
      <c r="O659" s="167">
        <f t="shared" si="615"/>
        <v>0</v>
      </c>
      <c r="P659" s="167"/>
      <c r="Q659" s="167">
        <f t="shared" ref="Q659:R659" si="616">Q660+Q661+Q662+Q664+Q665</f>
        <v>0</v>
      </c>
      <c r="R659" s="167">
        <f t="shared" si="616"/>
        <v>0</v>
      </c>
      <c r="S659" s="167"/>
      <c r="T659" s="167">
        <f t="shared" ref="T659:U659" si="617">T660+T661+T662+T664+T665</f>
        <v>0</v>
      </c>
      <c r="U659" s="167">
        <f t="shared" si="617"/>
        <v>0</v>
      </c>
      <c r="V659" s="167"/>
      <c r="W659" s="167">
        <f t="shared" ref="W659:X659" si="618">W660+W661+W662+W664+W665</f>
        <v>0</v>
      </c>
      <c r="X659" s="167">
        <f t="shared" si="618"/>
        <v>0</v>
      </c>
      <c r="Y659" s="167"/>
      <c r="Z659" s="167">
        <f t="shared" ref="Z659:AC659" si="619">Z660+Z661+Z662+Z664+Z665</f>
        <v>0</v>
      </c>
      <c r="AA659" s="167">
        <f t="shared" si="619"/>
        <v>0</v>
      </c>
      <c r="AB659" s="167">
        <f t="shared" si="619"/>
        <v>0</v>
      </c>
      <c r="AC659" s="167">
        <f t="shared" si="619"/>
        <v>0</v>
      </c>
      <c r="AD659" s="167"/>
      <c r="AE659" s="167">
        <f t="shared" ref="AE659:AH659" si="620">AE660+AE661+AE662+AE664+AE665</f>
        <v>0</v>
      </c>
      <c r="AF659" s="167">
        <f t="shared" si="620"/>
        <v>0</v>
      </c>
      <c r="AG659" s="167">
        <f t="shared" si="620"/>
        <v>0</v>
      </c>
      <c r="AH659" s="167">
        <f t="shared" si="620"/>
        <v>0</v>
      </c>
      <c r="AI659" s="167"/>
      <c r="AJ659" s="167">
        <f t="shared" ref="AJ659:AM659" si="621">AJ660+AJ661+AJ662+AJ664+AJ665</f>
        <v>0</v>
      </c>
      <c r="AK659" s="167">
        <f t="shared" si="621"/>
        <v>0</v>
      </c>
      <c r="AL659" s="167">
        <f t="shared" si="621"/>
        <v>0</v>
      </c>
      <c r="AM659" s="167">
        <f t="shared" si="621"/>
        <v>0</v>
      </c>
      <c r="AN659" s="167"/>
      <c r="AO659" s="167">
        <f t="shared" ref="AO659:AR659" si="622">AO660+AO661+AO662+AO664+AO665</f>
        <v>0</v>
      </c>
      <c r="AP659" s="167">
        <f t="shared" si="622"/>
        <v>0</v>
      </c>
      <c r="AQ659" s="167">
        <f t="shared" si="622"/>
        <v>0</v>
      </c>
      <c r="AR659" s="167">
        <f t="shared" si="622"/>
        <v>0</v>
      </c>
      <c r="AS659" s="167"/>
      <c r="AT659" s="167">
        <f t="shared" ref="AT659:AW659" si="623">AT660+AT661+AT662+AT664+AT665</f>
        <v>0</v>
      </c>
      <c r="AU659" s="167">
        <f t="shared" si="623"/>
        <v>0</v>
      </c>
      <c r="AV659" s="167">
        <f t="shared" si="623"/>
        <v>0</v>
      </c>
      <c r="AW659" s="167">
        <f t="shared" si="623"/>
        <v>0</v>
      </c>
      <c r="AX659" s="167"/>
      <c r="AY659" s="167">
        <f t="shared" ref="AY659:AZ659" si="624">AY660+AY661+AY662+AY664+AY665</f>
        <v>0</v>
      </c>
      <c r="AZ659" s="167">
        <f t="shared" si="624"/>
        <v>0</v>
      </c>
      <c r="BA659" s="167"/>
      <c r="BB659" s="164"/>
      <c r="BC659" s="166"/>
    </row>
    <row r="660" spans="1:55" ht="32.25" customHeight="1">
      <c r="A660" s="272"/>
      <c r="B660" s="273"/>
      <c r="C660" s="273"/>
      <c r="D660" s="151" t="s">
        <v>37</v>
      </c>
      <c r="E660" s="167">
        <f t="shared" si="613"/>
        <v>0</v>
      </c>
      <c r="F660" s="167">
        <f t="shared" ref="F660:F672" si="625">I660+L660+O660+R660+U660+X660+AA660+AF660+AK660+AP660+AU660+AZ660</f>
        <v>0</v>
      </c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4"/>
      <c r="BC660" s="166"/>
    </row>
    <row r="661" spans="1:55" ht="50.25" customHeight="1">
      <c r="A661" s="272"/>
      <c r="B661" s="273"/>
      <c r="C661" s="273"/>
      <c r="D661" s="176" t="s">
        <v>2</v>
      </c>
      <c r="E661" s="167">
        <f t="shared" si="613"/>
        <v>0</v>
      </c>
      <c r="F661" s="167">
        <f t="shared" si="625"/>
        <v>0</v>
      </c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4"/>
      <c r="BC661" s="166"/>
    </row>
    <row r="662" spans="1:55" ht="22.5" customHeight="1">
      <c r="A662" s="272"/>
      <c r="B662" s="273"/>
      <c r="C662" s="273"/>
      <c r="D662" s="222" t="s">
        <v>268</v>
      </c>
      <c r="E662" s="167">
        <f>H662+K662+N662+Q662+T662+W662+Z662+AE662+AJ662+AO662+AT662+AY662</f>
        <v>10722.68</v>
      </c>
      <c r="F662" s="167">
        <f>I662+L662+O662+R662+U662+X662+AA662+AF662+AK662+AP662+AU662+AZ662</f>
        <v>10722.68</v>
      </c>
      <c r="G662" s="167">
        <f t="shared" si="529"/>
        <v>100</v>
      </c>
      <c r="H662" s="167"/>
      <c r="I662" s="167"/>
      <c r="J662" s="167"/>
      <c r="K662" s="167">
        <v>10722.68</v>
      </c>
      <c r="L662" s="167">
        <v>10722.68</v>
      </c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205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4"/>
      <c r="BC662" s="166"/>
    </row>
    <row r="663" spans="1:55" ht="82.5" customHeight="1">
      <c r="A663" s="272"/>
      <c r="B663" s="273"/>
      <c r="C663" s="273"/>
      <c r="D663" s="222" t="s">
        <v>274</v>
      </c>
      <c r="E663" s="167">
        <f t="shared" ref="E663:E668" si="626">H663+K663+N663+Q663+T663+W663+Z663+AE663+AJ663+AO663+AT663+AY663</f>
        <v>0</v>
      </c>
      <c r="F663" s="167">
        <f t="shared" si="625"/>
        <v>0</v>
      </c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4"/>
      <c r="BC663" s="166"/>
    </row>
    <row r="664" spans="1:55" ht="22.5" customHeight="1">
      <c r="A664" s="272"/>
      <c r="B664" s="273"/>
      <c r="C664" s="273"/>
      <c r="D664" s="222" t="s">
        <v>269</v>
      </c>
      <c r="E664" s="167">
        <f t="shared" si="626"/>
        <v>0</v>
      </c>
      <c r="F664" s="167">
        <f t="shared" si="625"/>
        <v>0</v>
      </c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4"/>
      <c r="BC664" s="166"/>
    </row>
    <row r="665" spans="1:55" ht="31.2">
      <c r="A665" s="272"/>
      <c r="B665" s="273"/>
      <c r="C665" s="273"/>
      <c r="D665" s="225" t="s">
        <v>43</v>
      </c>
      <c r="E665" s="167">
        <f t="shared" si="626"/>
        <v>0</v>
      </c>
      <c r="F665" s="167">
        <f t="shared" si="625"/>
        <v>0</v>
      </c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4"/>
      <c r="BC665" s="166"/>
    </row>
    <row r="666" spans="1:55" ht="22.5" customHeight="1">
      <c r="A666" s="272"/>
      <c r="B666" s="273" t="s">
        <v>316</v>
      </c>
      <c r="C666" s="273"/>
      <c r="D666" s="153" t="s">
        <v>41</v>
      </c>
      <c r="E666" s="167">
        <f t="shared" si="626"/>
        <v>0</v>
      </c>
      <c r="F666" s="167">
        <f t="shared" si="625"/>
        <v>0</v>
      </c>
      <c r="G666" s="167"/>
      <c r="H666" s="167">
        <f>H667+H668+H669+H671+H672</f>
        <v>0</v>
      </c>
      <c r="I666" s="167">
        <f t="shared" ref="I666" si="627">I667+I668+I669+I671+I672</f>
        <v>0</v>
      </c>
      <c r="J666" s="167"/>
      <c r="K666" s="167">
        <f t="shared" ref="K666:L666" si="628">K667+K668+K669+K671+K672</f>
        <v>0</v>
      </c>
      <c r="L666" s="167">
        <f t="shared" si="628"/>
        <v>0</v>
      </c>
      <c r="M666" s="167"/>
      <c r="N666" s="167">
        <f t="shared" ref="N666:O666" si="629">N667+N668+N669+N671+N672</f>
        <v>0</v>
      </c>
      <c r="O666" s="167">
        <f t="shared" si="629"/>
        <v>0</v>
      </c>
      <c r="P666" s="167"/>
      <c r="Q666" s="167">
        <f t="shared" ref="Q666:R666" si="630">Q667+Q668+Q669+Q671+Q672</f>
        <v>0</v>
      </c>
      <c r="R666" s="167">
        <f t="shared" si="630"/>
        <v>0</v>
      </c>
      <c r="S666" s="167"/>
      <c r="T666" s="167">
        <f t="shared" ref="T666:U666" si="631">T667+T668+T669+T671+T672</f>
        <v>0</v>
      </c>
      <c r="U666" s="167">
        <f t="shared" si="631"/>
        <v>0</v>
      </c>
      <c r="V666" s="167"/>
      <c r="W666" s="167">
        <f t="shared" ref="W666:X666" si="632">W667+W668+W669+W671+W672</f>
        <v>0</v>
      </c>
      <c r="X666" s="167">
        <f t="shared" si="632"/>
        <v>0</v>
      </c>
      <c r="Y666" s="167"/>
      <c r="Z666" s="167">
        <f t="shared" ref="Z666:AC666" si="633">Z667+Z668+Z669+Z671+Z672</f>
        <v>0</v>
      </c>
      <c r="AA666" s="167">
        <f t="shared" si="633"/>
        <v>0</v>
      </c>
      <c r="AB666" s="167">
        <f t="shared" si="633"/>
        <v>0</v>
      </c>
      <c r="AC666" s="167">
        <f t="shared" si="633"/>
        <v>0</v>
      </c>
      <c r="AD666" s="167"/>
      <c r="AE666" s="167">
        <f t="shared" ref="AE666:AH666" si="634">AE667+AE668+AE669+AE671+AE672</f>
        <v>0</v>
      </c>
      <c r="AF666" s="167">
        <f t="shared" si="634"/>
        <v>0</v>
      </c>
      <c r="AG666" s="167">
        <f t="shared" si="634"/>
        <v>0</v>
      </c>
      <c r="AH666" s="167">
        <f t="shared" si="634"/>
        <v>0</v>
      </c>
      <c r="AI666" s="167"/>
      <c r="AJ666" s="167">
        <f t="shared" ref="AJ666:AM666" si="635">AJ667+AJ668+AJ669+AJ671+AJ672</f>
        <v>0</v>
      </c>
      <c r="AK666" s="167">
        <f t="shared" si="635"/>
        <v>0</v>
      </c>
      <c r="AL666" s="167">
        <f t="shared" si="635"/>
        <v>0</v>
      </c>
      <c r="AM666" s="167">
        <f t="shared" si="635"/>
        <v>0</v>
      </c>
      <c r="AN666" s="167"/>
      <c r="AO666" s="167">
        <f t="shared" ref="AO666:AR666" si="636">AO667+AO668+AO669+AO671+AO672</f>
        <v>0</v>
      </c>
      <c r="AP666" s="167">
        <f t="shared" si="636"/>
        <v>0</v>
      </c>
      <c r="AQ666" s="167">
        <f t="shared" si="636"/>
        <v>0</v>
      </c>
      <c r="AR666" s="167">
        <f t="shared" si="636"/>
        <v>0</v>
      </c>
      <c r="AS666" s="167"/>
      <c r="AT666" s="167">
        <f t="shared" ref="AT666:AW666" si="637">AT667+AT668+AT669+AT671+AT672</f>
        <v>0</v>
      </c>
      <c r="AU666" s="167">
        <f t="shared" si="637"/>
        <v>0</v>
      </c>
      <c r="AV666" s="167">
        <f t="shared" si="637"/>
        <v>0</v>
      </c>
      <c r="AW666" s="167">
        <f t="shared" si="637"/>
        <v>0</v>
      </c>
      <c r="AX666" s="167"/>
      <c r="AY666" s="167">
        <f t="shared" ref="AY666:AZ666" si="638">AY667+AY668+AY669+AY671+AY672</f>
        <v>0</v>
      </c>
      <c r="AZ666" s="167">
        <f t="shared" si="638"/>
        <v>0</v>
      </c>
      <c r="BA666" s="167"/>
      <c r="BB666" s="164"/>
      <c r="BC666" s="166"/>
    </row>
    <row r="667" spans="1:55" ht="32.25" customHeight="1">
      <c r="A667" s="272"/>
      <c r="B667" s="273"/>
      <c r="C667" s="273"/>
      <c r="D667" s="151" t="s">
        <v>37</v>
      </c>
      <c r="E667" s="167">
        <f t="shared" si="626"/>
        <v>0</v>
      </c>
      <c r="F667" s="167">
        <f t="shared" si="625"/>
        <v>0</v>
      </c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4"/>
      <c r="BC667" s="166"/>
    </row>
    <row r="668" spans="1:55" ht="50.25" customHeight="1">
      <c r="A668" s="272"/>
      <c r="B668" s="273"/>
      <c r="C668" s="273"/>
      <c r="D668" s="176" t="s">
        <v>2</v>
      </c>
      <c r="E668" s="167">
        <f t="shared" si="626"/>
        <v>0</v>
      </c>
      <c r="F668" s="167">
        <f t="shared" si="625"/>
        <v>0</v>
      </c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4"/>
      <c r="BC668" s="166"/>
    </row>
    <row r="669" spans="1:55" ht="22.5" customHeight="1">
      <c r="A669" s="272"/>
      <c r="B669" s="273"/>
      <c r="C669" s="273"/>
      <c r="D669" s="222" t="s">
        <v>268</v>
      </c>
      <c r="E669" s="167">
        <f>H669+K669+N669+Q669+T669+W669+Z669+AE669+AJ669+AO669+AT669+AY669</f>
        <v>0</v>
      </c>
      <c r="F669" s="167">
        <f t="shared" si="625"/>
        <v>0</v>
      </c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209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4"/>
      <c r="BC669" s="166"/>
    </row>
    <row r="670" spans="1:55" ht="82.5" customHeight="1">
      <c r="A670" s="272"/>
      <c r="B670" s="273"/>
      <c r="C670" s="273"/>
      <c r="D670" s="222" t="s">
        <v>274</v>
      </c>
      <c r="E670" s="167">
        <f t="shared" ref="E670:E675" si="639">H670+K670+N670+Q670+T670+W670+Z670+AE670+AJ670+AO670+AT670+AY670</f>
        <v>0</v>
      </c>
      <c r="F670" s="167">
        <f t="shared" si="625"/>
        <v>0</v>
      </c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4"/>
      <c r="BC670" s="166"/>
    </row>
    <row r="671" spans="1:55" ht="22.5" customHeight="1">
      <c r="A671" s="272"/>
      <c r="B671" s="273"/>
      <c r="C671" s="273"/>
      <c r="D671" s="222" t="s">
        <v>269</v>
      </c>
      <c r="E671" s="167">
        <f t="shared" si="639"/>
        <v>0</v>
      </c>
      <c r="F671" s="167">
        <f t="shared" si="625"/>
        <v>0</v>
      </c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4"/>
      <c r="BC671" s="166"/>
    </row>
    <row r="672" spans="1:55" ht="31.2">
      <c r="A672" s="272"/>
      <c r="B672" s="273"/>
      <c r="C672" s="273"/>
      <c r="D672" s="225" t="s">
        <v>43</v>
      </c>
      <c r="E672" s="167">
        <f t="shared" si="639"/>
        <v>0</v>
      </c>
      <c r="F672" s="167">
        <f t="shared" si="625"/>
        <v>0</v>
      </c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4"/>
      <c r="BC672" s="166"/>
    </row>
    <row r="673" spans="1:55" ht="22.5" customHeight="1">
      <c r="A673" s="272" t="s">
        <v>539</v>
      </c>
      <c r="B673" s="273" t="s">
        <v>540</v>
      </c>
      <c r="C673" s="273" t="s">
        <v>307</v>
      </c>
      <c r="D673" s="153" t="s">
        <v>41</v>
      </c>
      <c r="E673" s="167">
        <f t="shared" si="639"/>
        <v>7445.6099999999969</v>
      </c>
      <c r="F673" s="167">
        <f t="shared" ref="F673:F679" si="640">I673+L673+O673+R673+U673+X673+AA673+AF673+AK673+AP673+AU673+AZ673</f>
        <v>0</v>
      </c>
      <c r="G673" s="167"/>
      <c r="H673" s="167">
        <f>H674+H675+H676+H678+H679</f>
        <v>0</v>
      </c>
      <c r="I673" s="167">
        <f t="shared" ref="I673" si="641">I674+I675+I676+I678+I679</f>
        <v>0</v>
      </c>
      <c r="J673" s="167"/>
      <c r="K673" s="167">
        <f t="shared" ref="K673:L673" si="642">K674+K675+K676+K678+K679</f>
        <v>0</v>
      </c>
      <c r="L673" s="167">
        <f t="shared" si="642"/>
        <v>0</v>
      </c>
      <c r="M673" s="167"/>
      <c r="N673" s="167">
        <f t="shared" ref="N673:O673" si="643">N674+N675+N676+N678+N679</f>
        <v>7445.6099999999969</v>
      </c>
      <c r="O673" s="167">
        <f t="shared" si="643"/>
        <v>0</v>
      </c>
      <c r="P673" s="167"/>
      <c r="Q673" s="167">
        <f t="shared" ref="Q673:R673" si="644">Q674+Q675+Q676+Q678+Q679</f>
        <v>0</v>
      </c>
      <c r="R673" s="167">
        <f t="shared" si="644"/>
        <v>0</v>
      </c>
      <c r="S673" s="167"/>
      <c r="T673" s="167">
        <f t="shared" ref="T673:U673" si="645">T674+T675+T676+T678+T679</f>
        <v>0</v>
      </c>
      <c r="U673" s="167">
        <f t="shared" si="645"/>
        <v>0</v>
      </c>
      <c r="V673" s="167"/>
      <c r="W673" s="167">
        <f t="shared" ref="W673:X673" si="646">W674+W675+W676+W678+W679</f>
        <v>0</v>
      </c>
      <c r="X673" s="167">
        <f t="shared" si="646"/>
        <v>0</v>
      </c>
      <c r="Y673" s="167"/>
      <c r="Z673" s="167">
        <f t="shared" ref="Z673:AC673" si="647">Z674+Z675+Z676+Z678+Z679</f>
        <v>0</v>
      </c>
      <c r="AA673" s="167">
        <f t="shared" si="647"/>
        <v>0</v>
      </c>
      <c r="AB673" s="167">
        <f t="shared" si="647"/>
        <v>0</v>
      </c>
      <c r="AC673" s="167">
        <f t="shared" si="647"/>
        <v>0</v>
      </c>
      <c r="AD673" s="167"/>
      <c r="AE673" s="167">
        <f t="shared" ref="AE673:AH673" si="648">AE674+AE675+AE676+AE678+AE679</f>
        <v>0</v>
      </c>
      <c r="AF673" s="167">
        <f t="shared" si="648"/>
        <v>0</v>
      </c>
      <c r="AG673" s="167">
        <f t="shared" si="648"/>
        <v>0</v>
      </c>
      <c r="AH673" s="167">
        <f t="shared" si="648"/>
        <v>0</v>
      </c>
      <c r="AI673" s="167"/>
      <c r="AJ673" s="167">
        <f t="shared" ref="AJ673:AM673" si="649">AJ674+AJ675+AJ676+AJ678+AJ679</f>
        <v>0</v>
      </c>
      <c r="AK673" s="167">
        <f t="shared" si="649"/>
        <v>0</v>
      </c>
      <c r="AL673" s="167">
        <f t="shared" si="649"/>
        <v>0</v>
      </c>
      <c r="AM673" s="167">
        <f t="shared" si="649"/>
        <v>0</v>
      </c>
      <c r="AN673" s="167"/>
      <c r="AO673" s="167">
        <f t="shared" ref="AO673:AR673" si="650">AO674+AO675+AO676+AO678+AO679</f>
        <v>0</v>
      </c>
      <c r="AP673" s="167">
        <f t="shared" si="650"/>
        <v>0</v>
      </c>
      <c r="AQ673" s="167">
        <f t="shared" si="650"/>
        <v>0</v>
      </c>
      <c r="AR673" s="167">
        <f t="shared" si="650"/>
        <v>0</v>
      </c>
      <c r="AS673" s="167"/>
      <c r="AT673" s="167">
        <f t="shared" ref="AT673:AW673" si="651">AT674+AT675+AT676+AT678+AT679</f>
        <v>0</v>
      </c>
      <c r="AU673" s="167">
        <f t="shared" si="651"/>
        <v>0</v>
      </c>
      <c r="AV673" s="167">
        <f t="shared" si="651"/>
        <v>0</v>
      </c>
      <c r="AW673" s="167">
        <f t="shared" si="651"/>
        <v>0</v>
      </c>
      <c r="AX673" s="167"/>
      <c r="AY673" s="167">
        <f t="shared" ref="AY673:AZ673" si="652">AY674+AY675+AY676+AY678+AY679</f>
        <v>0</v>
      </c>
      <c r="AZ673" s="167">
        <f t="shared" si="652"/>
        <v>0</v>
      </c>
      <c r="BA673" s="167"/>
      <c r="BB673" s="164"/>
      <c r="BC673" s="166"/>
    </row>
    <row r="674" spans="1:55" ht="32.25" customHeight="1">
      <c r="A674" s="272"/>
      <c r="B674" s="273"/>
      <c r="C674" s="273"/>
      <c r="D674" s="151" t="s">
        <v>37</v>
      </c>
      <c r="E674" s="167">
        <f t="shared" si="639"/>
        <v>0</v>
      </c>
      <c r="F674" s="167">
        <f t="shared" si="640"/>
        <v>0</v>
      </c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4"/>
      <c r="BC674" s="166"/>
    </row>
    <row r="675" spans="1:55" ht="50.25" customHeight="1">
      <c r="A675" s="272"/>
      <c r="B675" s="273"/>
      <c r="C675" s="273"/>
      <c r="D675" s="176" t="s">
        <v>2</v>
      </c>
      <c r="E675" s="167">
        <f t="shared" si="639"/>
        <v>0</v>
      </c>
      <c r="F675" s="167">
        <f t="shared" si="640"/>
        <v>0</v>
      </c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4"/>
      <c r="BC675" s="166"/>
    </row>
    <row r="676" spans="1:55" ht="22.5" customHeight="1">
      <c r="A676" s="272"/>
      <c r="B676" s="273"/>
      <c r="C676" s="273"/>
      <c r="D676" s="229" t="s">
        <v>268</v>
      </c>
      <c r="E676" s="167">
        <f>H676+K676+N676+Q676+T676+W676+Z676+AE676+AJ676+AO676+AT676+AY676</f>
        <v>7445.6099999999969</v>
      </c>
      <c r="F676" s="167">
        <f t="shared" si="640"/>
        <v>0</v>
      </c>
      <c r="G676" s="167"/>
      <c r="H676" s="167"/>
      <c r="I676" s="167"/>
      <c r="J676" s="167"/>
      <c r="K676" s="167"/>
      <c r="L676" s="167"/>
      <c r="M676" s="167"/>
      <c r="N676" s="167">
        <f>63322.9-39474.3-16402.99</f>
        <v>7445.6099999999969</v>
      </c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209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4"/>
      <c r="BC676" s="166"/>
    </row>
    <row r="677" spans="1:55" ht="82.5" customHeight="1">
      <c r="A677" s="272"/>
      <c r="B677" s="273"/>
      <c r="C677" s="273"/>
      <c r="D677" s="229" t="s">
        <v>274</v>
      </c>
      <c r="E677" s="167">
        <f t="shared" ref="E677:E679" si="653">H677+K677+N677+Q677+T677+W677+Z677+AE677+AJ677+AO677+AT677+AY677</f>
        <v>0</v>
      </c>
      <c r="F677" s="167">
        <f t="shared" si="640"/>
        <v>0</v>
      </c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4"/>
      <c r="BC677" s="166"/>
    </row>
    <row r="678" spans="1:55" ht="22.5" customHeight="1">
      <c r="A678" s="272"/>
      <c r="B678" s="273"/>
      <c r="C678" s="273"/>
      <c r="D678" s="229" t="s">
        <v>269</v>
      </c>
      <c r="E678" s="167">
        <f t="shared" si="653"/>
        <v>0</v>
      </c>
      <c r="F678" s="167">
        <f t="shared" si="640"/>
        <v>0</v>
      </c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4"/>
      <c r="BC678" s="166"/>
    </row>
    <row r="679" spans="1:55" ht="31.2">
      <c r="A679" s="272"/>
      <c r="B679" s="273"/>
      <c r="C679" s="273"/>
      <c r="D679" s="230" t="s">
        <v>43</v>
      </c>
      <c r="E679" s="167">
        <f t="shared" si="653"/>
        <v>0</v>
      </c>
      <c r="F679" s="167">
        <f t="shared" si="640"/>
        <v>0</v>
      </c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4"/>
      <c r="BC679" s="166"/>
    </row>
    <row r="680" spans="1:55" ht="22.5" customHeight="1">
      <c r="A680" s="288" t="s">
        <v>349</v>
      </c>
      <c r="B680" s="289"/>
      <c r="C680" s="289"/>
      <c r="D680" s="153" t="s">
        <v>41</v>
      </c>
      <c r="E680" s="167">
        <f>H680+K680+N680+Q680+T680+W680+Z680+AE680+AJ680+AO680+AT680+AY680</f>
        <v>122646.84999999999</v>
      </c>
      <c r="F680" s="167">
        <f t="shared" ref="F680:F686" si="654">I680+L680+O680+R680+U680+X680+AA680+AF680+AK680+AP680+AU680+AZ680</f>
        <v>84669.709999999992</v>
      </c>
      <c r="G680" s="167">
        <f t="shared" ref="G680:G690" si="655">F680*100/E680</f>
        <v>69.035372698116589</v>
      </c>
      <c r="H680" s="167">
        <f>H681+H682+H683+H685+H686</f>
        <v>28792.42</v>
      </c>
      <c r="I680" s="167">
        <f t="shared" ref="I680:BA680" si="656">I681+I682+I683+I685+I686</f>
        <v>28792.42</v>
      </c>
      <c r="J680" s="167">
        <f t="shared" si="656"/>
        <v>0</v>
      </c>
      <c r="K680" s="167">
        <f t="shared" si="656"/>
        <v>55877.29</v>
      </c>
      <c r="L680" s="167">
        <f t="shared" si="656"/>
        <v>55877.29</v>
      </c>
      <c r="M680" s="167">
        <f t="shared" si="656"/>
        <v>0</v>
      </c>
      <c r="N680" s="167">
        <f t="shared" si="656"/>
        <v>7445.6099999999969</v>
      </c>
      <c r="O680" s="167">
        <f t="shared" si="656"/>
        <v>0</v>
      </c>
      <c r="P680" s="167">
        <f t="shared" si="656"/>
        <v>0</v>
      </c>
      <c r="Q680" s="167">
        <f t="shared" si="656"/>
        <v>0</v>
      </c>
      <c r="R680" s="167">
        <f t="shared" si="656"/>
        <v>0</v>
      </c>
      <c r="S680" s="167">
        <f t="shared" si="656"/>
        <v>0</v>
      </c>
      <c r="T680" s="167">
        <f t="shared" si="656"/>
        <v>785.08</v>
      </c>
      <c r="U680" s="167">
        <f t="shared" si="656"/>
        <v>0</v>
      </c>
      <c r="V680" s="167">
        <f t="shared" si="656"/>
        <v>0</v>
      </c>
      <c r="W680" s="167">
        <f t="shared" si="656"/>
        <v>9941.3000000000011</v>
      </c>
      <c r="X680" s="167">
        <f t="shared" si="656"/>
        <v>0</v>
      </c>
      <c r="Y680" s="167">
        <f t="shared" si="656"/>
        <v>0</v>
      </c>
      <c r="Z680" s="167">
        <f t="shared" si="656"/>
        <v>0</v>
      </c>
      <c r="AA680" s="167">
        <f t="shared" si="656"/>
        <v>0</v>
      </c>
      <c r="AB680" s="167">
        <f t="shared" si="656"/>
        <v>0</v>
      </c>
      <c r="AC680" s="167">
        <f t="shared" si="656"/>
        <v>0</v>
      </c>
      <c r="AD680" s="167">
        <f t="shared" si="656"/>
        <v>0</v>
      </c>
      <c r="AE680" s="167">
        <f t="shared" si="656"/>
        <v>0</v>
      </c>
      <c r="AF680" s="167">
        <f t="shared" si="656"/>
        <v>0</v>
      </c>
      <c r="AG680" s="167">
        <f t="shared" si="656"/>
        <v>0</v>
      </c>
      <c r="AH680" s="167">
        <f t="shared" si="656"/>
        <v>0</v>
      </c>
      <c r="AI680" s="167">
        <f t="shared" si="656"/>
        <v>0</v>
      </c>
      <c r="AJ680" s="167">
        <f t="shared" si="656"/>
        <v>7514.84</v>
      </c>
      <c r="AK680" s="167">
        <f t="shared" si="656"/>
        <v>0</v>
      </c>
      <c r="AL680" s="167">
        <f t="shared" si="656"/>
        <v>0</v>
      </c>
      <c r="AM680" s="167">
        <f t="shared" si="656"/>
        <v>0</v>
      </c>
      <c r="AN680" s="167">
        <f t="shared" si="656"/>
        <v>0</v>
      </c>
      <c r="AO680" s="167">
        <f t="shared" si="656"/>
        <v>0</v>
      </c>
      <c r="AP680" s="167">
        <f t="shared" si="656"/>
        <v>0</v>
      </c>
      <c r="AQ680" s="167">
        <f t="shared" si="656"/>
        <v>0</v>
      </c>
      <c r="AR680" s="167">
        <f t="shared" si="656"/>
        <v>0</v>
      </c>
      <c r="AS680" s="167">
        <f t="shared" si="656"/>
        <v>0</v>
      </c>
      <c r="AT680" s="167">
        <f t="shared" si="656"/>
        <v>0</v>
      </c>
      <c r="AU680" s="167">
        <f t="shared" si="656"/>
        <v>0</v>
      </c>
      <c r="AV680" s="167">
        <f t="shared" si="656"/>
        <v>0</v>
      </c>
      <c r="AW680" s="167">
        <f t="shared" si="656"/>
        <v>0</v>
      </c>
      <c r="AX680" s="167">
        <f t="shared" si="656"/>
        <v>0</v>
      </c>
      <c r="AY680" s="167">
        <f t="shared" si="656"/>
        <v>12290.310000000001</v>
      </c>
      <c r="AZ680" s="167">
        <f t="shared" si="656"/>
        <v>0</v>
      </c>
      <c r="BA680" s="167">
        <f t="shared" si="656"/>
        <v>0</v>
      </c>
      <c r="BB680" s="164"/>
      <c r="BC680" s="166"/>
    </row>
    <row r="681" spans="1:55" ht="32.25" customHeight="1">
      <c r="A681" s="288"/>
      <c r="B681" s="289"/>
      <c r="C681" s="289"/>
      <c r="D681" s="151" t="s">
        <v>37</v>
      </c>
      <c r="E681" s="167">
        <f t="shared" si="514"/>
        <v>0</v>
      </c>
      <c r="F681" s="167">
        <f t="shared" si="654"/>
        <v>0</v>
      </c>
      <c r="G681" s="167"/>
      <c r="H681" s="167">
        <f>H527</f>
        <v>0</v>
      </c>
      <c r="I681" s="167">
        <f t="shared" ref="I681:BA681" si="657">I527</f>
        <v>0</v>
      </c>
      <c r="J681" s="167">
        <f t="shared" si="657"/>
        <v>0</v>
      </c>
      <c r="K681" s="167">
        <f t="shared" si="657"/>
        <v>0</v>
      </c>
      <c r="L681" s="167">
        <f t="shared" si="657"/>
        <v>0</v>
      </c>
      <c r="M681" s="167">
        <f t="shared" si="657"/>
        <v>0</v>
      </c>
      <c r="N681" s="167">
        <f t="shared" si="657"/>
        <v>0</v>
      </c>
      <c r="O681" s="167">
        <f t="shared" si="657"/>
        <v>0</v>
      </c>
      <c r="P681" s="167">
        <f t="shared" si="657"/>
        <v>0</v>
      </c>
      <c r="Q681" s="167">
        <f t="shared" si="657"/>
        <v>0</v>
      </c>
      <c r="R681" s="167">
        <f t="shared" si="657"/>
        <v>0</v>
      </c>
      <c r="S681" s="167">
        <f t="shared" si="657"/>
        <v>0</v>
      </c>
      <c r="T681" s="167">
        <f t="shared" si="657"/>
        <v>0</v>
      </c>
      <c r="U681" s="167">
        <f t="shared" si="657"/>
        <v>0</v>
      </c>
      <c r="V681" s="167">
        <f t="shared" si="657"/>
        <v>0</v>
      </c>
      <c r="W681" s="167">
        <f t="shared" si="657"/>
        <v>0</v>
      </c>
      <c r="X681" s="167">
        <f t="shared" si="657"/>
        <v>0</v>
      </c>
      <c r="Y681" s="167">
        <f t="shared" si="657"/>
        <v>0</v>
      </c>
      <c r="Z681" s="167">
        <f t="shared" si="657"/>
        <v>0</v>
      </c>
      <c r="AA681" s="167">
        <f t="shared" si="657"/>
        <v>0</v>
      </c>
      <c r="AB681" s="167">
        <f t="shared" si="657"/>
        <v>0</v>
      </c>
      <c r="AC681" s="167">
        <f t="shared" si="657"/>
        <v>0</v>
      </c>
      <c r="AD681" s="167">
        <f t="shared" si="657"/>
        <v>0</v>
      </c>
      <c r="AE681" s="167">
        <f t="shared" si="657"/>
        <v>0</v>
      </c>
      <c r="AF681" s="167">
        <f t="shared" si="657"/>
        <v>0</v>
      </c>
      <c r="AG681" s="167">
        <f t="shared" si="657"/>
        <v>0</v>
      </c>
      <c r="AH681" s="167">
        <f t="shared" si="657"/>
        <v>0</v>
      </c>
      <c r="AI681" s="167">
        <f t="shared" si="657"/>
        <v>0</v>
      </c>
      <c r="AJ681" s="167">
        <f t="shared" si="657"/>
        <v>0</v>
      </c>
      <c r="AK681" s="167">
        <f t="shared" si="657"/>
        <v>0</v>
      </c>
      <c r="AL681" s="167">
        <f t="shared" si="657"/>
        <v>0</v>
      </c>
      <c r="AM681" s="167">
        <f t="shared" si="657"/>
        <v>0</v>
      </c>
      <c r="AN681" s="167">
        <f t="shared" si="657"/>
        <v>0</v>
      </c>
      <c r="AO681" s="167">
        <f t="shared" si="657"/>
        <v>0</v>
      </c>
      <c r="AP681" s="167">
        <f t="shared" si="657"/>
        <v>0</v>
      </c>
      <c r="AQ681" s="167">
        <f t="shared" si="657"/>
        <v>0</v>
      </c>
      <c r="AR681" s="167">
        <f t="shared" si="657"/>
        <v>0</v>
      </c>
      <c r="AS681" s="167">
        <f t="shared" si="657"/>
        <v>0</v>
      </c>
      <c r="AT681" s="167">
        <f t="shared" si="657"/>
        <v>0</v>
      </c>
      <c r="AU681" s="167">
        <f t="shared" si="657"/>
        <v>0</v>
      </c>
      <c r="AV681" s="167">
        <f t="shared" si="657"/>
        <v>0</v>
      </c>
      <c r="AW681" s="167">
        <f t="shared" si="657"/>
        <v>0</v>
      </c>
      <c r="AX681" s="167">
        <f t="shared" si="657"/>
        <v>0</v>
      </c>
      <c r="AY681" s="167">
        <f t="shared" si="657"/>
        <v>0</v>
      </c>
      <c r="AZ681" s="167">
        <f t="shared" si="657"/>
        <v>0</v>
      </c>
      <c r="BA681" s="167">
        <f t="shared" si="657"/>
        <v>0</v>
      </c>
      <c r="BB681" s="164"/>
      <c r="BC681" s="166"/>
    </row>
    <row r="682" spans="1:55" ht="50.25" customHeight="1">
      <c r="A682" s="288"/>
      <c r="B682" s="289"/>
      <c r="C682" s="289"/>
      <c r="D682" s="176" t="s">
        <v>2</v>
      </c>
      <c r="E682" s="167">
        <f t="shared" si="514"/>
        <v>0</v>
      </c>
      <c r="F682" s="167">
        <f t="shared" si="654"/>
        <v>0</v>
      </c>
      <c r="G682" s="167"/>
      <c r="H682" s="167">
        <f t="shared" ref="H682:BA682" si="658">H528</f>
        <v>0</v>
      </c>
      <c r="I682" s="167">
        <f t="shared" si="658"/>
        <v>0</v>
      </c>
      <c r="J682" s="167">
        <f t="shared" si="658"/>
        <v>0</v>
      </c>
      <c r="K682" s="167">
        <f t="shared" si="658"/>
        <v>0</v>
      </c>
      <c r="L682" s="167">
        <f t="shared" si="658"/>
        <v>0</v>
      </c>
      <c r="M682" s="167">
        <f t="shared" si="658"/>
        <v>0</v>
      </c>
      <c r="N682" s="167">
        <f t="shared" si="658"/>
        <v>0</v>
      </c>
      <c r="O682" s="167">
        <f t="shared" si="658"/>
        <v>0</v>
      </c>
      <c r="P682" s="167">
        <f t="shared" si="658"/>
        <v>0</v>
      </c>
      <c r="Q682" s="167">
        <f t="shared" si="658"/>
        <v>0</v>
      </c>
      <c r="R682" s="167">
        <f t="shared" si="658"/>
        <v>0</v>
      </c>
      <c r="S682" s="167">
        <f t="shared" si="658"/>
        <v>0</v>
      </c>
      <c r="T682" s="167">
        <f t="shared" si="658"/>
        <v>0</v>
      </c>
      <c r="U682" s="167">
        <f t="shared" si="658"/>
        <v>0</v>
      </c>
      <c r="V682" s="167">
        <f t="shared" si="658"/>
        <v>0</v>
      </c>
      <c r="W682" s="167">
        <f t="shared" si="658"/>
        <v>0</v>
      </c>
      <c r="X682" s="167">
        <f t="shared" si="658"/>
        <v>0</v>
      </c>
      <c r="Y682" s="167">
        <f t="shared" si="658"/>
        <v>0</v>
      </c>
      <c r="Z682" s="167">
        <f t="shared" si="658"/>
        <v>0</v>
      </c>
      <c r="AA682" s="167">
        <f t="shared" si="658"/>
        <v>0</v>
      </c>
      <c r="AB682" s="167">
        <f t="shared" si="658"/>
        <v>0</v>
      </c>
      <c r="AC682" s="167">
        <f t="shared" si="658"/>
        <v>0</v>
      </c>
      <c r="AD682" s="167">
        <f t="shared" si="658"/>
        <v>0</v>
      </c>
      <c r="AE682" s="167">
        <f t="shared" si="658"/>
        <v>0</v>
      </c>
      <c r="AF682" s="167">
        <f t="shared" si="658"/>
        <v>0</v>
      </c>
      <c r="AG682" s="167">
        <f t="shared" si="658"/>
        <v>0</v>
      </c>
      <c r="AH682" s="167">
        <f t="shared" si="658"/>
        <v>0</v>
      </c>
      <c r="AI682" s="167">
        <f t="shared" si="658"/>
        <v>0</v>
      </c>
      <c r="AJ682" s="167">
        <f t="shared" si="658"/>
        <v>0</v>
      </c>
      <c r="AK682" s="167">
        <f t="shared" si="658"/>
        <v>0</v>
      </c>
      <c r="AL682" s="167">
        <f t="shared" si="658"/>
        <v>0</v>
      </c>
      <c r="AM682" s="167">
        <f t="shared" si="658"/>
        <v>0</v>
      </c>
      <c r="AN682" s="167">
        <f t="shared" si="658"/>
        <v>0</v>
      </c>
      <c r="AO682" s="167">
        <f t="shared" si="658"/>
        <v>0</v>
      </c>
      <c r="AP682" s="167">
        <f t="shared" si="658"/>
        <v>0</v>
      </c>
      <c r="AQ682" s="167">
        <f t="shared" si="658"/>
        <v>0</v>
      </c>
      <c r="AR682" s="167">
        <f t="shared" si="658"/>
        <v>0</v>
      </c>
      <c r="AS682" s="167">
        <f t="shared" si="658"/>
        <v>0</v>
      </c>
      <c r="AT682" s="167">
        <f t="shared" si="658"/>
        <v>0</v>
      </c>
      <c r="AU682" s="167">
        <f t="shared" si="658"/>
        <v>0</v>
      </c>
      <c r="AV682" s="167">
        <f t="shared" si="658"/>
        <v>0</v>
      </c>
      <c r="AW682" s="167">
        <f t="shared" si="658"/>
        <v>0</v>
      </c>
      <c r="AX682" s="167">
        <f t="shared" si="658"/>
        <v>0</v>
      </c>
      <c r="AY682" s="167">
        <f t="shared" si="658"/>
        <v>0</v>
      </c>
      <c r="AZ682" s="167">
        <f t="shared" si="658"/>
        <v>0</v>
      </c>
      <c r="BA682" s="167">
        <f t="shared" si="658"/>
        <v>0</v>
      </c>
      <c r="BB682" s="164"/>
      <c r="BC682" s="166"/>
    </row>
    <row r="683" spans="1:55" ht="22.5" customHeight="1">
      <c r="A683" s="288"/>
      <c r="B683" s="289"/>
      <c r="C683" s="289"/>
      <c r="D683" s="222" t="s">
        <v>268</v>
      </c>
      <c r="E683" s="167">
        <f>H683+K683+N683+Q683+T683+W683+Z683+AE683+AJ683+AO683+AT683+AY683</f>
        <v>122646.84999999999</v>
      </c>
      <c r="F683" s="167">
        <f t="shared" si="654"/>
        <v>84669.709999999992</v>
      </c>
      <c r="G683" s="167">
        <f t="shared" si="655"/>
        <v>69.035372698116589</v>
      </c>
      <c r="H683" s="167">
        <f t="shared" ref="H683:BA683" si="659">H529</f>
        <v>28792.42</v>
      </c>
      <c r="I683" s="167">
        <f t="shared" si="659"/>
        <v>28792.42</v>
      </c>
      <c r="J683" s="167">
        <f t="shared" si="659"/>
        <v>0</v>
      </c>
      <c r="K683" s="167">
        <f t="shared" si="659"/>
        <v>55877.29</v>
      </c>
      <c r="L683" s="167">
        <f t="shared" si="659"/>
        <v>55877.29</v>
      </c>
      <c r="M683" s="167">
        <f t="shared" si="659"/>
        <v>0</v>
      </c>
      <c r="N683" s="167">
        <f t="shared" si="659"/>
        <v>7445.6099999999969</v>
      </c>
      <c r="O683" s="167">
        <f t="shared" si="659"/>
        <v>0</v>
      </c>
      <c r="P683" s="167">
        <f t="shared" si="659"/>
        <v>0</v>
      </c>
      <c r="Q683" s="167">
        <f t="shared" si="659"/>
        <v>0</v>
      </c>
      <c r="R683" s="167">
        <f t="shared" si="659"/>
        <v>0</v>
      </c>
      <c r="S683" s="167">
        <f t="shared" si="659"/>
        <v>0</v>
      </c>
      <c r="T683" s="167">
        <f t="shared" si="659"/>
        <v>785.08</v>
      </c>
      <c r="U683" s="167">
        <f t="shared" si="659"/>
        <v>0</v>
      </c>
      <c r="V683" s="167">
        <f t="shared" si="659"/>
        <v>0</v>
      </c>
      <c r="W683" s="167">
        <f t="shared" si="659"/>
        <v>9941.3000000000011</v>
      </c>
      <c r="X683" s="167">
        <f t="shared" si="659"/>
        <v>0</v>
      </c>
      <c r="Y683" s="167">
        <f t="shared" si="659"/>
        <v>0</v>
      </c>
      <c r="Z683" s="167">
        <f t="shared" si="659"/>
        <v>0</v>
      </c>
      <c r="AA683" s="167">
        <f t="shared" si="659"/>
        <v>0</v>
      </c>
      <c r="AB683" s="167">
        <f t="shared" si="659"/>
        <v>0</v>
      </c>
      <c r="AC683" s="167">
        <f t="shared" si="659"/>
        <v>0</v>
      </c>
      <c r="AD683" s="167">
        <f t="shared" si="659"/>
        <v>0</v>
      </c>
      <c r="AE683" s="167">
        <f t="shared" si="659"/>
        <v>0</v>
      </c>
      <c r="AF683" s="167">
        <f t="shared" si="659"/>
        <v>0</v>
      </c>
      <c r="AG683" s="167">
        <f t="shared" si="659"/>
        <v>0</v>
      </c>
      <c r="AH683" s="167">
        <f t="shared" si="659"/>
        <v>0</v>
      </c>
      <c r="AI683" s="167">
        <f t="shared" si="659"/>
        <v>0</v>
      </c>
      <c r="AJ683" s="167">
        <f t="shared" si="659"/>
        <v>7514.84</v>
      </c>
      <c r="AK683" s="167">
        <f t="shared" si="659"/>
        <v>0</v>
      </c>
      <c r="AL683" s="167">
        <f t="shared" si="659"/>
        <v>0</v>
      </c>
      <c r="AM683" s="167">
        <f t="shared" si="659"/>
        <v>0</v>
      </c>
      <c r="AN683" s="167">
        <f t="shared" si="659"/>
        <v>0</v>
      </c>
      <c r="AO683" s="167">
        <f t="shared" si="659"/>
        <v>0</v>
      </c>
      <c r="AP683" s="167">
        <f t="shared" si="659"/>
        <v>0</v>
      </c>
      <c r="AQ683" s="167">
        <f t="shared" si="659"/>
        <v>0</v>
      </c>
      <c r="AR683" s="167">
        <f t="shared" si="659"/>
        <v>0</v>
      </c>
      <c r="AS683" s="167">
        <f t="shared" si="659"/>
        <v>0</v>
      </c>
      <c r="AT683" s="167">
        <f t="shared" si="659"/>
        <v>0</v>
      </c>
      <c r="AU683" s="167">
        <f t="shared" si="659"/>
        <v>0</v>
      </c>
      <c r="AV683" s="167">
        <f t="shared" si="659"/>
        <v>0</v>
      </c>
      <c r="AW683" s="167">
        <f t="shared" si="659"/>
        <v>0</v>
      </c>
      <c r="AX683" s="167">
        <f t="shared" si="659"/>
        <v>0</v>
      </c>
      <c r="AY683" s="167">
        <f t="shared" si="659"/>
        <v>12290.310000000001</v>
      </c>
      <c r="AZ683" s="167">
        <f t="shared" si="659"/>
        <v>0</v>
      </c>
      <c r="BA683" s="167">
        <f t="shared" si="659"/>
        <v>0</v>
      </c>
      <c r="BB683" s="164"/>
      <c r="BC683" s="166"/>
    </row>
    <row r="684" spans="1:55" ht="82.5" customHeight="1">
      <c r="A684" s="288"/>
      <c r="B684" s="289"/>
      <c r="C684" s="289"/>
      <c r="D684" s="222" t="s">
        <v>274</v>
      </c>
      <c r="E684" s="167">
        <f t="shared" ref="E684:E686" si="660">H684+K684+N684+Q684+T684+W684+Z684+AE684+AJ684+AO684+AT684+AY684</f>
        <v>0</v>
      </c>
      <c r="F684" s="167">
        <f t="shared" si="654"/>
        <v>0</v>
      </c>
      <c r="G684" s="167"/>
      <c r="H684" s="167">
        <f t="shared" ref="H684:BA684" si="661">H530</f>
        <v>0</v>
      </c>
      <c r="I684" s="167">
        <f t="shared" si="661"/>
        <v>0</v>
      </c>
      <c r="J684" s="167">
        <f t="shared" si="661"/>
        <v>0</v>
      </c>
      <c r="K684" s="167">
        <f t="shared" si="661"/>
        <v>0</v>
      </c>
      <c r="L684" s="167">
        <f t="shared" si="661"/>
        <v>0</v>
      </c>
      <c r="M684" s="167">
        <f t="shared" si="661"/>
        <v>0</v>
      </c>
      <c r="N684" s="167">
        <f t="shared" si="661"/>
        <v>0</v>
      </c>
      <c r="O684" s="167">
        <f t="shared" si="661"/>
        <v>0</v>
      </c>
      <c r="P684" s="167">
        <f t="shared" si="661"/>
        <v>0</v>
      </c>
      <c r="Q684" s="167">
        <f t="shared" si="661"/>
        <v>0</v>
      </c>
      <c r="R684" s="167">
        <f t="shared" si="661"/>
        <v>0</v>
      </c>
      <c r="S684" s="167">
        <f t="shared" si="661"/>
        <v>0</v>
      </c>
      <c r="T684" s="167">
        <f t="shared" si="661"/>
        <v>0</v>
      </c>
      <c r="U684" s="167">
        <f t="shared" si="661"/>
        <v>0</v>
      </c>
      <c r="V684" s="167">
        <f t="shared" si="661"/>
        <v>0</v>
      </c>
      <c r="W684" s="167">
        <f t="shared" si="661"/>
        <v>0</v>
      </c>
      <c r="X684" s="167">
        <f t="shared" si="661"/>
        <v>0</v>
      </c>
      <c r="Y684" s="167">
        <f t="shared" si="661"/>
        <v>0</v>
      </c>
      <c r="Z684" s="167">
        <f t="shared" si="661"/>
        <v>0</v>
      </c>
      <c r="AA684" s="167">
        <f t="shared" si="661"/>
        <v>0</v>
      </c>
      <c r="AB684" s="167">
        <f t="shared" si="661"/>
        <v>0</v>
      </c>
      <c r="AC684" s="167">
        <f t="shared" si="661"/>
        <v>0</v>
      </c>
      <c r="AD684" s="167">
        <f t="shared" si="661"/>
        <v>0</v>
      </c>
      <c r="AE684" s="167">
        <f t="shared" si="661"/>
        <v>0</v>
      </c>
      <c r="AF684" s="167">
        <f t="shared" si="661"/>
        <v>0</v>
      </c>
      <c r="AG684" s="167">
        <f t="shared" si="661"/>
        <v>0</v>
      </c>
      <c r="AH684" s="167">
        <f t="shared" si="661"/>
        <v>0</v>
      </c>
      <c r="AI684" s="167">
        <f t="shared" si="661"/>
        <v>0</v>
      </c>
      <c r="AJ684" s="167">
        <f t="shared" si="661"/>
        <v>0</v>
      </c>
      <c r="AK684" s="167">
        <f t="shared" si="661"/>
        <v>0</v>
      </c>
      <c r="AL684" s="167">
        <f t="shared" si="661"/>
        <v>0</v>
      </c>
      <c r="AM684" s="167">
        <f t="shared" si="661"/>
        <v>0</v>
      </c>
      <c r="AN684" s="167">
        <f t="shared" si="661"/>
        <v>0</v>
      </c>
      <c r="AO684" s="167">
        <f t="shared" si="661"/>
        <v>0</v>
      </c>
      <c r="AP684" s="167">
        <f t="shared" si="661"/>
        <v>0</v>
      </c>
      <c r="AQ684" s="167">
        <f t="shared" si="661"/>
        <v>0</v>
      </c>
      <c r="AR684" s="167">
        <f t="shared" si="661"/>
        <v>0</v>
      </c>
      <c r="AS684" s="167">
        <f t="shared" si="661"/>
        <v>0</v>
      </c>
      <c r="AT684" s="167">
        <f t="shared" si="661"/>
        <v>0</v>
      </c>
      <c r="AU684" s="167">
        <f t="shared" si="661"/>
        <v>0</v>
      </c>
      <c r="AV684" s="167">
        <f t="shared" si="661"/>
        <v>0</v>
      </c>
      <c r="AW684" s="167">
        <f t="shared" si="661"/>
        <v>0</v>
      </c>
      <c r="AX684" s="167">
        <f t="shared" si="661"/>
        <v>0</v>
      </c>
      <c r="AY684" s="167">
        <f t="shared" si="661"/>
        <v>0</v>
      </c>
      <c r="AZ684" s="167">
        <f t="shared" si="661"/>
        <v>0</v>
      </c>
      <c r="BA684" s="167">
        <f t="shared" si="661"/>
        <v>0</v>
      </c>
      <c r="BB684" s="164"/>
      <c r="BC684" s="166"/>
    </row>
    <row r="685" spans="1:55" ht="22.5" customHeight="1">
      <c r="A685" s="288"/>
      <c r="B685" s="289"/>
      <c r="C685" s="289"/>
      <c r="D685" s="222" t="s">
        <v>269</v>
      </c>
      <c r="E685" s="167">
        <f t="shared" si="660"/>
        <v>0</v>
      </c>
      <c r="F685" s="167">
        <f t="shared" si="654"/>
        <v>0</v>
      </c>
      <c r="G685" s="167"/>
      <c r="H685" s="167">
        <f t="shared" ref="H685:BA685" si="662">H531</f>
        <v>0</v>
      </c>
      <c r="I685" s="167">
        <f t="shared" si="662"/>
        <v>0</v>
      </c>
      <c r="J685" s="167">
        <f t="shared" si="662"/>
        <v>0</v>
      </c>
      <c r="K685" s="167">
        <f t="shared" si="662"/>
        <v>0</v>
      </c>
      <c r="L685" s="167">
        <f t="shared" si="662"/>
        <v>0</v>
      </c>
      <c r="M685" s="167">
        <f t="shared" si="662"/>
        <v>0</v>
      </c>
      <c r="N685" s="167">
        <f t="shared" si="662"/>
        <v>0</v>
      </c>
      <c r="O685" s="167">
        <f t="shared" si="662"/>
        <v>0</v>
      </c>
      <c r="P685" s="167">
        <f t="shared" si="662"/>
        <v>0</v>
      </c>
      <c r="Q685" s="167">
        <f t="shared" si="662"/>
        <v>0</v>
      </c>
      <c r="R685" s="167">
        <f t="shared" si="662"/>
        <v>0</v>
      </c>
      <c r="S685" s="167">
        <f t="shared" si="662"/>
        <v>0</v>
      </c>
      <c r="T685" s="167">
        <f t="shared" si="662"/>
        <v>0</v>
      </c>
      <c r="U685" s="167">
        <f t="shared" si="662"/>
        <v>0</v>
      </c>
      <c r="V685" s="167">
        <f t="shared" si="662"/>
        <v>0</v>
      </c>
      <c r="W685" s="167">
        <f t="shared" si="662"/>
        <v>0</v>
      </c>
      <c r="X685" s="167">
        <f t="shared" si="662"/>
        <v>0</v>
      </c>
      <c r="Y685" s="167">
        <f t="shared" si="662"/>
        <v>0</v>
      </c>
      <c r="Z685" s="167">
        <f t="shared" si="662"/>
        <v>0</v>
      </c>
      <c r="AA685" s="167">
        <f t="shared" si="662"/>
        <v>0</v>
      </c>
      <c r="AB685" s="167">
        <f t="shared" si="662"/>
        <v>0</v>
      </c>
      <c r="AC685" s="167">
        <f t="shared" si="662"/>
        <v>0</v>
      </c>
      <c r="AD685" s="167">
        <f t="shared" si="662"/>
        <v>0</v>
      </c>
      <c r="AE685" s="167">
        <f t="shared" si="662"/>
        <v>0</v>
      </c>
      <c r="AF685" s="167">
        <f t="shared" si="662"/>
        <v>0</v>
      </c>
      <c r="AG685" s="167">
        <f t="shared" si="662"/>
        <v>0</v>
      </c>
      <c r="AH685" s="167">
        <f t="shared" si="662"/>
        <v>0</v>
      </c>
      <c r="AI685" s="167">
        <f t="shared" si="662"/>
        <v>0</v>
      </c>
      <c r="AJ685" s="167">
        <f t="shared" si="662"/>
        <v>0</v>
      </c>
      <c r="AK685" s="167">
        <f t="shared" si="662"/>
        <v>0</v>
      </c>
      <c r="AL685" s="167">
        <f t="shared" si="662"/>
        <v>0</v>
      </c>
      <c r="AM685" s="167">
        <f t="shared" si="662"/>
        <v>0</v>
      </c>
      <c r="AN685" s="167">
        <f t="shared" si="662"/>
        <v>0</v>
      </c>
      <c r="AO685" s="167">
        <f t="shared" si="662"/>
        <v>0</v>
      </c>
      <c r="AP685" s="167">
        <f t="shared" si="662"/>
        <v>0</v>
      </c>
      <c r="AQ685" s="167">
        <f t="shared" si="662"/>
        <v>0</v>
      </c>
      <c r="AR685" s="167">
        <f t="shared" si="662"/>
        <v>0</v>
      </c>
      <c r="AS685" s="167">
        <f t="shared" si="662"/>
        <v>0</v>
      </c>
      <c r="AT685" s="167">
        <f t="shared" si="662"/>
        <v>0</v>
      </c>
      <c r="AU685" s="167">
        <f t="shared" si="662"/>
        <v>0</v>
      </c>
      <c r="AV685" s="167">
        <f t="shared" si="662"/>
        <v>0</v>
      </c>
      <c r="AW685" s="167">
        <f t="shared" si="662"/>
        <v>0</v>
      </c>
      <c r="AX685" s="167">
        <f t="shared" si="662"/>
        <v>0</v>
      </c>
      <c r="AY685" s="167">
        <f t="shared" si="662"/>
        <v>0</v>
      </c>
      <c r="AZ685" s="167">
        <f t="shared" si="662"/>
        <v>0</v>
      </c>
      <c r="BA685" s="167">
        <f t="shared" si="662"/>
        <v>0</v>
      </c>
      <c r="BB685" s="164"/>
      <c r="BC685" s="166"/>
    </row>
    <row r="686" spans="1:55" ht="31.2">
      <c r="A686" s="288"/>
      <c r="B686" s="289"/>
      <c r="C686" s="289"/>
      <c r="D686" s="225" t="s">
        <v>43</v>
      </c>
      <c r="E686" s="167">
        <f t="shared" si="660"/>
        <v>0</v>
      </c>
      <c r="F686" s="167">
        <f t="shared" si="654"/>
        <v>0</v>
      </c>
      <c r="G686" s="167"/>
      <c r="H686" s="167">
        <f t="shared" ref="H686:BA686" si="663">H532</f>
        <v>0</v>
      </c>
      <c r="I686" s="167">
        <f t="shared" si="663"/>
        <v>0</v>
      </c>
      <c r="J686" s="167">
        <f t="shared" si="663"/>
        <v>0</v>
      </c>
      <c r="K686" s="167">
        <f t="shared" si="663"/>
        <v>0</v>
      </c>
      <c r="L686" s="167">
        <f t="shared" si="663"/>
        <v>0</v>
      </c>
      <c r="M686" s="167">
        <f t="shared" si="663"/>
        <v>0</v>
      </c>
      <c r="N686" s="167">
        <f t="shared" si="663"/>
        <v>0</v>
      </c>
      <c r="O686" s="167">
        <f t="shared" si="663"/>
        <v>0</v>
      </c>
      <c r="P686" s="167">
        <f t="shared" si="663"/>
        <v>0</v>
      </c>
      <c r="Q686" s="167">
        <f t="shared" si="663"/>
        <v>0</v>
      </c>
      <c r="R686" s="167">
        <f t="shared" si="663"/>
        <v>0</v>
      </c>
      <c r="S686" s="167">
        <f t="shared" si="663"/>
        <v>0</v>
      </c>
      <c r="T686" s="167">
        <f t="shared" si="663"/>
        <v>0</v>
      </c>
      <c r="U686" s="167">
        <f t="shared" si="663"/>
        <v>0</v>
      </c>
      <c r="V686" s="167">
        <f t="shared" si="663"/>
        <v>0</v>
      </c>
      <c r="W686" s="167">
        <f t="shared" si="663"/>
        <v>0</v>
      </c>
      <c r="X686" s="167">
        <f t="shared" si="663"/>
        <v>0</v>
      </c>
      <c r="Y686" s="167">
        <f t="shared" si="663"/>
        <v>0</v>
      </c>
      <c r="Z686" s="167">
        <f t="shared" si="663"/>
        <v>0</v>
      </c>
      <c r="AA686" s="167">
        <f t="shared" si="663"/>
        <v>0</v>
      </c>
      <c r="AB686" s="167">
        <f t="shared" si="663"/>
        <v>0</v>
      </c>
      <c r="AC686" s="167">
        <f t="shared" si="663"/>
        <v>0</v>
      </c>
      <c r="AD686" s="167">
        <f t="shared" si="663"/>
        <v>0</v>
      </c>
      <c r="AE686" s="167">
        <f t="shared" si="663"/>
        <v>0</v>
      </c>
      <c r="AF686" s="167">
        <f t="shared" si="663"/>
        <v>0</v>
      </c>
      <c r="AG686" s="167">
        <f t="shared" si="663"/>
        <v>0</v>
      </c>
      <c r="AH686" s="167">
        <f t="shared" si="663"/>
        <v>0</v>
      </c>
      <c r="AI686" s="167">
        <f t="shared" si="663"/>
        <v>0</v>
      </c>
      <c r="AJ686" s="167">
        <f t="shared" si="663"/>
        <v>0</v>
      </c>
      <c r="AK686" s="167">
        <f t="shared" si="663"/>
        <v>0</v>
      </c>
      <c r="AL686" s="167">
        <f t="shared" si="663"/>
        <v>0</v>
      </c>
      <c r="AM686" s="167">
        <f t="shared" si="663"/>
        <v>0</v>
      </c>
      <c r="AN686" s="167">
        <f t="shared" si="663"/>
        <v>0</v>
      </c>
      <c r="AO686" s="167">
        <f t="shared" si="663"/>
        <v>0</v>
      </c>
      <c r="AP686" s="167">
        <f t="shared" si="663"/>
        <v>0</v>
      </c>
      <c r="AQ686" s="167">
        <f t="shared" si="663"/>
        <v>0</v>
      </c>
      <c r="AR686" s="167">
        <f t="shared" si="663"/>
        <v>0</v>
      </c>
      <c r="AS686" s="167">
        <f t="shared" si="663"/>
        <v>0</v>
      </c>
      <c r="AT686" s="167">
        <f t="shared" si="663"/>
        <v>0</v>
      </c>
      <c r="AU686" s="167">
        <f t="shared" si="663"/>
        <v>0</v>
      </c>
      <c r="AV686" s="167">
        <f t="shared" si="663"/>
        <v>0</v>
      </c>
      <c r="AW686" s="167">
        <f t="shared" si="663"/>
        <v>0</v>
      </c>
      <c r="AX686" s="167">
        <f t="shared" si="663"/>
        <v>0</v>
      </c>
      <c r="AY686" s="167">
        <f t="shared" si="663"/>
        <v>0</v>
      </c>
      <c r="AZ686" s="167">
        <f t="shared" si="663"/>
        <v>0</v>
      </c>
      <c r="BA686" s="167">
        <f t="shared" si="663"/>
        <v>0</v>
      </c>
      <c r="BB686" s="164"/>
      <c r="BC686" s="166"/>
    </row>
    <row r="687" spans="1:55" ht="22.5" customHeight="1">
      <c r="A687" s="272" t="s">
        <v>306</v>
      </c>
      <c r="B687" s="292"/>
      <c r="C687" s="292"/>
      <c r="D687" s="153" t="s">
        <v>41</v>
      </c>
      <c r="E687" s="167">
        <f t="shared" ref="E687:F693" si="664">E680+E518+E441+E175</f>
        <v>319635.25711000001</v>
      </c>
      <c r="F687" s="167">
        <f t="shared" si="664"/>
        <v>89677.182729999986</v>
      </c>
      <c r="G687" s="167">
        <f t="shared" si="655"/>
        <v>28.056098548333257</v>
      </c>
      <c r="H687" s="167">
        <f t="shared" ref="H687:BA687" si="665">H680+H518+H441+H175</f>
        <v>32912.247130000003</v>
      </c>
      <c r="I687" s="167">
        <f t="shared" si="665"/>
        <v>32912.247130000003</v>
      </c>
      <c r="J687" s="167">
        <f t="shared" si="665"/>
        <v>0</v>
      </c>
      <c r="K687" s="167">
        <f t="shared" si="665"/>
        <v>56764.935599999997</v>
      </c>
      <c r="L687" s="167">
        <f t="shared" si="665"/>
        <v>56764.935599999997</v>
      </c>
      <c r="M687" s="167">
        <f t="shared" si="665"/>
        <v>0</v>
      </c>
      <c r="N687" s="167">
        <f t="shared" si="665"/>
        <v>8252.7263299999977</v>
      </c>
      <c r="O687" s="167">
        <f t="shared" si="665"/>
        <v>0</v>
      </c>
      <c r="P687" s="167">
        <f t="shared" si="665"/>
        <v>0</v>
      </c>
      <c r="Q687" s="167">
        <f t="shared" si="665"/>
        <v>755.85300000000007</v>
      </c>
      <c r="R687" s="167">
        <f t="shared" si="665"/>
        <v>0</v>
      </c>
      <c r="S687" s="167">
        <f t="shared" si="665"/>
        <v>0</v>
      </c>
      <c r="T687" s="167">
        <f t="shared" si="665"/>
        <v>5345.933</v>
      </c>
      <c r="U687" s="167">
        <f t="shared" si="665"/>
        <v>0</v>
      </c>
      <c r="V687" s="167">
        <f t="shared" si="665"/>
        <v>0</v>
      </c>
      <c r="W687" s="167">
        <f t="shared" si="665"/>
        <v>10422.153</v>
      </c>
      <c r="X687" s="167">
        <f t="shared" si="665"/>
        <v>0</v>
      </c>
      <c r="Y687" s="167">
        <f t="shared" si="665"/>
        <v>0</v>
      </c>
      <c r="Z687" s="167">
        <f t="shared" si="665"/>
        <v>57.786000000000001</v>
      </c>
      <c r="AA687" s="167">
        <f t="shared" si="665"/>
        <v>0</v>
      </c>
      <c r="AB687" s="167">
        <f t="shared" si="665"/>
        <v>0</v>
      </c>
      <c r="AC687" s="167">
        <f t="shared" si="665"/>
        <v>0</v>
      </c>
      <c r="AD687" s="167">
        <f t="shared" si="665"/>
        <v>0</v>
      </c>
      <c r="AE687" s="167">
        <f t="shared" si="665"/>
        <v>76774.22099999999</v>
      </c>
      <c r="AF687" s="167">
        <f t="shared" si="665"/>
        <v>0</v>
      </c>
      <c r="AG687" s="167">
        <f t="shared" si="665"/>
        <v>0</v>
      </c>
      <c r="AH687" s="167">
        <f t="shared" si="665"/>
        <v>0</v>
      </c>
      <c r="AI687" s="167">
        <f t="shared" si="665"/>
        <v>0</v>
      </c>
      <c r="AJ687" s="167">
        <f t="shared" si="665"/>
        <v>7589.9960000000001</v>
      </c>
      <c r="AK687" s="167">
        <f t="shared" si="665"/>
        <v>0</v>
      </c>
      <c r="AL687" s="167">
        <f t="shared" si="665"/>
        <v>0</v>
      </c>
      <c r="AM687" s="167">
        <f t="shared" si="665"/>
        <v>0</v>
      </c>
      <c r="AN687" s="167">
        <f t="shared" si="665"/>
        <v>0</v>
      </c>
      <c r="AO687" s="167">
        <f t="shared" si="665"/>
        <v>120.85300000000001</v>
      </c>
      <c r="AP687" s="167">
        <f t="shared" si="665"/>
        <v>0</v>
      </c>
      <c r="AQ687" s="167">
        <f t="shared" si="665"/>
        <v>0</v>
      </c>
      <c r="AR687" s="167">
        <f t="shared" si="665"/>
        <v>0</v>
      </c>
      <c r="AS687" s="167">
        <f t="shared" si="665"/>
        <v>0</v>
      </c>
      <c r="AT687" s="167">
        <f t="shared" si="665"/>
        <v>57.786000000000001</v>
      </c>
      <c r="AU687" s="167">
        <f t="shared" si="665"/>
        <v>0</v>
      </c>
      <c r="AV687" s="167">
        <f t="shared" si="665"/>
        <v>0</v>
      </c>
      <c r="AW687" s="167">
        <f t="shared" si="665"/>
        <v>0</v>
      </c>
      <c r="AX687" s="167">
        <f t="shared" si="665"/>
        <v>0</v>
      </c>
      <c r="AY687" s="167">
        <f t="shared" si="665"/>
        <v>120580.76704999999</v>
      </c>
      <c r="AZ687" s="167">
        <f t="shared" si="665"/>
        <v>0</v>
      </c>
      <c r="BA687" s="167">
        <f t="shared" si="665"/>
        <v>0</v>
      </c>
      <c r="BB687" s="164"/>
      <c r="BC687" s="166"/>
    </row>
    <row r="688" spans="1:55" ht="32.25" customHeight="1">
      <c r="A688" s="272"/>
      <c r="B688" s="292"/>
      <c r="C688" s="292"/>
      <c r="D688" s="151" t="s">
        <v>37</v>
      </c>
      <c r="E688" s="167">
        <f t="shared" si="664"/>
        <v>0</v>
      </c>
      <c r="F688" s="167">
        <f t="shared" si="664"/>
        <v>0</v>
      </c>
      <c r="G688" s="167"/>
      <c r="H688" s="167">
        <f t="shared" ref="H688:BA688" si="666">H681+H519+H442+H176</f>
        <v>0</v>
      </c>
      <c r="I688" s="167">
        <f t="shared" si="666"/>
        <v>0</v>
      </c>
      <c r="J688" s="167">
        <f t="shared" si="666"/>
        <v>0</v>
      </c>
      <c r="K688" s="167">
        <f t="shared" si="666"/>
        <v>0</v>
      </c>
      <c r="L688" s="167">
        <f t="shared" si="666"/>
        <v>0</v>
      </c>
      <c r="M688" s="167">
        <f t="shared" si="666"/>
        <v>0</v>
      </c>
      <c r="N688" s="167">
        <f t="shared" si="666"/>
        <v>0</v>
      </c>
      <c r="O688" s="167">
        <f t="shared" si="666"/>
        <v>0</v>
      </c>
      <c r="P688" s="167">
        <f t="shared" si="666"/>
        <v>0</v>
      </c>
      <c r="Q688" s="167">
        <f t="shared" si="666"/>
        <v>0</v>
      </c>
      <c r="R688" s="167">
        <f t="shared" si="666"/>
        <v>0</v>
      </c>
      <c r="S688" s="167">
        <f t="shared" si="666"/>
        <v>0</v>
      </c>
      <c r="T688" s="167">
        <f t="shared" si="666"/>
        <v>0</v>
      </c>
      <c r="U688" s="167">
        <f t="shared" si="666"/>
        <v>0</v>
      </c>
      <c r="V688" s="167">
        <f t="shared" si="666"/>
        <v>0</v>
      </c>
      <c r="W688" s="167">
        <f t="shared" si="666"/>
        <v>0</v>
      </c>
      <c r="X688" s="167">
        <f t="shared" si="666"/>
        <v>0</v>
      </c>
      <c r="Y688" s="167">
        <f t="shared" si="666"/>
        <v>0</v>
      </c>
      <c r="Z688" s="167">
        <f t="shared" si="666"/>
        <v>0</v>
      </c>
      <c r="AA688" s="167">
        <f t="shared" si="666"/>
        <v>0</v>
      </c>
      <c r="AB688" s="167">
        <f t="shared" si="666"/>
        <v>0</v>
      </c>
      <c r="AC688" s="167">
        <f t="shared" si="666"/>
        <v>0</v>
      </c>
      <c r="AD688" s="167">
        <f t="shared" si="666"/>
        <v>0</v>
      </c>
      <c r="AE688" s="167">
        <f t="shared" si="666"/>
        <v>0</v>
      </c>
      <c r="AF688" s="167">
        <f t="shared" si="666"/>
        <v>0</v>
      </c>
      <c r="AG688" s="167">
        <f t="shared" si="666"/>
        <v>0</v>
      </c>
      <c r="AH688" s="167">
        <f t="shared" si="666"/>
        <v>0</v>
      </c>
      <c r="AI688" s="167">
        <f t="shared" si="666"/>
        <v>0</v>
      </c>
      <c r="AJ688" s="167">
        <f t="shared" si="666"/>
        <v>0</v>
      </c>
      <c r="AK688" s="167">
        <f t="shared" si="666"/>
        <v>0</v>
      </c>
      <c r="AL688" s="167">
        <f t="shared" si="666"/>
        <v>0</v>
      </c>
      <c r="AM688" s="167">
        <f t="shared" si="666"/>
        <v>0</v>
      </c>
      <c r="AN688" s="167">
        <f t="shared" si="666"/>
        <v>0</v>
      </c>
      <c r="AO688" s="167">
        <f t="shared" si="666"/>
        <v>0</v>
      </c>
      <c r="AP688" s="167">
        <f t="shared" si="666"/>
        <v>0</v>
      </c>
      <c r="AQ688" s="167">
        <f t="shared" si="666"/>
        <v>0</v>
      </c>
      <c r="AR688" s="167">
        <f t="shared" si="666"/>
        <v>0</v>
      </c>
      <c r="AS688" s="167">
        <f t="shared" si="666"/>
        <v>0</v>
      </c>
      <c r="AT688" s="167">
        <f t="shared" si="666"/>
        <v>0</v>
      </c>
      <c r="AU688" s="167">
        <f t="shared" si="666"/>
        <v>0</v>
      </c>
      <c r="AV688" s="167">
        <f t="shared" si="666"/>
        <v>0</v>
      </c>
      <c r="AW688" s="167">
        <f t="shared" si="666"/>
        <v>0</v>
      </c>
      <c r="AX688" s="167">
        <f t="shared" si="666"/>
        <v>0</v>
      </c>
      <c r="AY688" s="167">
        <f t="shared" si="666"/>
        <v>0</v>
      </c>
      <c r="AZ688" s="167">
        <f t="shared" si="666"/>
        <v>0</v>
      </c>
      <c r="BA688" s="167">
        <f t="shared" si="666"/>
        <v>0</v>
      </c>
      <c r="BB688" s="164"/>
      <c r="BC688" s="166"/>
    </row>
    <row r="689" spans="1:55" ht="50.25" customHeight="1">
      <c r="A689" s="272"/>
      <c r="B689" s="292"/>
      <c r="C689" s="292"/>
      <c r="D689" s="176" t="s">
        <v>2</v>
      </c>
      <c r="E689" s="167">
        <f t="shared" si="664"/>
        <v>36584.9</v>
      </c>
      <c r="F689" s="167">
        <f t="shared" si="664"/>
        <v>0</v>
      </c>
      <c r="G689" s="167">
        <f t="shared" si="655"/>
        <v>0</v>
      </c>
      <c r="H689" s="167">
        <f t="shared" ref="H689:BA689" si="667">H682+H520+H443+H177</f>
        <v>0</v>
      </c>
      <c r="I689" s="167">
        <f t="shared" si="667"/>
        <v>0</v>
      </c>
      <c r="J689" s="167">
        <f t="shared" si="667"/>
        <v>0</v>
      </c>
      <c r="K689" s="167">
        <f t="shared" si="667"/>
        <v>0</v>
      </c>
      <c r="L689" s="167">
        <f t="shared" si="667"/>
        <v>0</v>
      </c>
      <c r="M689" s="167">
        <f t="shared" si="667"/>
        <v>0</v>
      </c>
      <c r="N689" s="167">
        <f t="shared" si="667"/>
        <v>97.240000000000009</v>
      </c>
      <c r="O689" s="167">
        <f t="shared" si="667"/>
        <v>0</v>
      </c>
      <c r="P689" s="167">
        <f t="shared" si="667"/>
        <v>0</v>
      </c>
      <c r="Q689" s="167">
        <f t="shared" si="667"/>
        <v>48.620000000000005</v>
      </c>
      <c r="R689" s="167">
        <f t="shared" si="667"/>
        <v>0</v>
      </c>
      <c r="S689" s="167">
        <f t="shared" si="667"/>
        <v>0</v>
      </c>
      <c r="T689" s="167">
        <f t="shared" si="667"/>
        <v>388.62</v>
      </c>
      <c r="U689" s="167">
        <f t="shared" si="667"/>
        <v>0</v>
      </c>
      <c r="V689" s="167">
        <f t="shared" si="667"/>
        <v>0</v>
      </c>
      <c r="W689" s="167">
        <f t="shared" si="667"/>
        <v>48.620000000000005</v>
      </c>
      <c r="X689" s="167">
        <f t="shared" si="667"/>
        <v>0</v>
      </c>
      <c r="Y689" s="167">
        <f t="shared" si="667"/>
        <v>0</v>
      </c>
      <c r="Z689" s="167">
        <f t="shared" si="667"/>
        <v>28.62</v>
      </c>
      <c r="AA689" s="167">
        <f t="shared" si="667"/>
        <v>0</v>
      </c>
      <c r="AB689" s="167">
        <f t="shared" si="667"/>
        <v>0</v>
      </c>
      <c r="AC689" s="167">
        <f t="shared" si="667"/>
        <v>0</v>
      </c>
      <c r="AD689" s="167">
        <f t="shared" si="667"/>
        <v>0</v>
      </c>
      <c r="AE689" s="167">
        <f t="shared" si="667"/>
        <v>12136.82</v>
      </c>
      <c r="AF689" s="167">
        <f t="shared" si="667"/>
        <v>0</v>
      </c>
      <c r="AG689" s="167">
        <f t="shared" si="667"/>
        <v>0</v>
      </c>
      <c r="AH689" s="167">
        <f t="shared" si="667"/>
        <v>0</v>
      </c>
      <c r="AI689" s="167">
        <f t="shared" si="667"/>
        <v>0</v>
      </c>
      <c r="AJ689" s="167">
        <f t="shared" si="667"/>
        <v>28.62</v>
      </c>
      <c r="AK689" s="167">
        <f t="shared" si="667"/>
        <v>0</v>
      </c>
      <c r="AL689" s="167">
        <f t="shared" si="667"/>
        <v>0</v>
      </c>
      <c r="AM689" s="167">
        <f t="shared" si="667"/>
        <v>0</v>
      </c>
      <c r="AN689" s="167">
        <f t="shared" si="667"/>
        <v>0</v>
      </c>
      <c r="AO689" s="167">
        <f t="shared" si="667"/>
        <v>28.62</v>
      </c>
      <c r="AP689" s="167">
        <f t="shared" si="667"/>
        <v>0</v>
      </c>
      <c r="AQ689" s="167">
        <f t="shared" si="667"/>
        <v>0</v>
      </c>
      <c r="AR689" s="167">
        <f t="shared" si="667"/>
        <v>0</v>
      </c>
      <c r="AS689" s="167">
        <f t="shared" si="667"/>
        <v>0</v>
      </c>
      <c r="AT689" s="167">
        <f t="shared" si="667"/>
        <v>28.62</v>
      </c>
      <c r="AU689" s="167">
        <f t="shared" si="667"/>
        <v>0</v>
      </c>
      <c r="AV689" s="167">
        <f t="shared" si="667"/>
        <v>0</v>
      </c>
      <c r="AW689" s="167">
        <f t="shared" si="667"/>
        <v>0</v>
      </c>
      <c r="AX689" s="167">
        <f t="shared" si="667"/>
        <v>0</v>
      </c>
      <c r="AY689" s="167">
        <f t="shared" si="667"/>
        <v>23750.5</v>
      </c>
      <c r="AZ689" s="167">
        <f t="shared" si="667"/>
        <v>0</v>
      </c>
      <c r="BA689" s="167">
        <f t="shared" si="667"/>
        <v>0</v>
      </c>
      <c r="BB689" s="164"/>
      <c r="BC689" s="166"/>
    </row>
    <row r="690" spans="1:55" ht="22.5" customHeight="1">
      <c r="A690" s="272"/>
      <c r="B690" s="292"/>
      <c r="C690" s="292"/>
      <c r="D690" s="222" t="s">
        <v>268</v>
      </c>
      <c r="E690" s="167">
        <f t="shared" si="664"/>
        <v>283050.35710999998</v>
      </c>
      <c r="F690" s="167">
        <f t="shared" si="664"/>
        <v>89677.182729999986</v>
      </c>
      <c r="G690" s="167">
        <f t="shared" si="655"/>
        <v>31.682412856009694</v>
      </c>
      <c r="H690" s="167">
        <f t="shared" ref="H690:BA690" si="668">H683+H521+H444+H178</f>
        <v>32912.247130000003</v>
      </c>
      <c r="I690" s="167">
        <f t="shared" si="668"/>
        <v>32912.247130000003</v>
      </c>
      <c r="J690" s="167">
        <f t="shared" si="668"/>
        <v>0</v>
      </c>
      <c r="K690" s="167">
        <f t="shared" si="668"/>
        <v>56764.935599999997</v>
      </c>
      <c r="L690" s="167">
        <f t="shared" si="668"/>
        <v>56764.935599999997</v>
      </c>
      <c r="M690" s="167">
        <f t="shared" si="668"/>
        <v>0</v>
      </c>
      <c r="N690" s="167">
        <f t="shared" si="668"/>
        <v>8155.4863299999979</v>
      </c>
      <c r="O690" s="167">
        <f t="shared" si="668"/>
        <v>0</v>
      </c>
      <c r="P690" s="167">
        <f t="shared" si="668"/>
        <v>0</v>
      </c>
      <c r="Q690" s="167">
        <f t="shared" si="668"/>
        <v>707.23299999999995</v>
      </c>
      <c r="R690" s="167">
        <f t="shared" si="668"/>
        <v>0</v>
      </c>
      <c r="S690" s="167">
        <f t="shared" si="668"/>
        <v>0</v>
      </c>
      <c r="T690" s="167">
        <f t="shared" si="668"/>
        <v>4957.3130000000001</v>
      </c>
      <c r="U690" s="167">
        <f t="shared" si="668"/>
        <v>0</v>
      </c>
      <c r="V690" s="167">
        <f t="shared" si="668"/>
        <v>0</v>
      </c>
      <c r="W690" s="167">
        <f t="shared" si="668"/>
        <v>10373.533000000001</v>
      </c>
      <c r="X690" s="167">
        <f t="shared" si="668"/>
        <v>0</v>
      </c>
      <c r="Y690" s="167">
        <f t="shared" si="668"/>
        <v>0</v>
      </c>
      <c r="Z690" s="167">
        <f t="shared" si="668"/>
        <v>29.166</v>
      </c>
      <c r="AA690" s="167">
        <f t="shared" si="668"/>
        <v>0</v>
      </c>
      <c r="AB690" s="167">
        <f t="shared" si="668"/>
        <v>0</v>
      </c>
      <c r="AC690" s="167">
        <f t="shared" si="668"/>
        <v>0</v>
      </c>
      <c r="AD690" s="167">
        <f t="shared" si="668"/>
        <v>0</v>
      </c>
      <c r="AE690" s="167">
        <f t="shared" si="668"/>
        <v>64637.400999999998</v>
      </c>
      <c r="AF690" s="167">
        <f t="shared" si="668"/>
        <v>0</v>
      </c>
      <c r="AG690" s="167">
        <f t="shared" si="668"/>
        <v>0</v>
      </c>
      <c r="AH690" s="167">
        <f t="shared" si="668"/>
        <v>0</v>
      </c>
      <c r="AI690" s="167">
        <f t="shared" si="668"/>
        <v>0</v>
      </c>
      <c r="AJ690" s="167">
        <f t="shared" si="668"/>
        <v>7561.3760000000002</v>
      </c>
      <c r="AK690" s="167">
        <f t="shared" si="668"/>
        <v>0</v>
      </c>
      <c r="AL690" s="167">
        <f t="shared" si="668"/>
        <v>0</v>
      </c>
      <c r="AM690" s="167">
        <f t="shared" si="668"/>
        <v>0</v>
      </c>
      <c r="AN690" s="167">
        <f t="shared" si="668"/>
        <v>0</v>
      </c>
      <c r="AO690" s="167">
        <f t="shared" si="668"/>
        <v>92.233000000000004</v>
      </c>
      <c r="AP690" s="167">
        <f t="shared" si="668"/>
        <v>0</v>
      </c>
      <c r="AQ690" s="167">
        <f t="shared" si="668"/>
        <v>0</v>
      </c>
      <c r="AR690" s="167">
        <f t="shared" si="668"/>
        <v>0</v>
      </c>
      <c r="AS690" s="167">
        <f t="shared" si="668"/>
        <v>0</v>
      </c>
      <c r="AT690" s="167">
        <f t="shared" si="668"/>
        <v>29.166</v>
      </c>
      <c r="AU690" s="167">
        <f t="shared" si="668"/>
        <v>0</v>
      </c>
      <c r="AV690" s="167">
        <f t="shared" si="668"/>
        <v>0</v>
      </c>
      <c r="AW690" s="167">
        <f t="shared" si="668"/>
        <v>0</v>
      </c>
      <c r="AX690" s="167">
        <f t="shared" si="668"/>
        <v>0</v>
      </c>
      <c r="AY690" s="167">
        <f t="shared" si="668"/>
        <v>96830.267049999995</v>
      </c>
      <c r="AZ690" s="167">
        <f t="shared" si="668"/>
        <v>0</v>
      </c>
      <c r="BA690" s="167">
        <f t="shared" si="668"/>
        <v>0</v>
      </c>
      <c r="BB690" s="164"/>
      <c r="BC690" s="166"/>
    </row>
    <row r="691" spans="1:55" ht="82.5" customHeight="1">
      <c r="A691" s="272"/>
      <c r="B691" s="292"/>
      <c r="C691" s="292"/>
      <c r="D691" s="222" t="s">
        <v>274</v>
      </c>
      <c r="E691" s="167">
        <f t="shared" si="664"/>
        <v>83735.444619999995</v>
      </c>
      <c r="F691" s="167">
        <f t="shared" si="664"/>
        <v>0</v>
      </c>
      <c r="G691" s="167">
        <f t="shared" ref="G691" si="669">F691*100/E691</f>
        <v>0</v>
      </c>
      <c r="H691" s="167">
        <f t="shared" ref="H691:BA691" si="670">H684+H522+H445+H179</f>
        <v>0</v>
      </c>
      <c r="I691" s="167">
        <f t="shared" si="670"/>
        <v>0</v>
      </c>
      <c r="J691" s="167">
        <f t="shared" si="670"/>
        <v>0</v>
      </c>
      <c r="K691" s="167">
        <f t="shared" si="670"/>
        <v>0</v>
      </c>
      <c r="L691" s="167">
        <f t="shared" si="670"/>
        <v>0</v>
      </c>
      <c r="M691" s="167">
        <f t="shared" si="670"/>
        <v>0</v>
      </c>
      <c r="N691" s="167">
        <f t="shared" si="670"/>
        <v>0</v>
      </c>
      <c r="O691" s="167">
        <f t="shared" si="670"/>
        <v>0</v>
      </c>
      <c r="P691" s="167">
        <f t="shared" si="670"/>
        <v>0</v>
      </c>
      <c r="Q691" s="167">
        <f t="shared" si="670"/>
        <v>0</v>
      </c>
      <c r="R691" s="167">
        <f t="shared" si="670"/>
        <v>0</v>
      </c>
      <c r="S691" s="167">
        <f t="shared" si="670"/>
        <v>0</v>
      </c>
      <c r="T691" s="167">
        <f t="shared" si="670"/>
        <v>4080</v>
      </c>
      <c r="U691" s="167">
        <f t="shared" si="670"/>
        <v>0</v>
      </c>
      <c r="V691" s="167">
        <f t="shared" si="670"/>
        <v>0</v>
      </c>
      <c r="W691" s="167">
        <f t="shared" si="670"/>
        <v>0</v>
      </c>
      <c r="X691" s="167">
        <f t="shared" si="670"/>
        <v>0</v>
      </c>
      <c r="Y691" s="167">
        <f t="shared" si="670"/>
        <v>0</v>
      </c>
      <c r="Z691" s="167">
        <f t="shared" si="670"/>
        <v>0</v>
      </c>
      <c r="AA691" s="167">
        <f t="shared" si="670"/>
        <v>0</v>
      </c>
      <c r="AB691" s="167">
        <f t="shared" si="670"/>
        <v>0</v>
      </c>
      <c r="AC691" s="167">
        <f t="shared" si="670"/>
        <v>0</v>
      </c>
      <c r="AD691" s="167">
        <f t="shared" si="670"/>
        <v>0</v>
      </c>
      <c r="AE691" s="167">
        <f t="shared" si="670"/>
        <v>0</v>
      </c>
      <c r="AF691" s="167">
        <f t="shared" si="670"/>
        <v>0</v>
      </c>
      <c r="AG691" s="167">
        <f t="shared" si="670"/>
        <v>0</v>
      </c>
      <c r="AH691" s="167">
        <f t="shared" si="670"/>
        <v>0</v>
      </c>
      <c r="AI691" s="167">
        <f t="shared" si="670"/>
        <v>0</v>
      </c>
      <c r="AJ691" s="167">
        <f t="shared" si="670"/>
        <v>0</v>
      </c>
      <c r="AK691" s="167">
        <f t="shared" si="670"/>
        <v>0</v>
      </c>
      <c r="AL691" s="167">
        <f t="shared" si="670"/>
        <v>0</v>
      </c>
      <c r="AM691" s="167">
        <f t="shared" si="670"/>
        <v>0</v>
      </c>
      <c r="AN691" s="167">
        <f t="shared" si="670"/>
        <v>0</v>
      </c>
      <c r="AO691" s="167">
        <f t="shared" si="670"/>
        <v>0</v>
      </c>
      <c r="AP691" s="167">
        <f t="shared" si="670"/>
        <v>0</v>
      </c>
      <c r="AQ691" s="167">
        <f t="shared" si="670"/>
        <v>0</v>
      </c>
      <c r="AR691" s="167">
        <f t="shared" si="670"/>
        <v>0</v>
      </c>
      <c r="AS691" s="167">
        <f t="shared" si="670"/>
        <v>0</v>
      </c>
      <c r="AT691" s="167">
        <f t="shared" si="670"/>
        <v>0</v>
      </c>
      <c r="AU691" s="167">
        <f t="shared" si="670"/>
        <v>0</v>
      </c>
      <c r="AV691" s="167">
        <f t="shared" si="670"/>
        <v>0</v>
      </c>
      <c r="AW691" s="167">
        <f t="shared" si="670"/>
        <v>0</v>
      </c>
      <c r="AX691" s="167">
        <f t="shared" si="670"/>
        <v>0</v>
      </c>
      <c r="AY691" s="167">
        <f t="shared" si="670"/>
        <v>79655.444619999995</v>
      </c>
      <c r="AZ691" s="167">
        <f t="shared" si="670"/>
        <v>0</v>
      </c>
      <c r="BA691" s="167">
        <f t="shared" si="670"/>
        <v>0</v>
      </c>
      <c r="BB691" s="164"/>
      <c r="BC691" s="166"/>
    </row>
    <row r="692" spans="1:55" ht="22.5" customHeight="1">
      <c r="A692" s="272"/>
      <c r="B692" s="292"/>
      <c r="C692" s="292"/>
      <c r="D692" s="222" t="s">
        <v>269</v>
      </c>
      <c r="E692" s="146">
        <f t="shared" si="664"/>
        <v>0</v>
      </c>
      <c r="F692" s="146">
        <f t="shared" si="664"/>
        <v>0</v>
      </c>
      <c r="G692" s="146">
        <f t="shared" ref="G692:AT692" si="671">G685+G523+G446+G180</f>
        <v>0</v>
      </c>
      <c r="H692" s="146">
        <f t="shared" si="671"/>
        <v>0</v>
      </c>
      <c r="I692" s="146">
        <f t="shared" si="671"/>
        <v>0</v>
      </c>
      <c r="J692" s="146">
        <f t="shared" si="671"/>
        <v>0</v>
      </c>
      <c r="K692" s="146">
        <f t="shared" si="671"/>
        <v>0</v>
      </c>
      <c r="L692" s="146">
        <f t="shared" si="671"/>
        <v>0</v>
      </c>
      <c r="M692" s="146">
        <f t="shared" si="671"/>
        <v>0</v>
      </c>
      <c r="N692" s="146">
        <f t="shared" si="671"/>
        <v>0</v>
      </c>
      <c r="O692" s="146">
        <f t="shared" si="671"/>
        <v>0</v>
      </c>
      <c r="P692" s="146">
        <f t="shared" si="671"/>
        <v>0</v>
      </c>
      <c r="Q692" s="146">
        <f t="shared" si="671"/>
        <v>0</v>
      </c>
      <c r="R692" s="146">
        <f t="shared" si="671"/>
        <v>0</v>
      </c>
      <c r="S692" s="146">
        <f t="shared" si="671"/>
        <v>0</v>
      </c>
      <c r="T692" s="146">
        <f t="shared" si="671"/>
        <v>0</v>
      </c>
      <c r="U692" s="146">
        <f t="shared" si="671"/>
        <v>0</v>
      </c>
      <c r="V692" s="146">
        <f t="shared" si="671"/>
        <v>0</v>
      </c>
      <c r="W692" s="146">
        <f t="shared" si="671"/>
        <v>0</v>
      </c>
      <c r="X692" s="146">
        <f t="shared" si="671"/>
        <v>0</v>
      </c>
      <c r="Y692" s="146">
        <f t="shared" si="671"/>
        <v>0</v>
      </c>
      <c r="Z692" s="146">
        <f t="shared" si="671"/>
        <v>0</v>
      </c>
      <c r="AA692" s="146">
        <f t="shared" si="671"/>
        <v>0</v>
      </c>
      <c r="AB692" s="146">
        <f t="shared" si="671"/>
        <v>0</v>
      </c>
      <c r="AC692" s="146">
        <f t="shared" si="671"/>
        <v>0</v>
      </c>
      <c r="AD692" s="146">
        <f t="shared" si="671"/>
        <v>0</v>
      </c>
      <c r="AE692" s="146">
        <f t="shared" si="671"/>
        <v>0</v>
      </c>
      <c r="AF692" s="146">
        <f t="shared" si="671"/>
        <v>0</v>
      </c>
      <c r="AG692" s="146">
        <f t="shared" si="671"/>
        <v>0</v>
      </c>
      <c r="AH692" s="146">
        <f t="shared" si="671"/>
        <v>0</v>
      </c>
      <c r="AI692" s="146">
        <f t="shared" si="671"/>
        <v>0</v>
      </c>
      <c r="AJ692" s="146">
        <f t="shared" si="671"/>
        <v>0</v>
      </c>
      <c r="AK692" s="146">
        <f t="shared" si="671"/>
        <v>0</v>
      </c>
      <c r="AL692" s="146">
        <f t="shared" si="671"/>
        <v>0</v>
      </c>
      <c r="AM692" s="146">
        <f t="shared" si="671"/>
        <v>0</v>
      </c>
      <c r="AN692" s="146">
        <f t="shared" si="671"/>
        <v>0</v>
      </c>
      <c r="AO692" s="146">
        <f t="shared" si="671"/>
        <v>0</v>
      </c>
      <c r="AP692" s="146">
        <f t="shared" si="671"/>
        <v>0</v>
      </c>
      <c r="AQ692" s="146">
        <f t="shared" si="671"/>
        <v>0</v>
      </c>
      <c r="AR692" s="146">
        <f t="shared" si="671"/>
        <v>0</v>
      </c>
      <c r="AS692" s="146">
        <f t="shared" si="671"/>
        <v>0</v>
      </c>
      <c r="AT692" s="146">
        <f t="shared" si="671"/>
        <v>0</v>
      </c>
      <c r="AU692" s="146"/>
      <c r="AV692" s="146">
        <f t="shared" ref="AV692:BA693" si="672">AV685+AV523+AV446+AV180</f>
        <v>0</v>
      </c>
      <c r="AW692" s="146">
        <f t="shared" si="672"/>
        <v>0</v>
      </c>
      <c r="AX692" s="146">
        <f t="shared" si="672"/>
        <v>0</v>
      </c>
      <c r="AY692" s="146">
        <f t="shared" si="672"/>
        <v>0</v>
      </c>
      <c r="AZ692" s="146">
        <f t="shared" si="672"/>
        <v>0</v>
      </c>
      <c r="BA692" s="146">
        <f t="shared" si="672"/>
        <v>0</v>
      </c>
      <c r="BB692" s="164"/>
      <c r="BC692" s="166"/>
    </row>
    <row r="693" spans="1:55" ht="31.2">
      <c r="A693" s="272"/>
      <c r="B693" s="292"/>
      <c r="C693" s="292"/>
      <c r="D693" s="225" t="s">
        <v>43</v>
      </c>
      <c r="E693" s="146">
        <f t="shared" si="664"/>
        <v>0</v>
      </c>
      <c r="F693" s="146">
        <f t="shared" si="664"/>
        <v>0</v>
      </c>
      <c r="G693" s="146">
        <f t="shared" ref="G693:AT693" si="673">G686+G524+G447+G181</f>
        <v>0</v>
      </c>
      <c r="H693" s="146">
        <f t="shared" si="673"/>
        <v>0</v>
      </c>
      <c r="I693" s="146">
        <f t="shared" si="673"/>
        <v>0</v>
      </c>
      <c r="J693" s="146">
        <f t="shared" si="673"/>
        <v>0</v>
      </c>
      <c r="K693" s="146">
        <f t="shared" si="673"/>
        <v>0</v>
      </c>
      <c r="L693" s="146">
        <f t="shared" si="673"/>
        <v>0</v>
      </c>
      <c r="M693" s="146">
        <f t="shared" si="673"/>
        <v>0</v>
      </c>
      <c r="N693" s="146">
        <f t="shared" si="673"/>
        <v>0</v>
      </c>
      <c r="O693" s="146">
        <f t="shared" si="673"/>
        <v>0</v>
      </c>
      <c r="P693" s="146">
        <f t="shared" si="673"/>
        <v>0</v>
      </c>
      <c r="Q693" s="146">
        <f t="shared" si="673"/>
        <v>0</v>
      </c>
      <c r="R693" s="146">
        <f t="shared" si="673"/>
        <v>0</v>
      </c>
      <c r="S693" s="146">
        <f t="shared" si="673"/>
        <v>0</v>
      </c>
      <c r="T693" s="146">
        <f t="shared" si="673"/>
        <v>0</v>
      </c>
      <c r="U693" s="146">
        <f t="shared" si="673"/>
        <v>0</v>
      </c>
      <c r="V693" s="146">
        <f t="shared" si="673"/>
        <v>0</v>
      </c>
      <c r="W693" s="146">
        <f t="shared" si="673"/>
        <v>0</v>
      </c>
      <c r="X693" s="146">
        <f t="shared" si="673"/>
        <v>0</v>
      </c>
      <c r="Y693" s="146">
        <f t="shared" si="673"/>
        <v>0</v>
      </c>
      <c r="Z693" s="146">
        <f t="shared" si="673"/>
        <v>0</v>
      </c>
      <c r="AA693" s="146">
        <f t="shared" si="673"/>
        <v>0</v>
      </c>
      <c r="AB693" s="146">
        <f t="shared" si="673"/>
        <v>0</v>
      </c>
      <c r="AC693" s="146">
        <f t="shared" si="673"/>
        <v>0</v>
      </c>
      <c r="AD693" s="146">
        <f t="shared" si="673"/>
        <v>0</v>
      </c>
      <c r="AE693" s="146">
        <f t="shared" si="673"/>
        <v>0</v>
      </c>
      <c r="AF693" s="146">
        <f t="shared" si="673"/>
        <v>0</v>
      </c>
      <c r="AG693" s="146">
        <f t="shared" si="673"/>
        <v>0</v>
      </c>
      <c r="AH693" s="146">
        <f t="shared" si="673"/>
        <v>0</v>
      </c>
      <c r="AI693" s="146">
        <f t="shared" si="673"/>
        <v>0</v>
      </c>
      <c r="AJ693" s="146">
        <f t="shared" si="673"/>
        <v>0</v>
      </c>
      <c r="AK693" s="146">
        <f t="shared" si="673"/>
        <v>0</v>
      </c>
      <c r="AL693" s="146">
        <f t="shared" si="673"/>
        <v>0</v>
      </c>
      <c r="AM693" s="146">
        <f t="shared" si="673"/>
        <v>0</v>
      </c>
      <c r="AN693" s="146">
        <f t="shared" si="673"/>
        <v>0</v>
      </c>
      <c r="AO693" s="146">
        <f t="shared" si="673"/>
        <v>0</v>
      </c>
      <c r="AP693" s="146">
        <f t="shared" si="673"/>
        <v>0</v>
      </c>
      <c r="AQ693" s="146">
        <f t="shared" si="673"/>
        <v>0</v>
      </c>
      <c r="AR693" s="146">
        <f t="shared" si="673"/>
        <v>0</v>
      </c>
      <c r="AS693" s="146">
        <f t="shared" si="673"/>
        <v>0</v>
      </c>
      <c r="AT693" s="146">
        <f t="shared" si="673"/>
        <v>0</v>
      </c>
      <c r="AU693" s="146"/>
      <c r="AV693" s="146">
        <f t="shared" si="672"/>
        <v>0</v>
      </c>
      <c r="AW693" s="146">
        <f t="shared" si="672"/>
        <v>0</v>
      </c>
      <c r="AX693" s="146">
        <f t="shared" si="672"/>
        <v>0</v>
      </c>
      <c r="AY693" s="146">
        <f t="shared" si="672"/>
        <v>0</v>
      </c>
      <c r="AZ693" s="146">
        <f t="shared" si="672"/>
        <v>0</v>
      </c>
      <c r="BA693" s="146">
        <f t="shared" si="672"/>
        <v>0</v>
      </c>
      <c r="BB693" s="164"/>
      <c r="BC693" s="166"/>
    </row>
    <row r="694" spans="1:55" ht="14.4">
      <c r="A694" s="286" t="s">
        <v>317</v>
      </c>
      <c r="B694" s="287"/>
      <c r="C694" s="287"/>
      <c r="D694" s="287"/>
      <c r="E694" s="287"/>
      <c r="F694" s="287"/>
      <c r="G694" s="287"/>
      <c r="H694" s="287"/>
      <c r="I694" s="287"/>
      <c r="J694" s="287"/>
      <c r="K694" s="287"/>
      <c r="L694" s="287"/>
      <c r="M694" s="287"/>
      <c r="N694" s="287"/>
      <c r="O694" s="287"/>
      <c r="P694" s="287"/>
      <c r="Q694" s="287"/>
      <c r="R694" s="287"/>
      <c r="S694" s="287"/>
      <c r="T694" s="287"/>
      <c r="U694" s="287"/>
      <c r="V694" s="287"/>
      <c r="W694" s="287"/>
      <c r="X694" s="287"/>
      <c r="Y694" s="287"/>
      <c r="Z694" s="287"/>
      <c r="AA694" s="287"/>
      <c r="AB694" s="287"/>
      <c r="AC694" s="287"/>
      <c r="AD694" s="287"/>
      <c r="AE694" s="287"/>
      <c r="AF694" s="287"/>
      <c r="AG694" s="287"/>
      <c r="AH694" s="287"/>
      <c r="AI694" s="287"/>
      <c r="AJ694" s="287"/>
      <c r="AK694" s="287"/>
      <c r="AL694" s="287"/>
      <c r="AM694" s="287"/>
      <c r="AN694" s="287"/>
      <c r="AO694" s="287"/>
      <c r="AP694" s="287"/>
      <c r="AQ694" s="287"/>
      <c r="AR694" s="287"/>
      <c r="AS694" s="287"/>
      <c r="AT694" s="287"/>
      <c r="AU694" s="287"/>
      <c r="AV694" s="287"/>
      <c r="AW694" s="287"/>
      <c r="AX694" s="287"/>
      <c r="AY694" s="287"/>
      <c r="AZ694" s="287"/>
      <c r="BA694" s="287"/>
      <c r="BB694" s="287"/>
      <c r="BC694" s="287"/>
    </row>
    <row r="695" spans="1:55" ht="15.6">
      <c r="A695" s="286"/>
      <c r="B695" s="293"/>
      <c r="C695" s="293"/>
      <c r="D695" s="293"/>
      <c r="E695" s="293"/>
      <c r="F695" s="293"/>
      <c r="G695" s="293"/>
      <c r="H695" s="293"/>
      <c r="I695" s="293"/>
      <c r="J695" s="293"/>
      <c r="K695" s="293"/>
      <c r="L695" s="293"/>
      <c r="M695" s="293"/>
      <c r="N695" s="293"/>
      <c r="O695" s="293"/>
      <c r="P695" s="293"/>
      <c r="Q695" s="293"/>
      <c r="R695" s="293"/>
      <c r="S695" s="293"/>
      <c r="T695" s="293"/>
      <c r="U695" s="293"/>
      <c r="V695" s="293"/>
      <c r="W695" s="293"/>
      <c r="X695" s="293"/>
      <c r="Y695" s="293"/>
      <c r="Z695" s="293"/>
      <c r="AA695" s="293"/>
      <c r="AB695" s="293"/>
      <c r="AC695" s="293"/>
      <c r="AD695" s="293"/>
      <c r="AE695" s="293"/>
      <c r="AF695" s="293"/>
      <c r="AG695" s="293"/>
      <c r="AH695" s="293"/>
      <c r="AI695" s="293"/>
      <c r="AJ695" s="293"/>
      <c r="AK695" s="293"/>
      <c r="AL695" s="293"/>
      <c r="AM695" s="293"/>
      <c r="AN695" s="293"/>
      <c r="AO695" s="293"/>
      <c r="AP695" s="293"/>
      <c r="AQ695" s="293"/>
      <c r="AR695" s="293"/>
      <c r="AS695" s="293"/>
      <c r="AT695" s="293"/>
      <c r="AU695" s="293"/>
      <c r="AV695" s="293"/>
      <c r="AW695" s="293"/>
      <c r="AX695" s="293"/>
      <c r="AY695" s="293"/>
      <c r="AZ695" s="293"/>
      <c r="BA695" s="293"/>
      <c r="BB695" s="293"/>
      <c r="BC695" s="293"/>
    </row>
    <row r="696" spans="1:55" ht="22.5" customHeight="1">
      <c r="A696" s="272" t="s">
        <v>351</v>
      </c>
      <c r="B696" s="273" t="s">
        <v>350</v>
      </c>
      <c r="C696" s="273" t="s">
        <v>307</v>
      </c>
      <c r="D696" s="168" t="s">
        <v>41</v>
      </c>
      <c r="E696" s="167">
        <f t="shared" ref="E696:E698" si="674">H696+K696+N696+Q696+T696+W696+Z696+AE696+AJ696+AO696+AT696+AY696</f>
        <v>53311.000000000007</v>
      </c>
      <c r="F696" s="167">
        <f t="shared" ref="F696:F702" si="675">I696+L696+O696+R696+U696+X696+AA696+AF696+AK696+AP696+AU696+AZ696</f>
        <v>0</v>
      </c>
      <c r="G696" s="167">
        <f t="shared" ref="G696:G727" si="676">F696*100/E696</f>
        <v>0</v>
      </c>
      <c r="H696" s="167">
        <f>H697+H698+H699+H701+H702</f>
        <v>0</v>
      </c>
      <c r="I696" s="167">
        <f t="shared" ref="I696" si="677">I697+I698+I699+I701+I702</f>
        <v>0</v>
      </c>
      <c r="J696" s="167"/>
      <c r="K696" s="167">
        <f>K697+K698+K699+K701+K702</f>
        <v>0</v>
      </c>
      <c r="L696" s="167">
        <f t="shared" ref="L696" si="678">L697+L698+L699+L701+L702</f>
        <v>0</v>
      </c>
      <c r="M696" s="167"/>
      <c r="N696" s="167">
        <f t="shared" ref="N696:O696" si="679">N697+N698+N699+N701+N702</f>
        <v>4431.55</v>
      </c>
      <c r="O696" s="167">
        <f t="shared" si="679"/>
        <v>0</v>
      </c>
      <c r="P696" s="167"/>
      <c r="Q696" s="167">
        <f t="shared" ref="Q696:R696" si="680">Q697+Q698+Q699+Q701+Q702</f>
        <v>4431.55</v>
      </c>
      <c r="R696" s="167">
        <f t="shared" si="680"/>
        <v>0</v>
      </c>
      <c r="S696" s="167"/>
      <c r="T696" s="167">
        <f t="shared" ref="T696:U696" si="681">T697+T698+T699+T701+T702</f>
        <v>4431.55</v>
      </c>
      <c r="U696" s="167">
        <f t="shared" si="681"/>
        <v>0</v>
      </c>
      <c r="V696" s="167"/>
      <c r="W696" s="167">
        <f t="shared" ref="W696:X696" si="682">W697+W698+W699+W701+W702</f>
        <v>4431.55</v>
      </c>
      <c r="X696" s="167">
        <f t="shared" si="682"/>
        <v>0</v>
      </c>
      <c r="Y696" s="167"/>
      <c r="Z696" s="167">
        <f t="shared" ref="Z696:AC696" si="683">Z697+Z698+Z699+Z701+Z702</f>
        <v>4431.55</v>
      </c>
      <c r="AA696" s="167">
        <f t="shared" si="683"/>
        <v>0</v>
      </c>
      <c r="AB696" s="167">
        <f t="shared" si="683"/>
        <v>0</v>
      </c>
      <c r="AC696" s="167">
        <f t="shared" si="683"/>
        <v>0</v>
      </c>
      <c r="AD696" s="167"/>
      <c r="AE696" s="167">
        <f t="shared" ref="AE696:AH696" si="684">AE697+AE698+AE699+AE701+AE702</f>
        <v>4431.55</v>
      </c>
      <c r="AF696" s="167">
        <f t="shared" si="684"/>
        <v>0</v>
      </c>
      <c r="AG696" s="167">
        <f t="shared" si="684"/>
        <v>0</v>
      </c>
      <c r="AH696" s="167">
        <f t="shared" si="684"/>
        <v>0</v>
      </c>
      <c r="AI696" s="167"/>
      <c r="AJ696" s="167">
        <f t="shared" ref="AJ696:AM696" si="685">AJ697+AJ698+AJ699+AJ701+AJ702</f>
        <v>4431.55</v>
      </c>
      <c r="AK696" s="167">
        <f t="shared" si="685"/>
        <v>0</v>
      </c>
      <c r="AL696" s="167">
        <f t="shared" si="685"/>
        <v>0</v>
      </c>
      <c r="AM696" s="167">
        <f t="shared" si="685"/>
        <v>0</v>
      </c>
      <c r="AN696" s="167"/>
      <c r="AO696" s="167">
        <f t="shared" ref="AO696:AR696" si="686">AO697+AO698+AO699+AO701+AO702</f>
        <v>4431.55</v>
      </c>
      <c r="AP696" s="167">
        <f t="shared" si="686"/>
        <v>0</v>
      </c>
      <c r="AQ696" s="167">
        <f t="shared" si="686"/>
        <v>0</v>
      </c>
      <c r="AR696" s="167">
        <f t="shared" si="686"/>
        <v>0</v>
      </c>
      <c r="AS696" s="167"/>
      <c r="AT696" s="167">
        <f t="shared" ref="AT696:AW696" si="687">AT697+AT698+AT699+AT701+AT702</f>
        <v>4431.55</v>
      </c>
      <c r="AU696" s="167">
        <f t="shared" si="687"/>
        <v>0</v>
      </c>
      <c r="AV696" s="167">
        <f t="shared" si="687"/>
        <v>0</v>
      </c>
      <c r="AW696" s="167">
        <f t="shared" si="687"/>
        <v>0</v>
      </c>
      <c r="AX696" s="167"/>
      <c r="AY696" s="167">
        <f t="shared" ref="AY696:AZ696" si="688">AY697+AY698+AY699+AY701+AY702</f>
        <v>13427.050000000001</v>
      </c>
      <c r="AZ696" s="167">
        <f t="shared" si="688"/>
        <v>0</v>
      </c>
      <c r="BA696" s="167"/>
      <c r="BB696" s="274" t="s">
        <v>427</v>
      </c>
      <c r="BC696" s="178"/>
    </row>
    <row r="697" spans="1:55" ht="32.25" customHeight="1">
      <c r="A697" s="272"/>
      <c r="B697" s="273"/>
      <c r="C697" s="273"/>
      <c r="D697" s="165" t="s">
        <v>37</v>
      </c>
      <c r="E697" s="167">
        <f t="shared" si="674"/>
        <v>0</v>
      </c>
      <c r="F697" s="167">
        <f t="shared" si="675"/>
        <v>0</v>
      </c>
      <c r="G697" s="167"/>
      <c r="H697" s="167">
        <f>H704+H711</f>
        <v>0</v>
      </c>
      <c r="I697" s="167">
        <f t="shared" ref="I697:BA697" si="689">I704+I711</f>
        <v>0</v>
      </c>
      <c r="J697" s="167">
        <f t="shared" si="689"/>
        <v>0</v>
      </c>
      <c r="K697" s="167">
        <f t="shared" si="689"/>
        <v>0</v>
      </c>
      <c r="L697" s="167">
        <f t="shared" si="689"/>
        <v>0</v>
      </c>
      <c r="M697" s="167">
        <f t="shared" si="689"/>
        <v>0</v>
      </c>
      <c r="N697" s="167">
        <f t="shared" si="689"/>
        <v>0</v>
      </c>
      <c r="O697" s="167">
        <f t="shared" si="689"/>
        <v>0</v>
      </c>
      <c r="P697" s="167">
        <f t="shared" si="689"/>
        <v>0</v>
      </c>
      <c r="Q697" s="167">
        <f t="shared" si="689"/>
        <v>0</v>
      </c>
      <c r="R697" s="167">
        <f t="shared" si="689"/>
        <v>0</v>
      </c>
      <c r="S697" s="167">
        <f t="shared" si="689"/>
        <v>0</v>
      </c>
      <c r="T697" s="167">
        <f t="shared" si="689"/>
        <v>0</v>
      </c>
      <c r="U697" s="167">
        <f t="shared" si="689"/>
        <v>0</v>
      </c>
      <c r="V697" s="167">
        <f t="shared" si="689"/>
        <v>0</v>
      </c>
      <c r="W697" s="167">
        <f t="shared" si="689"/>
        <v>0</v>
      </c>
      <c r="X697" s="167">
        <f t="shared" si="689"/>
        <v>0</v>
      </c>
      <c r="Y697" s="167">
        <f t="shared" si="689"/>
        <v>0</v>
      </c>
      <c r="Z697" s="167">
        <f t="shared" si="689"/>
        <v>0</v>
      </c>
      <c r="AA697" s="167">
        <f t="shared" si="689"/>
        <v>0</v>
      </c>
      <c r="AB697" s="167">
        <f t="shared" si="689"/>
        <v>0</v>
      </c>
      <c r="AC697" s="167">
        <f t="shared" si="689"/>
        <v>0</v>
      </c>
      <c r="AD697" s="167">
        <f t="shared" si="689"/>
        <v>0</v>
      </c>
      <c r="AE697" s="167">
        <f t="shared" si="689"/>
        <v>0</v>
      </c>
      <c r="AF697" s="167">
        <f t="shared" si="689"/>
        <v>0</v>
      </c>
      <c r="AG697" s="167">
        <f t="shared" si="689"/>
        <v>0</v>
      </c>
      <c r="AH697" s="167">
        <f t="shared" si="689"/>
        <v>0</v>
      </c>
      <c r="AI697" s="167">
        <f t="shared" si="689"/>
        <v>0</v>
      </c>
      <c r="AJ697" s="167">
        <f t="shared" si="689"/>
        <v>0</v>
      </c>
      <c r="AK697" s="167">
        <f t="shared" si="689"/>
        <v>0</v>
      </c>
      <c r="AL697" s="167">
        <f t="shared" si="689"/>
        <v>0</v>
      </c>
      <c r="AM697" s="167">
        <f t="shared" si="689"/>
        <v>0</v>
      </c>
      <c r="AN697" s="167">
        <f t="shared" si="689"/>
        <v>0</v>
      </c>
      <c r="AO697" s="167">
        <f t="shared" si="689"/>
        <v>0</v>
      </c>
      <c r="AP697" s="167">
        <f t="shared" si="689"/>
        <v>0</v>
      </c>
      <c r="AQ697" s="167">
        <f t="shared" si="689"/>
        <v>0</v>
      </c>
      <c r="AR697" s="167">
        <f t="shared" si="689"/>
        <v>0</v>
      </c>
      <c r="AS697" s="167">
        <f t="shared" si="689"/>
        <v>0</v>
      </c>
      <c r="AT697" s="167">
        <f t="shared" si="689"/>
        <v>0</v>
      </c>
      <c r="AU697" s="167">
        <f t="shared" si="689"/>
        <v>0</v>
      </c>
      <c r="AV697" s="167">
        <f t="shared" si="689"/>
        <v>0</v>
      </c>
      <c r="AW697" s="167">
        <f t="shared" si="689"/>
        <v>0</v>
      </c>
      <c r="AX697" s="167">
        <f t="shared" si="689"/>
        <v>0</v>
      </c>
      <c r="AY697" s="167">
        <f t="shared" si="689"/>
        <v>0</v>
      </c>
      <c r="AZ697" s="167">
        <f t="shared" si="689"/>
        <v>0</v>
      </c>
      <c r="BA697" s="167">
        <f t="shared" si="689"/>
        <v>0</v>
      </c>
      <c r="BB697" s="275"/>
      <c r="BC697" s="178"/>
    </row>
    <row r="698" spans="1:55" ht="50.25" customHeight="1">
      <c r="A698" s="272"/>
      <c r="B698" s="273"/>
      <c r="C698" s="273"/>
      <c r="D698" s="165" t="s">
        <v>2</v>
      </c>
      <c r="E698" s="211">
        <f t="shared" si="674"/>
        <v>44635.8</v>
      </c>
      <c r="F698" s="167">
        <f t="shared" si="675"/>
        <v>0</v>
      </c>
      <c r="G698" s="167">
        <f t="shared" si="676"/>
        <v>0</v>
      </c>
      <c r="H698" s="167">
        <f t="shared" ref="H698:BA698" si="690">H705+H712</f>
        <v>0</v>
      </c>
      <c r="I698" s="167">
        <f t="shared" si="690"/>
        <v>0</v>
      </c>
      <c r="J698" s="167">
        <f t="shared" si="690"/>
        <v>0</v>
      </c>
      <c r="K698" s="167">
        <f t="shared" si="690"/>
        <v>0</v>
      </c>
      <c r="L698" s="167">
        <f t="shared" si="690"/>
        <v>0</v>
      </c>
      <c r="M698" s="167">
        <f t="shared" si="690"/>
        <v>0</v>
      </c>
      <c r="N698" s="167">
        <f t="shared" si="690"/>
        <v>3719.65</v>
      </c>
      <c r="O698" s="167">
        <f t="shared" si="690"/>
        <v>0</v>
      </c>
      <c r="P698" s="167">
        <f t="shared" si="690"/>
        <v>0</v>
      </c>
      <c r="Q698" s="167">
        <f t="shared" si="690"/>
        <v>3719.65</v>
      </c>
      <c r="R698" s="167">
        <f t="shared" si="690"/>
        <v>0</v>
      </c>
      <c r="S698" s="167">
        <f t="shared" si="690"/>
        <v>0</v>
      </c>
      <c r="T698" s="167">
        <f t="shared" si="690"/>
        <v>3719.65</v>
      </c>
      <c r="U698" s="167">
        <f t="shared" si="690"/>
        <v>0</v>
      </c>
      <c r="V698" s="167">
        <f t="shared" si="690"/>
        <v>0</v>
      </c>
      <c r="W698" s="167">
        <f t="shared" si="690"/>
        <v>3719.65</v>
      </c>
      <c r="X698" s="167">
        <f t="shared" si="690"/>
        <v>0</v>
      </c>
      <c r="Y698" s="167">
        <f t="shared" si="690"/>
        <v>0</v>
      </c>
      <c r="Z698" s="167">
        <f t="shared" si="690"/>
        <v>3719.65</v>
      </c>
      <c r="AA698" s="167">
        <f t="shared" si="690"/>
        <v>0</v>
      </c>
      <c r="AB698" s="167">
        <f t="shared" si="690"/>
        <v>0</v>
      </c>
      <c r="AC698" s="167">
        <f t="shared" si="690"/>
        <v>0</v>
      </c>
      <c r="AD698" s="167">
        <f t="shared" si="690"/>
        <v>0</v>
      </c>
      <c r="AE698" s="167">
        <f t="shared" si="690"/>
        <v>3719.65</v>
      </c>
      <c r="AF698" s="167">
        <f t="shared" si="690"/>
        <v>0</v>
      </c>
      <c r="AG698" s="167">
        <f t="shared" si="690"/>
        <v>0</v>
      </c>
      <c r="AH698" s="167">
        <f t="shared" si="690"/>
        <v>0</v>
      </c>
      <c r="AI698" s="167">
        <f t="shared" si="690"/>
        <v>0</v>
      </c>
      <c r="AJ698" s="167">
        <f t="shared" si="690"/>
        <v>3719.65</v>
      </c>
      <c r="AK698" s="167">
        <f t="shared" si="690"/>
        <v>0</v>
      </c>
      <c r="AL698" s="167">
        <f t="shared" si="690"/>
        <v>0</v>
      </c>
      <c r="AM698" s="167">
        <f t="shared" si="690"/>
        <v>0</v>
      </c>
      <c r="AN698" s="167">
        <f t="shared" si="690"/>
        <v>0</v>
      </c>
      <c r="AO698" s="167">
        <f t="shared" si="690"/>
        <v>3719.65</v>
      </c>
      <c r="AP698" s="167">
        <f t="shared" si="690"/>
        <v>0</v>
      </c>
      <c r="AQ698" s="167">
        <f t="shared" si="690"/>
        <v>0</v>
      </c>
      <c r="AR698" s="167">
        <f t="shared" si="690"/>
        <v>0</v>
      </c>
      <c r="AS698" s="167">
        <f t="shared" si="690"/>
        <v>0</v>
      </c>
      <c r="AT698" s="167">
        <f t="shared" si="690"/>
        <v>3719.65</v>
      </c>
      <c r="AU698" s="167">
        <f t="shared" si="690"/>
        <v>0</v>
      </c>
      <c r="AV698" s="167">
        <f t="shared" si="690"/>
        <v>0</v>
      </c>
      <c r="AW698" s="167">
        <f t="shared" si="690"/>
        <v>0</v>
      </c>
      <c r="AX698" s="167">
        <f t="shared" si="690"/>
        <v>0</v>
      </c>
      <c r="AY698" s="167">
        <f t="shared" si="690"/>
        <v>11158.95</v>
      </c>
      <c r="AZ698" s="167">
        <f t="shared" si="690"/>
        <v>0</v>
      </c>
      <c r="BA698" s="167">
        <f t="shared" si="690"/>
        <v>0</v>
      </c>
      <c r="BB698" s="275"/>
      <c r="BC698" s="178"/>
    </row>
    <row r="699" spans="1:55" ht="22.5" customHeight="1">
      <c r="A699" s="272"/>
      <c r="B699" s="273"/>
      <c r="C699" s="273"/>
      <c r="D699" s="166" t="s">
        <v>268</v>
      </c>
      <c r="E699" s="167">
        <f>H699+K699+N699+Q699+T699+W699+Z699+AE699+AJ699+AO699+AT699+AY699</f>
        <v>8675.1999999999989</v>
      </c>
      <c r="F699" s="167">
        <f t="shared" si="675"/>
        <v>0</v>
      </c>
      <c r="G699" s="167">
        <f t="shared" si="676"/>
        <v>0</v>
      </c>
      <c r="H699" s="167">
        <f t="shared" ref="H699:BA699" si="691">H706+H713</f>
        <v>0</v>
      </c>
      <c r="I699" s="167">
        <f t="shared" si="691"/>
        <v>0</v>
      </c>
      <c r="J699" s="167">
        <f t="shared" si="691"/>
        <v>0</v>
      </c>
      <c r="K699" s="167">
        <f t="shared" si="691"/>
        <v>0</v>
      </c>
      <c r="L699" s="167">
        <f t="shared" si="691"/>
        <v>0</v>
      </c>
      <c r="M699" s="167">
        <f t="shared" si="691"/>
        <v>0</v>
      </c>
      <c r="N699" s="167">
        <f t="shared" si="691"/>
        <v>711.9</v>
      </c>
      <c r="O699" s="167">
        <f t="shared" si="691"/>
        <v>0</v>
      </c>
      <c r="P699" s="167">
        <f t="shared" si="691"/>
        <v>0</v>
      </c>
      <c r="Q699" s="167">
        <f t="shared" si="691"/>
        <v>711.9</v>
      </c>
      <c r="R699" s="167">
        <f t="shared" si="691"/>
        <v>0</v>
      </c>
      <c r="S699" s="167">
        <f t="shared" si="691"/>
        <v>0</v>
      </c>
      <c r="T699" s="167">
        <f t="shared" si="691"/>
        <v>711.9</v>
      </c>
      <c r="U699" s="167">
        <f t="shared" si="691"/>
        <v>0</v>
      </c>
      <c r="V699" s="167">
        <f t="shared" si="691"/>
        <v>0</v>
      </c>
      <c r="W699" s="167">
        <f t="shared" si="691"/>
        <v>711.9</v>
      </c>
      <c r="X699" s="167">
        <f t="shared" si="691"/>
        <v>0</v>
      </c>
      <c r="Y699" s="167">
        <f t="shared" si="691"/>
        <v>0</v>
      </c>
      <c r="Z699" s="167">
        <f t="shared" si="691"/>
        <v>711.9</v>
      </c>
      <c r="AA699" s="167">
        <f t="shared" si="691"/>
        <v>0</v>
      </c>
      <c r="AB699" s="167">
        <f t="shared" si="691"/>
        <v>0</v>
      </c>
      <c r="AC699" s="167">
        <f t="shared" si="691"/>
        <v>0</v>
      </c>
      <c r="AD699" s="167">
        <f t="shared" si="691"/>
        <v>0</v>
      </c>
      <c r="AE699" s="167">
        <f t="shared" si="691"/>
        <v>711.9</v>
      </c>
      <c r="AF699" s="167">
        <f t="shared" si="691"/>
        <v>0</v>
      </c>
      <c r="AG699" s="167">
        <f t="shared" si="691"/>
        <v>0</v>
      </c>
      <c r="AH699" s="167">
        <f t="shared" si="691"/>
        <v>0</v>
      </c>
      <c r="AI699" s="167">
        <f t="shared" si="691"/>
        <v>0</v>
      </c>
      <c r="AJ699" s="167">
        <f t="shared" si="691"/>
        <v>711.9</v>
      </c>
      <c r="AK699" s="167">
        <f t="shared" si="691"/>
        <v>0</v>
      </c>
      <c r="AL699" s="167">
        <f t="shared" si="691"/>
        <v>0</v>
      </c>
      <c r="AM699" s="167">
        <f t="shared" si="691"/>
        <v>0</v>
      </c>
      <c r="AN699" s="167">
        <f t="shared" si="691"/>
        <v>0</v>
      </c>
      <c r="AO699" s="167">
        <f t="shared" si="691"/>
        <v>711.9</v>
      </c>
      <c r="AP699" s="167">
        <f t="shared" si="691"/>
        <v>0</v>
      </c>
      <c r="AQ699" s="167">
        <f t="shared" si="691"/>
        <v>0</v>
      </c>
      <c r="AR699" s="167">
        <f t="shared" si="691"/>
        <v>0</v>
      </c>
      <c r="AS699" s="167">
        <f t="shared" si="691"/>
        <v>0</v>
      </c>
      <c r="AT699" s="167">
        <f t="shared" si="691"/>
        <v>711.9</v>
      </c>
      <c r="AU699" s="167">
        <f t="shared" si="691"/>
        <v>0</v>
      </c>
      <c r="AV699" s="167">
        <f t="shared" si="691"/>
        <v>0</v>
      </c>
      <c r="AW699" s="167">
        <f t="shared" si="691"/>
        <v>0</v>
      </c>
      <c r="AX699" s="167">
        <f t="shared" si="691"/>
        <v>0</v>
      </c>
      <c r="AY699" s="167">
        <f t="shared" si="691"/>
        <v>2268.1</v>
      </c>
      <c r="AZ699" s="167">
        <f t="shared" si="691"/>
        <v>0</v>
      </c>
      <c r="BA699" s="167">
        <f t="shared" si="691"/>
        <v>0</v>
      </c>
      <c r="BB699" s="275"/>
      <c r="BC699" s="178"/>
    </row>
    <row r="700" spans="1:55" ht="82.5" customHeight="1">
      <c r="A700" s="272"/>
      <c r="B700" s="273"/>
      <c r="C700" s="273"/>
      <c r="D700" s="166" t="s">
        <v>274</v>
      </c>
      <c r="E700" s="167">
        <f t="shared" ref="E700:E702" si="692">H700+K700+N700+Q700+T700+W700+Z700+AE700+AJ700+AO700+AT700+AY700</f>
        <v>0</v>
      </c>
      <c r="F700" s="167">
        <f t="shared" si="675"/>
        <v>0</v>
      </c>
      <c r="G700" s="167"/>
      <c r="H700" s="167">
        <f t="shared" ref="H700:BA700" si="693">H707+H714</f>
        <v>0</v>
      </c>
      <c r="I700" s="167">
        <f t="shared" si="693"/>
        <v>0</v>
      </c>
      <c r="J700" s="167">
        <f t="shared" si="693"/>
        <v>0</v>
      </c>
      <c r="K700" s="167">
        <f t="shared" si="693"/>
        <v>0</v>
      </c>
      <c r="L700" s="167">
        <f t="shared" si="693"/>
        <v>0</v>
      </c>
      <c r="M700" s="167">
        <f t="shared" si="693"/>
        <v>0</v>
      </c>
      <c r="N700" s="167">
        <f t="shared" si="693"/>
        <v>0</v>
      </c>
      <c r="O700" s="167">
        <f t="shared" si="693"/>
        <v>0</v>
      </c>
      <c r="P700" s="167">
        <f t="shared" si="693"/>
        <v>0</v>
      </c>
      <c r="Q700" s="167">
        <f t="shared" si="693"/>
        <v>0</v>
      </c>
      <c r="R700" s="167">
        <f t="shared" si="693"/>
        <v>0</v>
      </c>
      <c r="S700" s="167">
        <f t="shared" si="693"/>
        <v>0</v>
      </c>
      <c r="T700" s="167">
        <f t="shared" si="693"/>
        <v>0</v>
      </c>
      <c r="U700" s="167">
        <f t="shared" si="693"/>
        <v>0</v>
      </c>
      <c r="V700" s="167">
        <f t="shared" si="693"/>
        <v>0</v>
      </c>
      <c r="W700" s="167">
        <f t="shared" si="693"/>
        <v>0</v>
      </c>
      <c r="X700" s="167">
        <f t="shared" si="693"/>
        <v>0</v>
      </c>
      <c r="Y700" s="167">
        <f t="shared" si="693"/>
        <v>0</v>
      </c>
      <c r="Z700" s="167">
        <f t="shared" si="693"/>
        <v>0</v>
      </c>
      <c r="AA700" s="167">
        <f t="shared" si="693"/>
        <v>0</v>
      </c>
      <c r="AB700" s="167">
        <f t="shared" si="693"/>
        <v>0</v>
      </c>
      <c r="AC700" s="167">
        <f t="shared" si="693"/>
        <v>0</v>
      </c>
      <c r="AD700" s="167">
        <f t="shared" si="693"/>
        <v>0</v>
      </c>
      <c r="AE700" s="167">
        <f t="shared" si="693"/>
        <v>0</v>
      </c>
      <c r="AF700" s="167">
        <f t="shared" si="693"/>
        <v>0</v>
      </c>
      <c r="AG700" s="167">
        <f t="shared" si="693"/>
        <v>0</v>
      </c>
      <c r="AH700" s="167">
        <f t="shared" si="693"/>
        <v>0</v>
      </c>
      <c r="AI700" s="167">
        <f t="shared" si="693"/>
        <v>0</v>
      </c>
      <c r="AJ700" s="167">
        <f t="shared" si="693"/>
        <v>0</v>
      </c>
      <c r="AK700" s="167">
        <f t="shared" si="693"/>
        <v>0</v>
      </c>
      <c r="AL700" s="167">
        <f t="shared" si="693"/>
        <v>0</v>
      </c>
      <c r="AM700" s="167">
        <f t="shared" si="693"/>
        <v>0</v>
      </c>
      <c r="AN700" s="167">
        <f t="shared" si="693"/>
        <v>0</v>
      </c>
      <c r="AO700" s="167">
        <f t="shared" si="693"/>
        <v>0</v>
      </c>
      <c r="AP700" s="167">
        <f t="shared" si="693"/>
        <v>0</v>
      </c>
      <c r="AQ700" s="167">
        <f t="shared" si="693"/>
        <v>0</v>
      </c>
      <c r="AR700" s="167">
        <f t="shared" si="693"/>
        <v>0</v>
      </c>
      <c r="AS700" s="167">
        <f t="shared" si="693"/>
        <v>0</v>
      </c>
      <c r="AT700" s="167">
        <f t="shared" si="693"/>
        <v>0</v>
      </c>
      <c r="AU700" s="167">
        <f t="shared" si="693"/>
        <v>0</v>
      </c>
      <c r="AV700" s="167">
        <f t="shared" si="693"/>
        <v>0</v>
      </c>
      <c r="AW700" s="167">
        <f t="shared" si="693"/>
        <v>0</v>
      </c>
      <c r="AX700" s="167">
        <f t="shared" si="693"/>
        <v>0</v>
      </c>
      <c r="AY700" s="167">
        <f t="shared" si="693"/>
        <v>0</v>
      </c>
      <c r="AZ700" s="167">
        <f t="shared" si="693"/>
        <v>0</v>
      </c>
      <c r="BA700" s="167">
        <f t="shared" si="693"/>
        <v>0</v>
      </c>
      <c r="BB700" s="275"/>
      <c r="BC700" s="178"/>
    </row>
    <row r="701" spans="1:55" ht="22.5" customHeight="1">
      <c r="A701" s="272"/>
      <c r="B701" s="273"/>
      <c r="C701" s="273"/>
      <c r="D701" s="166" t="s">
        <v>269</v>
      </c>
      <c r="E701" s="167">
        <f t="shared" si="692"/>
        <v>0</v>
      </c>
      <c r="F701" s="167">
        <f t="shared" si="675"/>
        <v>0</v>
      </c>
      <c r="G701" s="167"/>
      <c r="H701" s="167">
        <f t="shared" ref="H701:BA701" si="694">H708+H715</f>
        <v>0</v>
      </c>
      <c r="I701" s="167">
        <f t="shared" si="694"/>
        <v>0</v>
      </c>
      <c r="J701" s="167">
        <f t="shared" si="694"/>
        <v>0</v>
      </c>
      <c r="K701" s="167">
        <f t="shared" si="694"/>
        <v>0</v>
      </c>
      <c r="L701" s="167">
        <f t="shared" si="694"/>
        <v>0</v>
      </c>
      <c r="M701" s="167">
        <f t="shared" si="694"/>
        <v>0</v>
      </c>
      <c r="N701" s="167">
        <f t="shared" si="694"/>
        <v>0</v>
      </c>
      <c r="O701" s="167">
        <f t="shared" si="694"/>
        <v>0</v>
      </c>
      <c r="P701" s="167">
        <f t="shared" si="694"/>
        <v>0</v>
      </c>
      <c r="Q701" s="167">
        <f t="shared" si="694"/>
        <v>0</v>
      </c>
      <c r="R701" s="167">
        <f t="shared" si="694"/>
        <v>0</v>
      </c>
      <c r="S701" s="167">
        <f t="shared" si="694"/>
        <v>0</v>
      </c>
      <c r="T701" s="167">
        <f t="shared" si="694"/>
        <v>0</v>
      </c>
      <c r="U701" s="167">
        <f t="shared" si="694"/>
        <v>0</v>
      </c>
      <c r="V701" s="167">
        <f t="shared" si="694"/>
        <v>0</v>
      </c>
      <c r="W701" s="167">
        <f t="shared" si="694"/>
        <v>0</v>
      </c>
      <c r="X701" s="167">
        <f t="shared" si="694"/>
        <v>0</v>
      </c>
      <c r="Y701" s="167">
        <f t="shared" si="694"/>
        <v>0</v>
      </c>
      <c r="Z701" s="167">
        <f t="shared" si="694"/>
        <v>0</v>
      </c>
      <c r="AA701" s="167">
        <f t="shared" si="694"/>
        <v>0</v>
      </c>
      <c r="AB701" s="167">
        <f t="shared" si="694"/>
        <v>0</v>
      </c>
      <c r="AC701" s="167">
        <f t="shared" si="694"/>
        <v>0</v>
      </c>
      <c r="AD701" s="167">
        <f t="shared" si="694"/>
        <v>0</v>
      </c>
      <c r="AE701" s="167">
        <f t="shared" si="694"/>
        <v>0</v>
      </c>
      <c r="AF701" s="167">
        <f t="shared" si="694"/>
        <v>0</v>
      </c>
      <c r="AG701" s="167">
        <f t="shared" si="694"/>
        <v>0</v>
      </c>
      <c r="AH701" s="167">
        <f t="shared" si="694"/>
        <v>0</v>
      </c>
      <c r="AI701" s="167">
        <f t="shared" si="694"/>
        <v>0</v>
      </c>
      <c r="AJ701" s="167">
        <f t="shared" si="694"/>
        <v>0</v>
      </c>
      <c r="AK701" s="167">
        <f t="shared" si="694"/>
        <v>0</v>
      </c>
      <c r="AL701" s="167">
        <f t="shared" si="694"/>
        <v>0</v>
      </c>
      <c r="AM701" s="167">
        <f t="shared" si="694"/>
        <v>0</v>
      </c>
      <c r="AN701" s="167">
        <f t="shared" si="694"/>
        <v>0</v>
      </c>
      <c r="AO701" s="167">
        <f t="shared" si="694"/>
        <v>0</v>
      </c>
      <c r="AP701" s="167">
        <f t="shared" si="694"/>
        <v>0</v>
      </c>
      <c r="AQ701" s="167">
        <f t="shared" si="694"/>
        <v>0</v>
      </c>
      <c r="AR701" s="167">
        <f t="shared" si="694"/>
        <v>0</v>
      </c>
      <c r="AS701" s="167">
        <f t="shared" si="694"/>
        <v>0</v>
      </c>
      <c r="AT701" s="167">
        <f t="shared" si="694"/>
        <v>0</v>
      </c>
      <c r="AU701" s="167">
        <f t="shared" si="694"/>
        <v>0</v>
      </c>
      <c r="AV701" s="167">
        <f t="shared" si="694"/>
        <v>0</v>
      </c>
      <c r="AW701" s="167">
        <f t="shared" si="694"/>
        <v>0</v>
      </c>
      <c r="AX701" s="167">
        <f t="shared" si="694"/>
        <v>0</v>
      </c>
      <c r="AY701" s="167">
        <f t="shared" si="694"/>
        <v>0</v>
      </c>
      <c r="AZ701" s="167">
        <f t="shared" si="694"/>
        <v>0</v>
      </c>
      <c r="BA701" s="167">
        <f t="shared" si="694"/>
        <v>0</v>
      </c>
      <c r="BB701" s="275"/>
      <c r="BC701" s="178"/>
    </row>
    <row r="702" spans="1:55" ht="31.2">
      <c r="A702" s="272"/>
      <c r="B702" s="273"/>
      <c r="C702" s="273"/>
      <c r="D702" s="166" t="s">
        <v>43</v>
      </c>
      <c r="E702" s="167">
        <f t="shared" si="692"/>
        <v>0</v>
      </c>
      <c r="F702" s="167">
        <f t="shared" si="675"/>
        <v>0</v>
      </c>
      <c r="G702" s="167"/>
      <c r="H702" s="167">
        <f t="shared" ref="H702:BA702" si="695">H709+H716</f>
        <v>0</v>
      </c>
      <c r="I702" s="167">
        <f t="shared" si="695"/>
        <v>0</v>
      </c>
      <c r="J702" s="167">
        <f t="shared" si="695"/>
        <v>0</v>
      </c>
      <c r="K702" s="167">
        <f t="shared" si="695"/>
        <v>0</v>
      </c>
      <c r="L702" s="167">
        <f t="shared" si="695"/>
        <v>0</v>
      </c>
      <c r="M702" s="167">
        <f t="shared" si="695"/>
        <v>0</v>
      </c>
      <c r="N702" s="167">
        <f t="shared" si="695"/>
        <v>0</v>
      </c>
      <c r="O702" s="167">
        <f t="shared" si="695"/>
        <v>0</v>
      </c>
      <c r="P702" s="167">
        <f t="shared" si="695"/>
        <v>0</v>
      </c>
      <c r="Q702" s="167">
        <f t="shared" si="695"/>
        <v>0</v>
      </c>
      <c r="R702" s="167">
        <f t="shared" si="695"/>
        <v>0</v>
      </c>
      <c r="S702" s="167">
        <f t="shared" si="695"/>
        <v>0</v>
      </c>
      <c r="T702" s="167">
        <f t="shared" si="695"/>
        <v>0</v>
      </c>
      <c r="U702" s="167">
        <f t="shared" si="695"/>
        <v>0</v>
      </c>
      <c r="V702" s="167">
        <f t="shared" si="695"/>
        <v>0</v>
      </c>
      <c r="W702" s="167">
        <f t="shared" si="695"/>
        <v>0</v>
      </c>
      <c r="X702" s="167">
        <f t="shared" si="695"/>
        <v>0</v>
      </c>
      <c r="Y702" s="167">
        <f t="shared" si="695"/>
        <v>0</v>
      </c>
      <c r="Z702" s="167">
        <f t="shared" si="695"/>
        <v>0</v>
      </c>
      <c r="AA702" s="167">
        <f t="shared" si="695"/>
        <v>0</v>
      </c>
      <c r="AB702" s="167">
        <f t="shared" si="695"/>
        <v>0</v>
      </c>
      <c r="AC702" s="167">
        <f t="shared" si="695"/>
        <v>0</v>
      </c>
      <c r="AD702" s="167">
        <f t="shared" si="695"/>
        <v>0</v>
      </c>
      <c r="AE702" s="167">
        <f t="shared" si="695"/>
        <v>0</v>
      </c>
      <c r="AF702" s="167">
        <f t="shared" si="695"/>
        <v>0</v>
      </c>
      <c r="AG702" s="167">
        <f t="shared" si="695"/>
        <v>0</v>
      </c>
      <c r="AH702" s="167">
        <f t="shared" si="695"/>
        <v>0</v>
      </c>
      <c r="AI702" s="167">
        <f t="shared" si="695"/>
        <v>0</v>
      </c>
      <c r="AJ702" s="167">
        <f t="shared" si="695"/>
        <v>0</v>
      </c>
      <c r="AK702" s="167">
        <f t="shared" si="695"/>
        <v>0</v>
      </c>
      <c r="AL702" s="167">
        <f t="shared" si="695"/>
        <v>0</v>
      </c>
      <c r="AM702" s="167">
        <f t="shared" si="695"/>
        <v>0</v>
      </c>
      <c r="AN702" s="167">
        <f t="shared" si="695"/>
        <v>0</v>
      </c>
      <c r="AO702" s="167">
        <f t="shared" si="695"/>
        <v>0</v>
      </c>
      <c r="AP702" s="167">
        <f t="shared" si="695"/>
        <v>0</v>
      </c>
      <c r="AQ702" s="167">
        <f t="shared" si="695"/>
        <v>0</v>
      </c>
      <c r="AR702" s="167">
        <f t="shared" si="695"/>
        <v>0</v>
      </c>
      <c r="AS702" s="167">
        <f t="shared" si="695"/>
        <v>0</v>
      </c>
      <c r="AT702" s="167">
        <f t="shared" si="695"/>
        <v>0</v>
      </c>
      <c r="AU702" s="167">
        <f t="shared" si="695"/>
        <v>0</v>
      </c>
      <c r="AV702" s="167">
        <f t="shared" si="695"/>
        <v>0</v>
      </c>
      <c r="AW702" s="167">
        <f t="shared" si="695"/>
        <v>0</v>
      </c>
      <c r="AX702" s="167">
        <f t="shared" si="695"/>
        <v>0</v>
      </c>
      <c r="AY702" s="167">
        <f t="shared" si="695"/>
        <v>0</v>
      </c>
      <c r="AZ702" s="167">
        <f t="shared" si="695"/>
        <v>0</v>
      </c>
      <c r="BA702" s="167">
        <f t="shared" si="695"/>
        <v>0</v>
      </c>
      <c r="BB702" s="276"/>
      <c r="BC702" s="178"/>
    </row>
    <row r="703" spans="1:55" ht="22.5" customHeight="1">
      <c r="A703" s="272" t="s">
        <v>352</v>
      </c>
      <c r="B703" s="273" t="s">
        <v>318</v>
      </c>
      <c r="C703" s="273" t="s">
        <v>307</v>
      </c>
      <c r="D703" s="168" t="s">
        <v>41</v>
      </c>
      <c r="E703" s="167">
        <f t="shared" ref="E703:E705" si="696">H703+K703+N703+Q703+T703+W703+Z703+AE703+AJ703+AO703+AT703+AY703</f>
        <v>31623</v>
      </c>
      <c r="F703" s="213">
        <f t="shared" ref="F703:F709" si="697">I703+L703+O703+R703+U703+X703+AA703+AF703+AK703+AP703+AU703+AZ703</f>
        <v>0</v>
      </c>
      <c r="G703" s="167">
        <f t="shared" si="676"/>
        <v>0</v>
      </c>
      <c r="H703" s="167">
        <f>H704+H705+H706+H708+H709</f>
        <v>0</v>
      </c>
      <c r="I703" s="167">
        <f t="shared" ref="I703" si="698">I704+I705+I706+I708+I709</f>
        <v>0</v>
      </c>
      <c r="J703" s="167"/>
      <c r="K703" s="167">
        <f t="shared" ref="K703:L703" si="699">K704+K705+K706+K708+K709</f>
        <v>0</v>
      </c>
      <c r="L703" s="167">
        <f t="shared" si="699"/>
        <v>0</v>
      </c>
      <c r="M703" s="167"/>
      <c r="N703" s="167">
        <f t="shared" ref="N703:O703" si="700">N704+N705+N706+N708+N709</f>
        <v>2635.25</v>
      </c>
      <c r="O703" s="167">
        <f t="shared" si="700"/>
        <v>0</v>
      </c>
      <c r="P703" s="167"/>
      <c r="Q703" s="167">
        <f t="shared" ref="Q703:R703" si="701">Q704+Q705+Q706+Q708+Q709</f>
        <v>2635.25</v>
      </c>
      <c r="R703" s="167">
        <f t="shared" si="701"/>
        <v>0</v>
      </c>
      <c r="S703" s="167"/>
      <c r="T703" s="167">
        <f t="shared" ref="T703:U703" si="702">T704+T705+T706+T708+T709</f>
        <v>2635.25</v>
      </c>
      <c r="U703" s="167">
        <f t="shared" si="702"/>
        <v>0</v>
      </c>
      <c r="V703" s="167"/>
      <c r="W703" s="167">
        <f t="shared" ref="W703:X703" si="703">W704+W705+W706+W708+W709</f>
        <v>2635.25</v>
      </c>
      <c r="X703" s="167">
        <f t="shared" si="703"/>
        <v>0</v>
      </c>
      <c r="Y703" s="167"/>
      <c r="Z703" s="167">
        <f t="shared" ref="Z703:AC703" si="704">Z704+Z705+Z706+Z708+Z709</f>
        <v>2635.25</v>
      </c>
      <c r="AA703" s="167">
        <f t="shared" si="704"/>
        <v>0</v>
      </c>
      <c r="AB703" s="167">
        <f t="shared" si="704"/>
        <v>0</v>
      </c>
      <c r="AC703" s="167">
        <f t="shared" si="704"/>
        <v>0</v>
      </c>
      <c r="AD703" s="167"/>
      <c r="AE703" s="167">
        <f t="shared" ref="AE703:AH703" si="705">AE704+AE705+AE706+AE708+AE709</f>
        <v>2635.25</v>
      </c>
      <c r="AF703" s="167">
        <f t="shared" si="705"/>
        <v>0</v>
      </c>
      <c r="AG703" s="167">
        <f t="shared" si="705"/>
        <v>0</v>
      </c>
      <c r="AH703" s="167">
        <f t="shared" si="705"/>
        <v>0</v>
      </c>
      <c r="AI703" s="167"/>
      <c r="AJ703" s="167">
        <f t="shared" ref="AJ703:AM703" si="706">AJ704+AJ705+AJ706+AJ708+AJ709</f>
        <v>2635.25</v>
      </c>
      <c r="AK703" s="167">
        <f t="shared" si="706"/>
        <v>0</v>
      </c>
      <c r="AL703" s="167">
        <f t="shared" si="706"/>
        <v>0</v>
      </c>
      <c r="AM703" s="167">
        <f t="shared" si="706"/>
        <v>0</v>
      </c>
      <c r="AN703" s="167"/>
      <c r="AO703" s="167">
        <f t="shared" ref="AO703:AR703" si="707">AO704+AO705+AO706+AO708+AO709</f>
        <v>2635.25</v>
      </c>
      <c r="AP703" s="167">
        <f t="shared" si="707"/>
        <v>0</v>
      </c>
      <c r="AQ703" s="167">
        <f t="shared" si="707"/>
        <v>0</v>
      </c>
      <c r="AR703" s="167">
        <f t="shared" si="707"/>
        <v>0</v>
      </c>
      <c r="AS703" s="167"/>
      <c r="AT703" s="167">
        <f t="shared" ref="AT703:AW703" si="708">AT704+AT705+AT706+AT708+AT709</f>
        <v>2635.25</v>
      </c>
      <c r="AU703" s="167">
        <f t="shared" si="708"/>
        <v>0</v>
      </c>
      <c r="AV703" s="167">
        <f t="shared" si="708"/>
        <v>0</v>
      </c>
      <c r="AW703" s="167">
        <f t="shared" si="708"/>
        <v>0</v>
      </c>
      <c r="AX703" s="167"/>
      <c r="AY703" s="167">
        <f t="shared" ref="AY703:AZ703" si="709">AY704+AY705+AY706+AY708+AY709</f>
        <v>7905.75</v>
      </c>
      <c r="AZ703" s="167">
        <f t="shared" si="709"/>
        <v>0</v>
      </c>
      <c r="BA703" s="167"/>
      <c r="BB703" s="167"/>
      <c r="BC703" s="178"/>
    </row>
    <row r="704" spans="1:55" ht="32.25" customHeight="1">
      <c r="A704" s="272"/>
      <c r="B704" s="273"/>
      <c r="C704" s="273"/>
      <c r="D704" s="165" t="s">
        <v>37</v>
      </c>
      <c r="E704" s="167">
        <f t="shared" si="696"/>
        <v>0</v>
      </c>
      <c r="F704" s="167">
        <f t="shared" si="697"/>
        <v>0</v>
      </c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78"/>
    </row>
    <row r="705" spans="1:55" ht="50.25" customHeight="1">
      <c r="A705" s="272"/>
      <c r="B705" s="273"/>
      <c r="C705" s="273"/>
      <c r="D705" s="165" t="s">
        <v>2</v>
      </c>
      <c r="E705" s="211">
        <f t="shared" si="696"/>
        <v>31623</v>
      </c>
      <c r="F705" s="167">
        <f t="shared" si="697"/>
        <v>0</v>
      </c>
      <c r="G705" s="167">
        <f t="shared" si="676"/>
        <v>0</v>
      </c>
      <c r="H705" s="167"/>
      <c r="I705" s="167"/>
      <c r="J705" s="167"/>
      <c r="K705" s="167"/>
      <c r="L705" s="167"/>
      <c r="M705" s="167"/>
      <c r="N705" s="167">
        <v>2635.25</v>
      </c>
      <c r="O705" s="167"/>
      <c r="P705" s="167"/>
      <c r="Q705" s="167">
        <v>2635.25</v>
      </c>
      <c r="R705" s="167"/>
      <c r="S705" s="167"/>
      <c r="T705" s="167">
        <v>2635.25</v>
      </c>
      <c r="U705" s="167"/>
      <c r="V705" s="167"/>
      <c r="W705" s="167">
        <v>2635.25</v>
      </c>
      <c r="X705" s="167"/>
      <c r="Y705" s="167"/>
      <c r="Z705" s="167">
        <v>2635.25</v>
      </c>
      <c r="AA705" s="167"/>
      <c r="AB705" s="167"/>
      <c r="AC705" s="167"/>
      <c r="AD705" s="167"/>
      <c r="AE705" s="167">
        <v>2635.25</v>
      </c>
      <c r="AF705" s="167"/>
      <c r="AG705" s="167"/>
      <c r="AH705" s="167"/>
      <c r="AI705" s="167"/>
      <c r="AJ705" s="167">
        <v>2635.25</v>
      </c>
      <c r="AK705" s="167"/>
      <c r="AL705" s="167"/>
      <c r="AM705" s="167"/>
      <c r="AN705" s="167"/>
      <c r="AO705" s="167">
        <v>2635.25</v>
      </c>
      <c r="AP705" s="167"/>
      <c r="AQ705" s="167"/>
      <c r="AR705" s="167"/>
      <c r="AS705" s="167"/>
      <c r="AT705" s="167">
        <v>2635.25</v>
      </c>
      <c r="AU705" s="167"/>
      <c r="AV705" s="167"/>
      <c r="AW705" s="167"/>
      <c r="AX705" s="167"/>
      <c r="AY705" s="167">
        <f>2635.25+2635.2+2635.3</f>
        <v>7905.75</v>
      </c>
      <c r="AZ705" s="167"/>
      <c r="BA705" s="167"/>
      <c r="BB705" s="167"/>
      <c r="BC705" s="178"/>
    </row>
    <row r="706" spans="1:55" ht="22.5" customHeight="1">
      <c r="A706" s="272"/>
      <c r="B706" s="273"/>
      <c r="C706" s="273"/>
      <c r="D706" s="166" t="s">
        <v>268</v>
      </c>
      <c r="E706" s="167">
        <f>H706+K706+N706+Q706+T706+W706+Z706+AE706+AJ706+AO706+AT706+AY706</f>
        <v>0</v>
      </c>
      <c r="F706" s="167">
        <f t="shared" si="697"/>
        <v>0</v>
      </c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78"/>
    </row>
    <row r="707" spans="1:55" ht="82.5" customHeight="1">
      <c r="A707" s="272"/>
      <c r="B707" s="273"/>
      <c r="C707" s="273"/>
      <c r="D707" s="166" t="s">
        <v>274</v>
      </c>
      <c r="E707" s="167">
        <f t="shared" ref="E707:E712" si="710">H707+K707+N707+Q707+T707+W707+Z707+AE707+AJ707+AO707+AT707+AY707</f>
        <v>0</v>
      </c>
      <c r="F707" s="167">
        <f t="shared" si="697"/>
        <v>0</v>
      </c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78"/>
    </row>
    <row r="708" spans="1:55" ht="22.5" customHeight="1">
      <c r="A708" s="272"/>
      <c r="B708" s="273"/>
      <c r="C708" s="273"/>
      <c r="D708" s="166" t="s">
        <v>269</v>
      </c>
      <c r="E708" s="167">
        <f t="shared" si="710"/>
        <v>0</v>
      </c>
      <c r="F708" s="167">
        <f t="shared" si="697"/>
        <v>0</v>
      </c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78"/>
    </row>
    <row r="709" spans="1:55" ht="31.2">
      <c r="A709" s="272"/>
      <c r="B709" s="273"/>
      <c r="C709" s="273"/>
      <c r="D709" s="166" t="s">
        <v>43</v>
      </c>
      <c r="E709" s="167">
        <f t="shared" si="710"/>
        <v>0</v>
      </c>
      <c r="F709" s="167">
        <f t="shared" si="697"/>
        <v>0</v>
      </c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78"/>
    </row>
    <row r="710" spans="1:55" ht="22.5" customHeight="1">
      <c r="A710" s="272" t="s">
        <v>353</v>
      </c>
      <c r="B710" s="273" t="s">
        <v>319</v>
      </c>
      <c r="C710" s="273" t="s">
        <v>307</v>
      </c>
      <c r="D710" s="168" t="s">
        <v>41</v>
      </c>
      <c r="E710" s="167">
        <f t="shared" si="710"/>
        <v>21687.999999999996</v>
      </c>
      <c r="F710" s="167">
        <f t="shared" ref="F710:F716" si="711">I710+L710+O710+R710+U710+X710+AA710+AF710+AK710+AP710+AU710+AZ710</f>
        <v>0</v>
      </c>
      <c r="G710" s="167">
        <f t="shared" si="676"/>
        <v>0</v>
      </c>
      <c r="H710" s="167">
        <f>H711+H712+H713+H715+H716</f>
        <v>0</v>
      </c>
      <c r="I710" s="167">
        <f t="shared" ref="I710" si="712">I711+I712+I713+I715+I716</f>
        <v>0</v>
      </c>
      <c r="J710" s="167"/>
      <c r="K710" s="167">
        <f t="shared" ref="K710:L710" si="713">K711+K712+K713+K715+K716</f>
        <v>0</v>
      </c>
      <c r="L710" s="167">
        <f t="shared" si="713"/>
        <v>0</v>
      </c>
      <c r="M710" s="167"/>
      <c r="N710" s="167">
        <f t="shared" ref="N710:O710" si="714">N711+N712+N713+N715+N716</f>
        <v>1796.3000000000002</v>
      </c>
      <c r="O710" s="167">
        <f t="shared" si="714"/>
        <v>0</v>
      </c>
      <c r="P710" s="167"/>
      <c r="Q710" s="167">
        <f t="shared" ref="Q710:R710" si="715">Q711+Q712+Q713+Q715+Q716</f>
        <v>1796.3000000000002</v>
      </c>
      <c r="R710" s="167">
        <f t="shared" si="715"/>
        <v>0</v>
      </c>
      <c r="S710" s="167"/>
      <c r="T710" s="167">
        <f t="shared" ref="T710:U710" si="716">T711+T712+T713+T715+T716</f>
        <v>1796.3000000000002</v>
      </c>
      <c r="U710" s="167">
        <f t="shared" si="716"/>
        <v>0</v>
      </c>
      <c r="V710" s="167"/>
      <c r="W710" s="167">
        <f t="shared" ref="W710:X710" si="717">W711+W712+W713+W715+W716</f>
        <v>1796.3000000000002</v>
      </c>
      <c r="X710" s="167">
        <f t="shared" si="717"/>
        <v>0</v>
      </c>
      <c r="Y710" s="167"/>
      <c r="Z710" s="167">
        <f t="shared" ref="Z710:AC710" si="718">Z711+Z712+Z713+Z715+Z716</f>
        <v>1796.3000000000002</v>
      </c>
      <c r="AA710" s="167">
        <f t="shared" si="718"/>
        <v>0</v>
      </c>
      <c r="AB710" s="167">
        <f t="shared" si="718"/>
        <v>0</v>
      </c>
      <c r="AC710" s="167">
        <f t="shared" si="718"/>
        <v>0</v>
      </c>
      <c r="AD710" s="167"/>
      <c r="AE710" s="167">
        <f t="shared" ref="AE710:AH710" si="719">AE711+AE712+AE713+AE715+AE716</f>
        <v>1796.3000000000002</v>
      </c>
      <c r="AF710" s="167">
        <f t="shared" si="719"/>
        <v>0</v>
      </c>
      <c r="AG710" s="167">
        <f t="shared" si="719"/>
        <v>0</v>
      </c>
      <c r="AH710" s="167">
        <f t="shared" si="719"/>
        <v>0</v>
      </c>
      <c r="AI710" s="167"/>
      <c r="AJ710" s="167">
        <f t="shared" ref="AJ710:AM710" si="720">AJ711+AJ712+AJ713+AJ715+AJ716</f>
        <v>1796.3000000000002</v>
      </c>
      <c r="AK710" s="167">
        <f t="shared" si="720"/>
        <v>0</v>
      </c>
      <c r="AL710" s="167">
        <f t="shared" si="720"/>
        <v>0</v>
      </c>
      <c r="AM710" s="167">
        <f t="shared" si="720"/>
        <v>0</v>
      </c>
      <c r="AN710" s="167"/>
      <c r="AO710" s="167">
        <f t="shared" ref="AO710:AR710" si="721">AO711+AO712+AO713+AO715+AO716</f>
        <v>1796.3000000000002</v>
      </c>
      <c r="AP710" s="167">
        <f t="shared" si="721"/>
        <v>0</v>
      </c>
      <c r="AQ710" s="167">
        <f t="shared" si="721"/>
        <v>0</v>
      </c>
      <c r="AR710" s="167">
        <f t="shared" si="721"/>
        <v>0</v>
      </c>
      <c r="AS710" s="167"/>
      <c r="AT710" s="167">
        <f t="shared" ref="AT710:AW710" si="722">AT711+AT712+AT713+AT715+AT716</f>
        <v>1796.3000000000002</v>
      </c>
      <c r="AU710" s="167">
        <f t="shared" si="722"/>
        <v>0</v>
      </c>
      <c r="AV710" s="167">
        <f t="shared" si="722"/>
        <v>0</v>
      </c>
      <c r="AW710" s="167">
        <f t="shared" si="722"/>
        <v>0</v>
      </c>
      <c r="AX710" s="167"/>
      <c r="AY710" s="167">
        <f t="shared" ref="AY710:AZ710" si="723">AY711+AY712+AY713+AY715+AY716</f>
        <v>5521.3</v>
      </c>
      <c r="AZ710" s="167">
        <f t="shared" si="723"/>
        <v>0</v>
      </c>
      <c r="BA710" s="167"/>
      <c r="BB710" s="167"/>
      <c r="BC710" s="178"/>
    </row>
    <row r="711" spans="1:55" ht="32.25" customHeight="1">
      <c r="A711" s="272"/>
      <c r="B711" s="273"/>
      <c r="C711" s="273"/>
      <c r="D711" s="165" t="s">
        <v>37</v>
      </c>
      <c r="E711" s="167">
        <f t="shared" si="710"/>
        <v>0</v>
      </c>
      <c r="F711" s="213">
        <f t="shared" si="711"/>
        <v>0</v>
      </c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78"/>
    </row>
    <row r="712" spans="1:55" ht="50.25" customHeight="1">
      <c r="A712" s="272"/>
      <c r="B712" s="273"/>
      <c r="C712" s="273"/>
      <c r="D712" s="165" t="s">
        <v>2</v>
      </c>
      <c r="E712" s="167">
        <f t="shared" si="710"/>
        <v>13012.8</v>
      </c>
      <c r="F712" s="167">
        <f t="shared" si="711"/>
        <v>0</v>
      </c>
      <c r="G712" s="167">
        <f t="shared" si="676"/>
        <v>0</v>
      </c>
      <c r="H712" s="167"/>
      <c r="I712" s="167"/>
      <c r="J712" s="167"/>
      <c r="K712" s="167"/>
      <c r="L712" s="167"/>
      <c r="M712" s="167"/>
      <c r="N712" s="167">
        <v>1084.4000000000001</v>
      </c>
      <c r="O712" s="167"/>
      <c r="P712" s="167"/>
      <c r="Q712" s="167">
        <v>1084.4000000000001</v>
      </c>
      <c r="R712" s="167"/>
      <c r="S712" s="167"/>
      <c r="T712" s="167">
        <v>1084.4000000000001</v>
      </c>
      <c r="U712" s="167"/>
      <c r="V712" s="167"/>
      <c r="W712" s="167">
        <v>1084.4000000000001</v>
      </c>
      <c r="X712" s="167"/>
      <c r="Y712" s="167"/>
      <c r="Z712" s="167">
        <v>1084.4000000000001</v>
      </c>
      <c r="AA712" s="213"/>
      <c r="AB712" s="167"/>
      <c r="AC712" s="167"/>
      <c r="AD712" s="167"/>
      <c r="AE712" s="167">
        <v>1084.4000000000001</v>
      </c>
      <c r="AF712" s="167"/>
      <c r="AG712" s="167"/>
      <c r="AH712" s="167"/>
      <c r="AI712" s="167"/>
      <c r="AJ712" s="167">
        <v>1084.4000000000001</v>
      </c>
      <c r="AK712" s="167"/>
      <c r="AL712" s="167"/>
      <c r="AM712" s="167"/>
      <c r="AN712" s="167"/>
      <c r="AO712" s="167">
        <v>1084.4000000000001</v>
      </c>
      <c r="AP712" s="167"/>
      <c r="AQ712" s="167"/>
      <c r="AR712" s="167"/>
      <c r="AS712" s="167"/>
      <c r="AT712" s="167">
        <v>1084.4000000000001</v>
      </c>
      <c r="AU712" s="167"/>
      <c r="AV712" s="167"/>
      <c r="AW712" s="167"/>
      <c r="AX712" s="167"/>
      <c r="AY712" s="167">
        <f>1084.4+1084.4+1084.4</f>
        <v>3253.2000000000003</v>
      </c>
      <c r="AZ712" s="167"/>
      <c r="BA712" s="167"/>
      <c r="BB712" s="167"/>
      <c r="BC712" s="178"/>
    </row>
    <row r="713" spans="1:55" ht="22.5" customHeight="1">
      <c r="A713" s="272"/>
      <c r="B713" s="273"/>
      <c r="C713" s="273"/>
      <c r="D713" s="166" t="s">
        <v>268</v>
      </c>
      <c r="E713" s="167">
        <f>H713+K713+N713+Q713+T713+W713+Z713+AE713+AJ713+AO713+AT713+AY713</f>
        <v>8675.1999999999989</v>
      </c>
      <c r="F713" s="167">
        <f t="shared" si="711"/>
        <v>0</v>
      </c>
      <c r="G713" s="167">
        <f t="shared" si="676"/>
        <v>0</v>
      </c>
      <c r="H713" s="167"/>
      <c r="I713" s="167"/>
      <c r="J713" s="167"/>
      <c r="K713" s="167"/>
      <c r="L713" s="167"/>
      <c r="M713" s="167"/>
      <c r="N713" s="167">
        <v>711.9</v>
      </c>
      <c r="O713" s="167"/>
      <c r="P713" s="167"/>
      <c r="Q713" s="167">
        <v>711.9</v>
      </c>
      <c r="R713" s="167"/>
      <c r="S713" s="167"/>
      <c r="T713" s="167">
        <v>711.9</v>
      </c>
      <c r="U713" s="167"/>
      <c r="V713" s="167"/>
      <c r="W713" s="167">
        <v>711.9</v>
      </c>
      <c r="X713" s="167"/>
      <c r="Y713" s="167"/>
      <c r="Z713" s="167">
        <v>711.9</v>
      </c>
      <c r="AA713" s="213"/>
      <c r="AB713" s="167"/>
      <c r="AC713" s="167"/>
      <c r="AD713" s="167"/>
      <c r="AE713" s="167">
        <v>711.9</v>
      </c>
      <c r="AF713" s="167"/>
      <c r="AG713" s="167"/>
      <c r="AH713" s="167"/>
      <c r="AI713" s="167"/>
      <c r="AJ713" s="167">
        <v>711.9</v>
      </c>
      <c r="AK713" s="167"/>
      <c r="AL713" s="167"/>
      <c r="AM713" s="167"/>
      <c r="AN713" s="167"/>
      <c r="AO713" s="167">
        <v>711.9</v>
      </c>
      <c r="AP713" s="167"/>
      <c r="AQ713" s="167"/>
      <c r="AR713" s="167"/>
      <c r="AS713" s="167"/>
      <c r="AT713" s="167">
        <v>711.9</v>
      </c>
      <c r="AU713" s="167"/>
      <c r="AV713" s="167"/>
      <c r="AW713" s="167"/>
      <c r="AX713" s="167"/>
      <c r="AY713" s="167">
        <f>711.9+844.3+711.9</f>
        <v>2268.1</v>
      </c>
      <c r="AZ713" s="167"/>
      <c r="BA713" s="167"/>
      <c r="BB713" s="167"/>
      <c r="BC713" s="178"/>
    </row>
    <row r="714" spans="1:55" ht="82.5" customHeight="1">
      <c r="A714" s="272"/>
      <c r="B714" s="273"/>
      <c r="C714" s="273"/>
      <c r="D714" s="166" t="s">
        <v>274</v>
      </c>
      <c r="E714" s="167">
        <f t="shared" ref="E714:E716" si="724">H714+K714+N714+Q714+T714+W714+Z714+AE714+AJ714+AO714+AT714+AY714</f>
        <v>0</v>
      </c>
      <c r="F714" s="167">
        <f t="shared" si="711"/>
        <v>0</v>
      </c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78"/>
    </row>
    <row r="715" spans="1:55" ht="22.5" customHeight="1">
      <c r="A715" s="272"/>
      <c r="B715" s="273"/>
      <c r="C715" s="273"/>
      <c r="D715" s="166" t="s">
        <v>269</v>
      </c>
      <c r="E715" s="167">
        <f t="shared" si="724"/>
        <v>0</v>
      </c>
      <c r="F715" s="167">
        <f t="shared" si="711"/>
        <v>0</v>
      </c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78"/>
    </row>
    <row r="716" spans="1:55" ht="31.2">
      <c r="A716" s="272"/>
      <c r="B716" s="273"/>
      <c r="C716" s="273"/>
      <c r="D716" s="166" t="s">
        <v>43</v>
      </c>
      <c r="E716" s="167">
        <f t="shared" si="724"/>
        <v>0</v>
      </c>
      <c r="F716" s="167">
        <f t="shared" si="711"/>
        <v>0</v>
      </c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78"/>
    </row>
    <row r="717" spans="1:55" ht="22.5" customHeight="1">
      <c r="A717" s="272" t="s">
        <v>471</v>
      </c>
      <c r="B717" s="292"/>
      <c r="C717" s="292"/>
      <c r="D717" s="168" t="s">
        <v>41</v>
      </c>
      <c r="E717" s="167">
        <f t="shared" ref="E717:E719" si="725">H717+K717+N717+Q717+T717+W717+Z717+AE717+AJ717+AO717+AT717+AY717</f>
        <v>53311.000000000007</v>
      </c>
      <c r="F717" s="167">
        <f t="shared" ref="F717:F723" si="726">I717+L717+O717+R717+U717+X717+AA717+AF717+AK717+AP717+AU717+AZ717</f>
        <v>0</v>
      </c>
      <c r="G717" s="167">
        <f t="shared" si="676"/>
        <v>0</v>
      </c>
      <c r="H717" s="167">
        <f>H718+H719+H720+H722+H723</f>
        <v>0</v>
      </c>
      <c r="I717" s="167">
        <f t="shared" ref="I717" si="727">I718+I719+I720+I722+I723</f>
        <v>0</v>
      </c>
      <c r="J717" s="167"/>
      <c r="K717" s="167">
        <f t="shared" ref="K717:L717" si="728">K718+K719+K720+K722+K723</f>
        <v>0</v>
      </c>
      <c r="L717" s="167">
        <f t="shared" si="728"/>
        <v>0</v>
      </c>
      <c r="M717" s="167"/>
      <c r="N717" s="167">
        <f t="shared" ref="N717:O717" si="729">N718+N719+N720+N722+N723</f>
        <v>4431.55</v>
      </c>
      <c r="O717" s="167">
        <f t="shared" si="729"/>
        <v>0</v>
      </c>
      <c r="P717" s="167"/>
      <c r="Q717" s="167">
        <f t="shared" ref="Q717:R717" si="730">Q718+Q719+Q720+Q722+Q723</f>
        <v>4431.55</v>
      </c>
      <c r="R717" s="167">
        <f t="shared" si="730"/>
        <v>0</v>
      </c>
      <c r="S717" s="167"/>
      <c r="T717" s="167">
        <f t="shared" ref="T717:U717" si="731">T718+T719+T720+T722+T723</f>
        <v>4431.55</v>
      </c>
      <c r="U717" s="167">
        <f t="shared" si="731"/>
        <v>0</v>
      </c>
      <c r="V717" s="167"/>
      <c r="W717" s="167">
        <f t="shared" ref="W717:X717" si="732">W718+W719+W720+W722+W723</f>
        <v>4431.55</v>
      </c>
      <c r="X717" s="167">
        <f t="shared" si="732"/>
        <v>0</v>
      </c>
      <c r="Y717" s="167"/>
      <c r="Z717" s="167">
        <f t="shared" ref="Z717:AC717" si="733">Z718+Z719+Z720+Z722+Z723</f>
        <v>4431.55</v>
      </c>
      <c r="AA717" s="167">
        <f t="shared" si="733"/>
        <v>0</v>
      </c>
      <c r="AB717" s="167">
        <f t="shared" si="733"/>
        <v>0</v>
      </c>
      <c r="AC717" s="167">
        <f t="shared" si="733"/>
        <v>0</v>
      </c>
      <c r="AD717" s="167"/>
      <c r="AE717" s="167">
        <f t="shared" ref="AE717:AH717" si="734">AE718+AE719+AE720+AE722+AE723</f>
        <v>4431.55</v>
      </c>
      <c r="AF717" s="167">
        <f t="shared" si="734"/>
        <v>0</v>
      </c>
      <c r="AG717" s="167">
        <f t="shared" si="734"/>
        <v>0</v>
      </c>
      <c r="AH717" s="167">
        <f t="shared" si="734"/>
        <v>0</v>
      </c>
      <c r="AI717" s="167"/>
      <c r="AJ717" s="167">
        <f t="shared" ref="AJ717:AM717" si="735">AJ718+AJ719+AJ720+AJ722+AJ723</f>
        <v>4431.55</v>
      </c>
      <c r="AK717" s="167">
        <f t="shared" si="735"/>
        <v>0</v>
      </c>
      <c r="AL717" s="167">
        <f t="shared" si="735"/>
        <v>0</v>
      </c>
      <c r="AM717" s="167">
        <f t="shared" si="735"/>
        <v>0</v>
      </c>
      <c r="AN717" s="167"/>
      <c r="AO717" s="167">
        <f t="shared" ref="AO717:AR717" si="736">AO718+AO719+AO720+AO722+AO723</f>
        <v>4431.55</v>
      </c>
      <c r="AP717" s="167">
        <f t="shared" si="736"/>
        <v>0</v>
      </c>
      <c r="AQ717" s="167">
        <f t="shared" si="736"/>
        <v>0</v>
      </c>
      <c r="AR717" s="167">
        <f t="shared" si="736"/>
        <v>0</v>
      </c>
      <c r="AS717" s="167"/>
      <c r="AT717" s="167">
        <f t="shared" ref="AT717:AW717" si="737">AT718+AT719+AT720+AT722+AT723</f>
        <v>4431.55</v>
      </c>
      <c r="AU717" s="167">
        <f t="shared" si="737"/>
        <v>0</v>
      </c>
      <c r="AV717" s="167">
        <f t="shared" si="737"/>
        <v>0</v>
      </c>
      <c r="AW717" s="167">
        <f t="shared" si="737"/>
        <v>0</v>
      </c>
      <c r="AX717" s="167"/>
      <c r="AY717" s="167">
        <f t="shared" ref="AY717:AZ717" si="738">AY718+AY719+AY720+AY722+AY723</f>
        <v>13427.050000000001</v>
      </c>
      <c r="AZ717" s="167">
        <f t="shared" si="738"/>
        <v>0</v>
      </c>
      <c r="BA717" s="167"/>
      <c r="BB717" s="167"/>
      <c r="BC717" s="178"/>
    </row>
    <row r="718" spans="1:55" ht="32.25" customHeight="1">
      <c r="A718" s="272"/>
      <c r="B718" s="292"/>
      <c r="C718" s="292"/>
      <c r="D718" s="165" t="s">
        <v>37</v>
      </c>
      <c r="E718" s="167">
        <f t="shared" si="725"/>
        <v>0</v>
      </c>
      <c r="F718" s="167">
        <f t="shared" si="726"/>
        <v>0</v>
      </c>
      <c r="G718" s="167"/>
      <c r="H718" s="167">
        <f>H704+H711</f>
        <v>0</v>
      </c>
      <c r="I718" s="167">
        <f t="shared" ref="I718:BA718" si="739">I704+I711</f>
        <v>0</v>
      </c>
      <c r="J718" s="167">
        <f t="shared" si="739"/>
        <v>0</v>
      </c>
      <c r="K718" s="167">
        <f t="shared" si="739"/>
        <v>0</v>
      </c>
      <c r="L718" s="167">
        <f t="shared" si="739"/>
        <v>0</v>
      </c>
      <c r="M718" s="167">
        <f t="shared" si="739"/>
        <v>0</v>
      </c>
      <c r="N718" s="167">
        <f t="shared" si="739"/>
        <v>0</v>
      </c>
      <c r="O718" s="167">
        <f t="shared" si="739"/>
        <v>0</v>
      </c>
      <c r="P718" s="167">
        <f t="shared" si="739"/>
        <v>0</v>
      </c>
      <c r="Q718" s="167">
        <f t="shared" si="739"/>
        <v>0</v>
      </c>
      <c r="R718" s="167">
        <f t="shared" si="739"/>
        <v>0</v>
      </c>
      <c r="S718" s="167">
        <f t="shared" si="739"/>
        <v>0</v>
      </c>
      <c r="T718" s="167">
        <f t="shared" si="739"/>
        <v>0</v>
      </c>
      <c r="U718" s="167">
        <f t="shared" si="739"/>
        <v>0</v>
      </c>
      <c r="V718" s="167">
        <f t="shared" si="739"/>
        <v>0</v>
      </c>
      <c r="W718" s="167">
        <f t="shared" si="739"/>
        <v>0</v>
      </c>
      <c r="X718" s="167">
        <f t="shared" si="739"/>
        <v>0</v>
      </c>
      <c r="Y718" s="167">
        <f t="shared" si="739"/>
        <v>0</v>
      </c>
      <c r="Z718" s="167">
        <f t="shared" si="739"/>
        <v>0</v>
      </c>
      <c r="AA718" s="167">
        <f t="shared" si="739"/>
        <v>0</v>
      </c>
      <c r="AB718" s="167">
        <f t="shared" si="739"/>
        <v>0</v>
      </c>
      <c r="AC718" s="167">
        <f t="shared" si="739"/>
        <v>0</v>
      </c>
      <c r="AD718" s="167">
        <f t="shared" si="739"/>
        <v>0</v>
      </c>
      <c r="AE718" s="167">
        <f t="shared" si="739"/>
        <v>0</v>
      </c>
      <c r="AF718" s="167">
        <f t="shared" si="739"/>
        <v>0</v>
      </c>
      <c r="AG718" s="167">
        <f t="shared" si="739"/>
        <v>0</v>
      </c>
      <c r="AH718" s="167">
        <f t="shared" si="739"/>
        <v>0</v>
      </c>
      <c r="AI718" s="167">
        <f t="shared" si="739"/>
        <v>0</v>
      </c>
      <c r="AJ718" s="167">
        <f t="shared" si="739"/>
        <v>0</v>
      </c>
      <c r="AK718" s="167">
        <f t="shared" si="739"/>
        <v>0</v>
      </c>
      <c r="AL718" s="167">
        <f t="shared" si="739"/>
        <v>0</v>
      </c>
      <c r="AM718" s="167">
        <f t="shared" si="739"/>
        <v>0</v>
      </c>
      <c r="AN718" s="167">
        <f t="shared" si="739"/>
        <v>0</v>
      </c>
      <c r="AO718" s="167">
        <f t="shared" si="739"/>
        <v>0</v>
      </c>
      <c r="AP718" s="167">
        <f t="shared" si="739"/>
        <v>0</v>
      </c>
      <c r="AQ718" s="167">
        <f t="shared" si="739"/>
        <v>0</v>
      </c>
      <c r="AR718" s="167">
        <f t="shared" si="739"/>
        <v>0</v>
      </c>
      <c r="AS718" s="167">
        <f t="shared" si="739"/>
        <v>0</v>
      </c>
      <c r="AT718" s="167">
        <f t="shared" si="739"/>
        <v>0</v>
      </c>
      <c r="AU718" s="167">
        <f t="shared" si="739"/>
        <v>0</v>
      </c>
      <c r="AV718" s="167">
        <f t="shared" si="739"/>
        <v>0</v>
      </c>
      <c r="AW718" s="167">
        <f t="shared" si="739"/>
        <v>0</v>
      </c>
      <c r="AX718" s="167">
        <f t="shared" si="739"/>
        <v>0</v>
      </c>
      <c r="AY718" s="167">
        <f t="shared" si="739"/>
        <v>0</v>
      </c>
      <c r="AZ718" s="167">
        <f t="shared" si="739"/>
        <v>0</v>
      </c>
      <c r="BA718" s="167">
        <f t="shared" si="739"/>
        <v>0</v>
      </c>
      <c r="BB718" s="167"/>
      <c r="BC718" s="178"/>
    </row>
    <row r="719" spans="1:55" ht="50.25" customHeight="1">
      <c r="A719" s="272"/>
      <c r="B719" s="292"/>
      <c r="C719" s="292"/>
      <c r="D719" s="165" t="s">
        <v>2</v>
      </c>
      <c r="E719" s="167">
        <f t="shared" si="725"/>
        <v>44635.8</v>
      </c>
      <c r="F719" s="167">
        <f t="shared" si="726"/>
        <v>0</v>
      </c>
      <c r="G719" s="167">
        <f t="shared" si="676"/>
        <v>0</v>
      </c>
      <c r="H719" s="167">
        <f t="shared" ref="H719:BA719" si="740">H705+H712</f>
        <v>0</v>
      </c>
      <c r="I719" s="167">
        <f t="shared" si="740"/>
        <v>0</v>
      </c>
      <c r="J719" s="167">
        <f t="shared" si="740"/>
        <v>0</v>
      </c>
      <c r="K719" s="167">
        <f t="shared" si="740"/>
        <v>0</v>
      </c>
      <c r="L719" s="167">
        <f t="shared" si="740"/>
        <v>0</v>
      </c>
      <c r="M719" s="167">
        <f t="shared" si="740"/>
        <v>0</v>
      </c>
      <c r="N719" s="167">
        <f t="shared" si="740"/>
        <v>3719.65</v>
      </c>
      <c r="O719" s="167">
        <f t="shared" si="740"/>
        <v>0</v>
      </c>
      <c r="P719" s="167">
        <f t="shared" si="740"/>
        <v>0</v>
      </c>
      <c r="Q719" s="167">
        <f t="shared" si="740"/>
        <v>3719.65</v>
      </c>
      <c r="R719" s="167">
        <f t="shared" si="740"/>
        <v>0</v>
      </c>
      <c r="S719" s="167">
        <f t="shared" si="740"/>
        <v>0</v>
      </c>
      <c r="T719" s="167">
        <f t="shared" si="740"/>
        <v>3719.65</v>
      </c>
      <c r="U719" s="167">
        <f t="shared" si="740"/>
        <v>0</v>
      </c>
      <c r="V719" s="167">
        <f t="shared" si="740"/>
        <v>0</v>
      </c>
      <c r="W719" s="167">
        <f t="shared" si="740"/>
        <v>3719.65</v>
      </c>
      <c r="X719" s="167">
        <f t="shared" si="740"/>
        <v>0</v>
      </c>
      <c r="Y719" s="167">
        <f t="shared" si="740"/>
        <v>0</v>
      </c>
      <c r="Z719" s="167">
        <f t="shared" si="740"/>
        <v>3719.65</v>
      </c>
      <c r="AA719" s="167">
        <f t="shared" si="740"/>
        <v>0</v>
      </c>
      <c r="AB719" s="167">
        <f t="shared" si="740"/>
        <v>0</v>
      </c>
      <c r="AC719" s="167">
        <f t="shared" si="740"/>
        <v>0</v>
      </c>
      <c r="AD719" s="167">
        <f t="shared" si="740"/>
        <v>0</v>
      </c>
      <c r="AE719" s="167">
        <f t="shared" si="740"/>
        <v>3719.65</v>
      </c>
      <c r="AF719" s="167">
        <f t="shared" si="740"/>
        <v>0</v>
      </c>
      <c r="AG719" s="167">
        <f t="shared" si="740"/>
        <v>0</v>
      </c>
      <c r="AH719" s="167">
        <f t="shared" si="740"/>
        <v>0</v>
      </c>
      <c r="AI719" s="167">
        <f t="shared" si="740"/>
        <v>0</v>
      </c>
      <c r="AJ719" s="167">
        <f t="shared" si="740"/>
        <v>3719.65</v>
      </c>
      <c r="AK719" s="167">
        <f t="shared" si="740"/>
        <v>0</v>
      </c>
      <c r="AL719" s="167">
        <f t="shared" si="740"/>
        <v>0</v>
      </c>
      <c r="AM719" s="167">
        <f t="shared" si="740"/>
        <v>0</v>
      </c>
      <c r="AN719" s="167">
        <f t="shared" si="740"/>
        <v>0</v>
      </c>
      <c r="AO719" s="167">
        <f t="shared" si="740"/>
        <v>3719.65</v>
      </c>
      <c r="AP719" s="167">
        <f t="shared" si="740"/>
        <v>0</v>
      </c>
      <c r="AQ719" s="167">
        <f t="shared" si="740"/>
        <v>0</v>
      </c>
      <c r="AR719" s="167">
        <f t="shared" si="740"/>
        <v>0</v>
      </c>
      <c r="AS719" s="167">
        <f t="shared" si="740"/>
        <v>0</v>
      </c>
      <c r="AT719" s="167">
        <f t="shared" si="740"/>
        <v>3719.65</v>
      </c>
      <c r="AU719" s="167">
        <f t="shared" si="740"/>
        <v>0</v>
      </c>
      <c r="AV719" s="167">
        <f t="shared" si="740"/>
        <v>0</v>
      </c>
      <c r="AW719" s="167">
        <f t="shared" si="740"/>
        <v>0</v>
      </c>
      <c r="AX719" s="167">
        <f t="shared" si="740"/>
        <v>0</v>
      </c>
      <c r="AY719" s="167">
        <f t="shared" si="740"/>
        <v>11158.95</v>
      </c>
      <c r="AZ719" s="167">
        <f t="shared" si="740"/>
        <v>0</v>
      </c>
      <c r="BA719" s="167">
        <f t="shared" si="740"/>
        <v>0</v>
      </c>
      <c r="BB719" s="167"/>
      <c r="BC719" s="178"/>
    </row>
    <row r="720" spans="1:55" ht="22.5" customHeight="1">
      <c r="A720" s="272"/>
      <c r="B720" s="292"/>
      <c r="C720" s="292"/>
      <c r="D720" s="166" t="s">
        <v>268</v>
      </c>
      <c r="E720" s="167">
        <f>H720+K720+N720+Q720+T720+W720+Z720+AE720+AJ720+AO720+AT720+AY720</f>
        <v>8675.1999999999989</v>
      </c>
      <c r="F720" s="167">
        <f t="shared" si="726"/>
        <v>0</v>
      </c>
      <c r="G720" s="167">
        <f t="shared" si="676"/>
        <v>0</v>
      </c>
      <c r="H720" s="167">
        <f t="shared" ref="H720:BA720" si="741">H706+H713</f>
        <v>0</v>
      </c>
      <c r="I720" s="167">
        <f t="shared" si="741"/>
        <v>0</v>
      </c>
      <c r="J720" s="167">
        <f t="shared" si="741"/>
        <v>0</v>
      </c>
      <c r="K720" s="167">
        <f t="shared" si="741"/>
        <v>0</v>
      </c>
      <c r="L720" s="167">
        <f t="shared" si="741"/>
        <v>0</v>
      </c>
      <c r="M720" s="167">
        <f t="shared" si="741"/>
        <v>0</v>
      </c>
      <c r="N720" s="167">
        <f t="shared" si="741"/>
        <v>711.9</v>
      </c>
      <c r="O720" s="167">
        <f t="shared" si="741"/>
        <v>0</v>
      </c>
      <c r="P720" s="167">
        <f t="shared" si="741"/>
        <v>0</v>
      </c>
      <c r="Q720" s="167">
        <f t="shared" si="741"/>
        <v>711.9</v>
      </c>
      <c r="R720" s="167">
        <f t="shared" si="741"/>
        <v>0</v>
      </c>
      <c r="S720" s="167">
        <f t="shared" si="741"/>
        <v>0</v>
      </c>
      <c r="T720" s="167">
        <f t="shared" si="741"/>
        <v>711.9</v>
      </c>
      <c r="U720" s="167">
        <f t="shared" si="741"/>
        <v>0</v>
      </c>
      <c r="V720" s="167">
        <f t="shared" si="741"/>
        <v>0</v>
      </c>
      <c r="W720" s="167">
        <f t="shared" si="741"/>
        <v>711.9</v>
      </c>
      <c r="X720" s="167">
        <f t="shared" si="741"/>
        <v>0</v>
      </c>
      <c r="Y720" s="167">
        <f t="shared" si="741"/>
        <v>0</v>
      </c>
      <c r="Z720" s="167">
        <f t="shared" si="741"/>
        <v>711.9</v>
      </c>
      <c r="AA720" s="167">
        <f t="shared" si="741"/>
        <v>0</v>
      </c>
      <c r="AB720" s="167">
        <f t="shared" si="741"/>
        <v>0</v>
      </c>
      <c r="AC720" s="167">
        <f t="shared" si="741"/>
        <v>0</v>
      </c>
      <c r="AD720" s="167">
        <f t="shared" si="741"/>
        <v>0</v>
      </c>
      <c r="AE720" s="167">
        <f t="shared" si="741"/>
        <v>711.9</v>
      </c>
      <c r="AF720" s="167">
        <f t="shared" si="741"/>
        <v>0</v>
      </c>
      <c r="AG720" s="167">
        <f t="shared" si="741"/>
        <v>0</v>
      </c>
      <c r="AH720" s="167">
        <f t="shared" si="741"/>
        <v>0</v>
      </c>
      <c r="AI720" s="167">
        <f t="shared" si="741"/>
        <v>0</v>
      </c>
      <c r="AJ720" s="167">
        <f t="shared" si="741"/>
        <v>711.9</v>
      </c>
      <c r="AK720" s="167">
        <f t="shared" si="741"/>
        <v>0</v>
      </c>
      <c r="AL720" s="167">
        <f t="shared" si="741"/>
        <v>0</v>
      </c>
      <c r="AM720" s="167">
        <f t="shared" si="741"/>
        <v>0</v>
      </c>
      <c r="AN720" s="167">
        <f t="shared" si="741"/>
        <v>0</v>
      </c>
      <c r="AO720" s="167">
        <f t="shared" si="741"/>
        <v>711.9</v>
      </c>
      <c r="AP720" s="167">
        <f t="shared" si="741"/>
        <v>0</v>
      </c>
      <c r="AQ720" s="167">
        <f t="shared" si="741"/>
        <v>0</v>
      </c>
      <c r="AR720" s="167">
        <f t="shared" si="741"/>
        <v>0</v>
      </c>
      <c r="AS720" s="167">
        <f t="shared" si="741"/>
        <v>0</v>
      </c>
      <c r="AT720" s="167">
        <f t="shared" si="741"/>
        <v>711.9</v>
      </c>
      <c r="AU720" s="167">
        <f t="shared" si="741"/>
        <v>0</v>
      </c>
      <c r="AV720" s="167">
        <f t="shared" si="741"/>
        <v>0</v>
      </c>
      <c r="AW720" s="167">
        <f t="shared" si="741"/>
        <v>0</v>
      </c>
      <c r="AX720" s="167">
        <f t="shared" si="741"/>
        <v>0</v>
      </c>
      <c r="AY720" s="167">
        <f t="shared" si="741"/>
        <v>2268.1</v>
      </c>
      <c r="AZ720" s="167">
        <f t="shared" si="741"/>
        <v>0</v>
      </c>
      <c r="BA720" s="167">
        <f t="shared" si="741"/>
        <v>0</v>
      </c>
      <c r="BB720" s="167"/>
      <c r="BC720" s="178"/>
    </row>
    <row r="721" spans="1:55" ht="82.5" customHeight="1">
      <c r="A721" s="272"/>
      <c r="B721" s="292"/>
      <c r="C721" s="292"/>
      <c r="D721" s="166" t="s">
        <v>274</v>
      </c>
      <c r="E721" s="167">
        <f t="shared" ref="E721:E726" si="742">H721+K721+N721+Q721+T721+W721+Z721+AE721+AJ721+AO721+AT721+AY721</f>
        <v>0</v>
      </c>
      <c r="F721" s="167">
        <f t="shared" si="726"/>
        <v>0</v>
      </c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78"/>
    </row>
    <row r="722" spans="1:55" ht="22.5" customHeight="1">
      <c r="A722" s="272"/>
      <c r="B722" s="292"/>
      <c r="C722" s="292"/>
      <c r="D722" s="166" t="s">
        <v>269</v>
      </c>
      <c r="E722" s="167">
        <f t="shared" si="742"/>
        <v>0</v>
      </c>
      <c r="F722" s="167">
        <f t="shared" si="726"/>
        <v>0</v>
      </c>
      <c r="G722" s="167"/>
      <c r="H722" s="167">
        <f t="shared" ref="H722:BA722" si="743">H708+H715</f>
        <v>0</v>
      </c>
      <c r="I722" s="167">
        <f t="shared" si="743"/>
        <v>0</v>
      </c>
      <c r="J722" s="167">
        <f t="shared" si="743"/>
        <v>0</v>
      </c>
      <c r="K722" s="167">
        <f t="shared" si="743"/>
        <v>0</v>
      </c>
      <c r="L722" s="167">
        <f t="shared" si="743"/>
        <v>0</v>
      </c>
      <c r="M722" s="167">
        <f t="shared" si="743"/>
        <v>0</v>
      </c>
      <c r="N722" s="167">
        <f t="shared" si="743"/>
        <v>0</v>
      </c>
      <c r="O722" s="167">
        <f t="shared" si="743"/>
        <v>0</v>
      </c>
      <c r="P722" s="167">
        <f t="shared" si="743"/>
        <v>0</v>
      </c>
      <c r="Q722" s="167">
        <f t="shared" si="743"/>
        <v>0</v>
      </c>
      <c r="R722" s="167">
        <f t="shared" si="743"/>
        <v>0</v>
      </c>
      <c r="S722" s="167">
        <f t="shared" si="743"/>
        <v>0</v>
      </c>
      <c r="T722" s="167">
        <f t="shared" si="743"/>
        <v>0</v>
      </c>
      <c r="U722" s="167">
        <f t="shared" si="743"/>
        <v>0</v>
      </c>
      <c r="V722" s="167">
        <f t="shared" si="743"/>
        <v>0</v>
      </c>
      <c r="W722" s="167">
        <f t="shared" si="743"/>
        <v>0</v>
      </c>
      <c r="X722" s="167">
        <f t="shared" si="743"/>
        <v>0</v>
      </c>
      <c r="Y722" s="167">
        <f t="shared" si="743"/>
        <v>0</v>
      </c>
      <c r="Z722" s="167">
        <f t="shared" si="743"/>
        <v>0</v>
      </c>
      <c r="AA722" s="167">
        <f t="shared" si="743"/>
        <v>0</v>
      </c>
      <c r="AB722" s="167">
        <f t="shared" si="743"/>
        <v>0</v>
      </c>
      <c r="AC722" s="167">
        <f t="shared" si="743"/>
        <v>0</v>
      </c>
      <c r="AD722" s="167">
        <f t="shared" si="743"/>
        <v>0</v>
      </c>
      <c r="AE722" s="167">
        <f t="shared" si="743"/>
        <v>0</v>
      </c>
      <c r="AF722" s="167">
        <f t="shared" si="743"/>
        <v>0</v>
      </c>
      <c r="AG722" s="167">
        <f t="shared" si="743"/>
        <v>0</v>
      </c>
      <c r="AH722" s="167">
        <f t="shared" si="743"/>
        <v>0</v>
      </c>
      <c r="AI722" s="167">
        <f t="shared" si="743"/>
        <v>0</v>
      </c>
      <c r="AJ722" s="167">
        <f t="shared" si="743"/>
        <v>0</v>
      </c>
      <c r="AK722" s="167">
        <f t="shared" si="743"/>
        <v>0</v>
      </c>
      <c r="AL722" s="167">
        <f t="shared" si="743"/>
        <v>0</v>
      </c>
      <c r="AM722" s="167">
        <f t="shared" si="743"/>
        <v>0</v>
      </c>
      <c r="AN722" s="167">
        <f t="shared" si="743"/>
        <v>0</v>
      </c>
      <c r="AO722" s="167">
        <f t="shared" si="743"/>
        <v>0</v>
      </c>
      <c r="AP722" s="167">
        <f t="shared" si="743"/>
        <v>0</v>
      </c>
      <c r="AQ722" s="167">
        <f t="shared" si="743"/>
        <v>0</v>
      </c>
      <c r="AR722" s="167">
        <f t="shared" si="743"/>
        <v>0</v>
      </c>
      <c r="AS722" s="167">
        <f t="shared" si="743"/>
        <v>0</v>
      </c>
      <c r="AT722" s="167">
        <f t="shared" si="743"/>
        <v>0</v>
      </c>
      <c r="AU722" s="167">
        <f t="shared" si="743"/>
        <v>0</v>
      </c>
      <c r="AV722" s="167">
        <f t="shared" si="743"/>
        <v>0</v>
      </c>
      <c r="AW722" s="167">
        <f t="shared" si="743"/>
        <v>0</v>
      </c>
      <c r="AX722" s="167">
        <f t="shared" si="743"/>
        <v>0</v>
      </c>
      <c r="AY722" s="167">
        <f t="shared" si="743"/>
        <v>0</v>
      </c>
      <c r="AZ722" s="167">
        <f t="shared" si="743"/>
        <v>0</v>
      </c>
      <c r="BA722" s="167">
        <f t="shared" si="743"/>
        <v>0</v>
      </c>
      <c r="BB722" s="167"/>
      <c r="BC722" s="178"/>
    </row>
    <row r="723" spans="1:55" ht="31.2">
      <c r="A723" s="272"/>
      <c r="B723" s="292"/>
      <c r="C723" s="292"/>
      <c r="D723" s="166" t="s">
        <v>43</v>
      </c>
      <c r="E723" s="167">
        <f t="shared" si="742"/>
        <v>0</v>
      </c>
      <c r="F723" s="167">
        <f t="shared" si="726"/>
        <v>0</v>
      </c>
      <c r="G723" s="167"/>
      <c r="H723" s="167">
        <f t="shared" ref="H723:BA723" si="744">H709+H716</f>
        <v>0</v>
      </c>
      <c r="I723" s="167">
        <f t="shared" si="744"/>
        <v>0</v>
      </c>
      <c r="J723" s="167">
        <f t="shared" si="744"/>
        <v>0</v>
      </c>
      <c r="K723" s="167">
        <f t="shared" si="744"/>
        <v>0</v>
      </c>
      <c r="L723" s="167">
        <f t="shared" si="744"/>
        <v>0</v>
      </c>
      <c r="M723" s="167">
        <f t="shared" si="744"/>
        <v>0</v>
      </c>
      <c r="N723" s="167">
        <f t="shared" si="744"/>
        <v>0</v>
      </c>
      <c r="O723" s="167">
        <f t="shared" si="744"/>
        <v>0</v>
      </c>
      <c r="P723" s="167">
        <f t="shared" si="744"/>
        <v>0</v>
      </c>
      <c r="Q723" s="167">
        <f t="shared" si="744"/>
        <v>0</v>
      </c>
      <c r="R723" s="167">
        <f t="shared" si="744"/>
        <v>0</v>
      </c>
      <c r="S723" s="167">
        <f t="shared" si="744"/>
        <v>0</v>
      </c>
      <c r="T723" s="167">
        <f t="shared" si="744"/>
        <v>0</v>
      </c>
      <c r="U723" s="167">
        <f t="shared" si="744"/>
        <v>0</v>
      </c>
      <c r="V723" s="167">
        <f t="shared" si="744"/>
        <v>0</v>
      </c>
      <c r="W723" s="167">
        <f t="shared" si="744"/>
        <v>0</v>
      </c>
      <c r="X723" s="167">
        <f t="shared" si="744"/>
        <v>0</v>
      </c>
      <c r="Y723" s="167">
        <f t="shared" si="744"/>
        <v>0</v>
      </c>
      <c r="Z723" s="167">
        <f t="shared" si="744"/>
        <v>0</v>
      </c>
      <c r="AA723" s="167">
        <f t="shared" si="744"/>
        <v>0</v>
      </c>
      <c r="AB723" s="167">
        <f t="shared" si="744"/>
        <v>0</v>
      </c>
      <c r="AC723" s="167">
        <f t="shared" si="744"/>
        <v>0</v>
      </c>
      <c r="AD723" s="167">
        <f t="shared" si="744"/>
        <v>0</v>
      </c>
      <c r="AE723" s="167">
        <f t="shared" si="744"/>
        <v>0</v>
      </c>
      <c r="AF723" s="167">
        <f t="shared" si="744"/>
        <v>0</v>
      </c>
      <c r="AG723" s="167">
        <f t="shared" si="744"/>
        <v>0</v>
      </c>
      <c r="AH723" s="167">
        <f t="shared" si="744"/>
        <v>0</v>
      </c>
      <c r="AI723" s="167">
        <f t="shared" si="744"/>
        <v>0</v>
      </c>
      <c r="AJ723" s="167">
        <f t="shared" si="744"/>
        <v>0</v>
      </c>
      <c r="AK723" s="167">
        <f t="shared" si="744"/>
        <v>0</v>
      </c>
      <c r="AL723" s="167">
        <f t="shared" si="744"/>
        <v>0</v>
      </c>
      <c r="AM723" s="167">
        <f t="shared" si="744"/>
        <v>0</v>
      </c>
      <c r="AN723" s="167">
        <f t="shared" si="744"/>
        <v>0</v>
      </c>
      <c r="AO723" s="167">
        <f t="shared" si="744"/>
        <v>0</v>
      </c>
      <c r="AP723" s="167">
        <f t="shared" si="744"/>
        <v>0</v>
      </c>
      <c r="AQ723" s="167">
        <f t="shared" si="744"/>
        <v>0</v>
      </c>
      <c r="AR723" s="167">
        <f t="shared" si="744"/>
        <v>0</v>
      </c>
      <c r="AS723" s="167">
        <f t="shared" si="744"/>
        <v>0</v>
      </c>
      <c r="AT723" s="167">
        <f t="shared" si="744"/>
        <v>0</v>
      </c>
      <c r="AU723" s="167">
        <f t="shared" si="744"/>
        <v>0</v>
      </c>
      <c r="AV723" s="167">
        <f t="shared" si="744"/>
        <v>0</v>
      </c>
      <c r="AW723" s="167">
        <f t="shared" si="744"/>
        <v>0</v>
      </c>
      <c r="AX723" s="167">
        <f t="shared" si="744"/>
        <v>0</v>
      </c>
      <c r="AY723" s="167">
        <f t="shared" si="744"/>
        <v>0</v>
      </c>
      <c r="AZ723" s="167">
        <f t="shared" si="744"/>
        <v>0</v>
      </c>
      <c r="BA723" s="167">
        <f t="shared" si="744"/>
        <v>0</v>
      </c>
      <c r="BB723" s="167"/>
      <c r="BC723" s="178"/>
    </row>
    <row r="724" spans="1:55" ht="21" customHeight="1">
      <c r="A724" s="294" t="s">
        <v>470</v>
      </c>
      <c r="B724" s="292"/>
      <c r="C724" s="292"/>
      <c r="D724" s="153" t="s">
        <v>41</v>
      </c>
      <c r="E724" s="167">
        <f t="shared" si="742"/>
        <v>53311.000000000007</v>
      </c>
      <c r="F724" s="167">
        <f t="shared" ref="F724:F730" si="745">I724+L724+O724+R724+U724+X724+AA724+AF724+AK724+AP724+AU724+AZ724</f>
        <v>0</v>
      </c>
      <c r="G724" s="167">
        <f t="shared" si="676"/>
        <v>0</v>
      </c>
      <c r="H724" s="169">
        <f>H717</f>
        <v>0</v>
      </c>
      <c r="I724" s="169">
        <f t="shared" ref="I724:BA724" si="746">I717</f>
        <v>0</v>
      </c>
      <c r="J724" s="169">
        <f t="shared" si="746"/>
        <v>0</v>
      </c>
      <c r="K724" s="169">
        <f t="shared" si="746"/>
        <v>0</v>
      </c>
      <c r="L724" s="169">
        <f t="shared" si="746"/>
        <v>0</v>
      </c>
      <c r="M724" s="169">
        <f t="shared" si="746"/>
        <v>0</v>
      </c>
      <c r="N724" s="169">
        <f t="shared" si="746"/>
        <v>4431.55</v>
      </c>
      <c r="O724" s="169">
        <f t="shared" si="746"/>
        <v>0</v>
      </c>
      <c r="P724" s="169">
        <f t="shared" si="746"/>
        <v>0</v>
      </c>
      <c r="Q724" s="169">
        <f t="shared" si="746"/>
        <v>4431.55</v>
      </c>
      <c r="R724" s="169">
        <f t="shared" si="746"/>
        <v>0</v>
      </c>
      <c r="S724" s="169">
        <f t="shared" si="746"/>
        <v>0</v>
      </c>
      <c r="T724" s="169">
        <f t="shared" si="746"/>
        <v>4431.55</v>
      </c>
      <c r="U724" s="169">
        <f t="shared" si="746"/>
        <v>0</v>
      </c>
      <c r="V724" s="169">
        <f t="shared" si="746"/>
        <v>0</v>
      </c>
      <c r="W724" s="169">
        <f t="shared" si="746"/>
        <v>4431.55</v>
      </c>
      <c r="X724" s="169">
        <f t="shared" si="746"/>
        <v>0</v>
      </c>
      <c r="Y724" s="169">
        <f t="shared" si="746"/>
        <v>0</v>
      </c>
      <c r="Z724" s="169">
        <f t="shared" si="746"/>
        <v>4431.55</v>
      </c>
      <c r="AA724" s="169">
        <f t="shared" si="746"/>
        <v>0</v>
      </c>
      <c r="AB724" s="169">
        <f t="shared" si="746"/>
        <v>0</v>
      </c>
      <c r="AC724" s="169">
        <f t="shared" si="746"/>
        <v>0</v>
      </c>
      <c r="AD724" s="169">
        <f t="shared" si="746"/>
        <v>0</v>
      </c>
      <c r="AE724" s="169">
        <f t="shared" si="746"/>
        <v>4431.55</v>
      </c>
      <c r="AF724" s="169">
        <f t="shared" si="746"/>
        <v>0</v>
      </c>
      <c r="AG724" s="169">
        <f t="shared" si="746"/>
        <v>0</v>
      </c>
      <c r="AH724" s="169">
        <f t="shared" si="746"/>
        <v>0</v>
      </c>
      <c r="AI724" s="169">
        <f t="shared" si="746"/>
        <v>0</v>
      </c>
      <c r="AJ724" s="169">
        <f t="shared" si="746"/>
        <v>4431.55</v>
      </c>
      <c r="AK724" s="169">
        <f t="shared" si="746"/>
        <v>0</v>
      </c>
      <c r="AL724" s="169">
        <f t="shared" si="746"/>
        <v>0</v>
      </c>
      <c r="AM724" s="169">
        <f t="shared" si="746"/>
        <v>0</v>
      </c>
      <c r="AN724" s="169">
        <f t="shared" si="746"/>
        <v>0</v>
      </c>
      <c r="AO724" s="169">
        <f t="shared" si="746"/>
        <v>4431.55</v>
      </c>
      <c r="AP724" s="169">
        <f t="shared" si="746"/>
        <v>0</v>
      </c>
      <c r="AQ724" s="169">
        <f t="shared" si="746"/>
        <v>0</v>
      </c>
      <c r="AR724" s="169">
        <f t="shared" si="746"/>
        <v>0</v>
      </c>
      <c r="AS724" s="169">
        <f t="shared" si="746"/>
        <v>0</v>
      </c>
      <c r="AT724" s="169">
        <f t="shared" si="746"/>
        <v>4431.55</v>
      </c>
      <c r="AU724" s="169">
        <f t="shared" si="746"/>
        <v>0</v>
      </c>
      <c r="AV724" s="169">
        <f t="shared" si="746"/>
        <v>0</v>
      </c>
      <c r="AW724" s="169">
        <f t="shared" si="746"/>
        <v>0</v>
      </c>
      <c r="AX724" s="169">
        <f t="shared" si="746"/>
        <v>0</v>
      </c>
      <c r="AY724" s="169">
        <f t="shared" si="746"/>
        <v>13427.050000000001</v>
      </c>
      <c r="AZ724" s="169">
        <f t="shared" si="746"/>
        <v>0</v>
      </c>
      <c r="BA724" s="169">
        <f t="shared" si="746"/>
        <v>0</v>
      </c>
      <c r="BB724" s="169"/>
      <c r="BC724" s="282"/>
    </row>
    <row r="725" spans="1:55" ht="31.2">
      <c r="A725" s="292"/>
      <c r="B725" s="292"/>
      <c r="C725" s="292"/>
      <c r="D725" s="151" t="s">
        <v>37</v>
      </c>
      <c r="E725" s="167">
        <f t="shared" si="742"/>
        <v>0</v>
      </c>
      <c r="F725" s="167">
        <f t="shared" si="745"/>
        <v>0</v>
      </c>
      <c r="G725" s="167"/>
      <c r="H725" s="169">
        <f t="shared" ref="H725:BA725" si="747">H718</f>
        <v>0</v>
      </c>
      <c r="I725" s="169">
        <f t="shared" si="747"/>
        <v>0</v>
      </c>
      <c r="J725" s="169">
        <f t="shared" si="747"/>
        <v>0</v>
      </c>
      <c r="K725" s="169">
        <f t="shared" si="747"/>
        <v>0</v>
      </c>
      <c r="L725" s="169">
        <f t="shared" si="747"/>
        <v>0</v>
      </c>
      <c r="M725" s="169">
        <f t="shared" si="747"/>
        <v>0</v>
      </c>
      <c r="N725" s="169">
        <f t="shared" si="747"/>
        <v>0</v>
      </c>
      <c r="O725" s="169">
        <f t="shared" si="747"/>
        <v>0</v>
      </c>
      <c r="P725" s="169">
        <f t="shared" si="747"/>
        <v>0</v>
      </c>
      <c r="Q725" s="169">
        <f t="shared" si="747"/>
        <v>0</v>
      </c>
      <c r="R725" s="169">
        <f t="shared" si="747"/>
        <v>0</v>
      </c>
      <c r="S725" s="169">
        <f t="shared" si="747"/>
        <v>0</v>
      </c>
      <c r="T725" s="169">
        <f t="shared" si="747"/>
        <v>0</v>
      </c>
      <c r="U725" s="169">
        <f t="shared" si="747"/>
        <v>0</v>
      </c>
      <c r="V725" s="169">
        <f t="shared" si="747"/>
        <v>0</v>
      </c>
      <c r="W725" s="169">
        <f t="shared" si="747"/>
        <v>0</v>
      </c>
      <c r="X725" s="169">
        <f t="shared" si="747"/>
        <v>0</v>
      </c>
      <c r="Y725" s="169">
        <f t="shared" si="747"/>
        <v>0</v>
      </c>
      <c r="Z725" s="169">
        <f t="shared" si="747"/>
        <v>0</v>
      </c>
      <c r="AA725" s="169">
        <f t="shared" si="747"/>
        <v>0</v>
      </c>
      <c r="AB725" s="169">
        <f t="shared" si="747"/>
        <v>0</v>
      </c>
      <c r="AC725" s="169">
        <f t="shared" si="747"/>
        <v>0</v>
      </c>
      <c r="AD725" s="169">
        <f t="shared" si="747"/>
        <v>0</v>
      </c>
      <c r="AE725" s="169">
        <f t="shared" si="747"/>
        <v>0</v>
      </c>
      <c r="AF725" s="169">
        <f t="shared" si="747"/>
        <v>0</v>
      </c>
      <c r="AG725" s="169">
        <f t="shared" si="747"/>
        <v>0</v>
      </c>
      <c r="AH725" s="169">
        <f t="shared" si="747"/>
        <v>0</v>
      </c>
      <c r="AI725" s="169">
        <f t="shared" si="747"/>
        <v>0</v>
      </c>
      <c r="AJ725" s="169">
        <f t="shared" si="747"/>
        <v>0</v>
      </c>
      <c r="AK725" s="169">
        <f t="shared" si="747"/>
        <v>0</v>
      </c>
      <c r="AL725" s="169">
        <f t="shared" si="747"/>
        <v>0</v>
      </c>
      <c r="AM725" s="169">
        <f t="shared" si="747"/>
        <v>0</v>
      </c>
      <c r="AN725" s="169">
        <f t="shared" si="747"/>
        <v>0</v>
      </c>
      <c r="AO725" s="169">
        <f t="shared" si="747"/>
        <v>0</v>
      </c>
      <c r="AP725" s="169">
        <f t="shared" si="747"/>
        <v>0</v>
      </c>
      <c r="AQ725" s="169">
        <f t="shared" si="747"/>
        <v>0</v>
      </c>
      <c r="AR725" s="169">
        <f t="shared" si="747"/>
        <v>0</v>
      </c>
      <c r="AS725" s="169">
        <f t="shared" si="747"/>
        <v>0</v>
      </c>
      <c r="AT725" s="169">
        <f t="shared" si="747"/>
        <v>0</v>
      </c>
      <c r="AU725" s="169">
        <f t="shared" si="747"/>
        <v>0</v>
      </c>
      <c r="AV725" s="169">
        <f t="shared" si="747"/>
        <v>0</v>
      </c>
      <c r="AW725" s="169">
        <f t="shared" si="747"/>
        <v>0</v>
      </c>
      <c r="AX725" s="169">
        <f t="shared" si="747"/>
        <v>0</v>
      </c>
      <c r="AY725" s="169">
        <f t="shared" si="747"/>
        <v>0</v>
      </c>
      <c r="AZ725" s="169">
        <f t="shared" si="747"/>
        <v>0</v>
      </c>
      <c r="BA725" s="169">
        <f t="shared" si="747"/>
        <v>0</v>
      </c>
      <c r="BB725" s="169"/>
      <c r="BC725" s="282"/>
    </row>
    <row r="726" spans="1:55" ht="54" customHeight="1">
      <c r="A726" s="292"/>
      <c r="B726" s="292"/>
      <c r="C726" s="292"/>
      <c r="D726" s="176" t="s">
        <v>2</v>
      </c>
      <c r="E726" s="167">
        <f t="shared" si="742"/>
        <v>44635.8</v>
      </c>
      <c r="F726" s="167">
        <f t="shared" si="745"/>
        <v>0</v>
      </c>
      <c r="G726" s="167">
        <f t="shared" si="676"/>
        <v>0</v>
      </c>
      <c r="H726" s="169">
        <f t="shared" ref="H726:BA726" si="748">H719</f>
        <v>0</v>
      </c>
      <c r="I726" s="169">
        <f t="shared" si="748"/>
        <v>0</v>
      </c>
      <c r="J726" s="169">
        <f t="shared" si="748"/>
        <v>0</v>
      </c>
      <c r="K726" s="169">
        <f t="shared" si="748"/>
        <v>0</v>
      </c>
      <c r="L726" s="169">
        <f t="shared" si="748"/>
        <v>0</v>
      </c>
      <c r="M726" s="169">
        <f t="shared" si="748"/>
        <v>0</v>
      </c>
      <c r="N726" s="169">
        <f t="shared" si="748"/>
        <v>3719.65</v>
      </c>
      <c r="O726" s="169">
        <f t="shared" si="748"/>
        <v>0</v>
      </c>
      <c r="P726" s="169">
        <f t="shared" si="748"/>
        <v>0</v>
      </c>
      <c r="Q726" s="169">
        <f t="shared" si="748"/>
        <v>3719.65</v>
      </c>
      <c r="R726" s="169">
        <f t="shared" si="748"/>
        <v>0</v>
      </c>
      <c r="S726" s="169">
        <f t="shared" si="748"/>
        <v>0</v>
      </c>
      <c r="T726" s="169">
        <f t="shared" si="748"/>
        <v>3719.65</v>
      </c>
      <c r="U726" s="169">
        <f t="shared" si="748"/>
        <v>0</v>
      </c>
      <c r="V726" s="169">
        <f t="shared" si="748"/>
        <v>0</v>
      </c>
      <c r="W726" s="169">
        <f t="shared" si="748"/>
        <v>3719.65</v>
      </c>
      <c r="X726" s="169">
        <f t="shared" si="748"/>
        <v>0</v>
      </c>
      <c r="Y726" s="169">
        <f t="shared" si="748"/>
        <v>0</v>
      </c>
      <c r="Z726" s="169">
        <f t="shared" si="748"/>
        <v>3719.65</v>
      </c>
      <c r="AA726" s="169">
        <f t="shared" si="748"/>
        <v>0</v>
      </c>
      <c r="AB726" s="169">
        <f t="shared" si="748"/>
        <v>0</v>
      </c>
      <c r="AC726" s="169">
        <f t="shared" si="748"/>
        <v>0</v>
      </c>
      <c r="AD726" s="169">
        <f t="shared" si="748"/>
        <v>0</v>
      </c>
      <c r="AE726" s="169">
        <f t="shared" si="748"/>
        <v>3719.65</v>
      </c>
      <c r="AF726" s="169">
        <f t="shared" si="748"/>
        <v>0</v>
      </c>
      <c r="AG726" s="169">
        <f t="shared" si="748"/>
        <v>0</v>
      </c>
      <c r="AH726" s="169">
        <f t="shared" si="748"/>
        <v>0</v>
      </c>
      <c r="AI726" s="169">
        <f t="shared" si="748"/>
        <v>0</v>
      </c>
      <c r="AJ726" s="169">
        <f t="shared" si="748"/>
        <v>3719.65</v>
      </c>
      <c r="AK726" s="169">
        <f t="shared" si="748"/>
        <v>0</v>
      </c>
      <c r="AL726" s="169">
        <f t="shared" si="748"/>
        <v>0</v>
      </c>
      <c r="AM726" s="169">
        <f t="shared" si="748"/>
        <v>0</v>
      </c>
      <c r="AN726" s="169">
        <f t="shared" si="748"/>
        <v>0</v>
      </c>
      <c r="AO726" s="169">
        <f t="shared" si="748"/>
        <v>3719.65</v>
      </c>
      <c r="AP726" s="169">
        <f t="shared" si="748"/>
        <v>0</v>
      </c>
      <c r="AQ726" s="169">
        <f t="shared" si="748"/>
        <v>0</v>
      </c>
      <c r="AR726" s="169">
        <f t="shared" si="748"/>
        <v>0</v>
      </c>
      <c r="AS726" s="169">
        <f t="shared" si="748"/>
        <v>0</v>
      </c>
      <c r="AT726" s="169">
        <f t="shared" si="748"/>
        <v>3719.65</v>
      </c>
      <c r="AU726" s="169">
        <f t="shared" si="748"/>
        <v>0</v>
      </c>
      <c r="AV726" s="169">
        <f t="shared" si="748"/>
        <v>0</v>
      </c>
      <c r="AW726" s="169">
        <f t="shared" si="748"/>
        <v>0</v>
      </c>
      <c r="AX726" s="169">
        <f t="shared" si="748"/>
        <v>0</v>
      </c>
      <c r="AY726" s="169">
        <f t="shared" si="748"/>
        <v>11158.95</v>
      </c>
      <c r="AZ726" s="169">
        <f t="shared" si="748"/>
        <v>0</v>
      </c>
      <c r="BA726" s="169">
        <f t="shared" si="748"/>
        <v>0</v>
      </c>
      <c r="BB726" s="169"/>
      <c r="BC726" s="282"/>
    </row>
    <row r="727" spans="1:55" ht="21" customHeight="1">
      <c r="A727" s="292"/>
      <c r="B727" s="292"/>
      <c r="C727" s="292"/>
      <c r="D727" s="222" t="s">
        <v>268</v>
      </c>
      <c r="E727" s="167">
        <f>H727+K727+N727+Q727+T727+W727+Z727+AE727+AJ727+AO727+AT727+AY727</f>
        <v>8675.1999999999989</v>
      </c>
      <c r="F727" s="167">
        <f t="shared" si="745"/>
        <v>0</v>
      </c>
      <c r="G727" s="167">
        <f t="shared" si="676"/>
        <v>0</v>
      </c>
      <c r="H727" s="169">
        <f t="shared" ref="H727:BA727" si="749">H720</f>
        <v>0</v>
      </c>
      <c r="I727" s="169">
        <f t="shared" si="749"/>
        <v>0</v>
      </c>
      <c r="J727" s="169">
        <f t="shared" si="749"/>
        <v>0</v>
      </c>
      <c r="K727" s="169">
        <f t="shared" si="749"/>
        <v>0</v>
      </c>
      <c r="L727" s="169">
        <f t="shared" si="749"/>
        <v>0</v>
      </c>
      <c r="M727" s="169">
        <f t="shared" si="749"/>
        <v>0</v>
      </c>
      <c r="N727" s="169">
        <f t="shared" si="749"/>
        <v>711.9</v>
      </c>
      <c r="O727" s="169">
        <f t="shared" si="749"/>
        <v>0</v>
      </c>
      <c r="P727" s="169">
        <f t="shared" si="749"/>
        <v>0</v>
      </c>
      <c r="Q727" s="169">
        <f t="shared" si="749"/>
        <v>711.9</v>
      </c>
      <c r="R727" s="169">
        <f t="shared" si="749"/>
        <v>0</v>
      </c>
      <c r="S727" s="169">
        <f t="shared" si="749"/>
        <v>0</v>
      </c>
      <c r="T727" s="169">
        <f t="shared" si="749"/>
        <v>711.9</v>
      </c>
      <c r="U727" s="169">
        <f t="shared" si="749"/>
        <v>0</v>
      </c>
      <c r="V727" s="169">
        <f t="shared" si="749"/>
        <v>0</v>
      </c>
      <c r="W727" s="169">
        <f t="shared" si="749"/>
        <v>711.9</v>
      </c>
      <c r="X727" s="169">
        <f t="shared" si="749"/>
        <v>0</v>
      </c>
      <c r="Y727" s="169">
        <f t="shared" si="749"/>
        <v>0</v>
      </c>
      <c r="Z727" s="169">
        <f t="shared" si="749"/>
        <v>711.9</v>
      </c>
      <c r="AA727" s="169">
        <f t="shared" si="749"/>
        <v>0</v>
      </c>
      <c r="AB727" s="169">
        <f t="shared" si="749"/>
        <v>0</v>
      </c>
      <c r="AC727" s="169">
        <f t="shared" si="749"/>
        <v>0</v>
      </c>
      <c r="AD727" s="169">
        <f t="shared" si="749"/>
        <v>0</v>
      </c>
      <c r="AE727" s="169">
        <f t="shared" si="749"/>
        <v>711.9</v>
      </c>
      <c r="AF727" s="169">
        <f t="shared" si="749"/>
        <v>0</v>
      </c>
      <c r="AG727" s="169">
        <f t="shared" si="749"/>
        <v>0</v>
      </c>
      <c r="AH727" s="169">
        <f t="shared" si="749"/>
        <v>0</v>
      </c>
      <c r="AI727" s="169">
        <f t="shared" si="749"/>
        <v>0</v>
      </c>
      <c r="AJ727" s="169">
        <f t="shared" si="749"/>
        <v>711.9</v>
      </c>
      <c r="AK727" s="169">
        <f t="shared" si="749"/>
        <v>0</v>
      </c>
      <c r="AL727" s="169">
        <f t="shared" si="749"/>
        <v>0</v>
      </c>
      <c r="AM727" s="169">
        <f t="shared" si="749"/>
        <v>0</v>
      </c>
      <c r="AN727" s="169">
        <f t="shared" si="749"/>
        <v>0</v>
      </c>
      <c r="AO727" s="169">
        <f t="shared" si="749"/>
        <v>711.9</v>
      </c>
      <c r="AP727" s="169">
        <f t="shared" si="749"/>
        <v>0</v>
      </c>
      <c r="AQ727" s="169">
        <f t="shared" si="749"/>
        <v>0</v>
      </c>
      <c r="AR727" s="169">
        <f t="shared" si="749"/>
        <v>0</v>
      </c>
      <c r="AS727" s="169">
        <f t="shared" si="749"/>
        <v>0</v>
      </c>
      <c r="AT727" s="169">
        <f t="shared" si="749"/>
        <v>711.9</v>
      </c>
      <c r="AU727" s="169">
        <f t="shared" si="749"/>
        <v>0</v>
      </c>
      <c r="AV727" s="169">
        <f t="shared" si="749"/>
        <v>0</v>
      </c>
      <c r="AW727" s="169">
        <f t="shared" si="749"/>
        <v>0</v>
      </c>
      <c r="AX727" s="169">
        <f t="shared" si="749"/>
        <v>0</v>
      </c>
      <c r="AY727" s="169">
        <f t="shared" si="749"/>
        <v>2268.1</v>
      </c>
      <c r="AZ727" s="169">
        <f t="shared" si="749"/>
        <v>0</v>
      </c>
      <c r="BA727" s="169">
        <f t="shared" si="749"/>
        <v>0</v>
      </c>
      <c r="BB727" s="169"/>
      <c r="BC727" s="282"/>
    </row>
    <row r="728" spans="1:55" ht="82.5" customHeight="1">
      <c r="A728" s="292"/>
      <c r="B728" s="292"/>
      <c r="C728" s="292"/>
      <c r="D728" s="222" t="s">
        <v>274</v>
      </c>
      <c r="E728" s="167">
        <f t="shared" ref="E728:E730" si="750">H728+K728+N728+Q728+T728+W728+Z728+AE728+AJ728+AO728+AT728+AY728</f>
        <v>0</v>
      </c>
      <c r="F728" s="167">
        <f t="shared" si="745"/>
        <v>0</v>
      </c>
      <c r="G728" s="167"/>
      <c r="H728" s="169">
        <f t="shared" ref="H728:BA728" si="751">H721</f>
        <v>0</v>
      </c>
      <c r="I728" s="169">
        <f t="shared" si="751"/>
        <v>0</v>
      </c>
      <c r="J728" s="169">
        <f t="shared" si="751"/>
        <v>0</v>
      </c>
      <c r="K728" s="169">
        <f t="shared" si="751"/>
        <v>0</v>
      </c>
      <c r="L728" s="169">
        <f t="shared" si="751"/>
        <v>0</v>
      </c>
      <c r="M728" s="169">
        <f t="shared" si="751"/>
        <v>0</v>
      </c>
      <c r="N728" s="169">
        <f t="shared" si="751"/>
        <v>0</v>
      </c>
      <c r="O728" s="169">
        <f t="shared" si="751"/>
        <v>0</v>
      </c>
      <c r="P728" s="169">
        <f t="shared" si="751"/>
        <v>0</v>
      </c>
      <c r="Q728" s="169">
        <f t="shared" si="751"/>
        <v>0</v>
      </c>
      <c r="R728" s="169">
        <f t="shared" si="751"/>
        <v>0</v>
      </c>
      <c r="S728" s="169">
        <f t="shared" si="751"/>
        <v>0</v>
      </c>
      <c r="T728" s="169">
        <f t="shared" si="751"/>
        <v>0</v>
      </c>
      <c r="U728" s="169">
        <f t="shared" si="751"/>
        <v>0</v>
      </c>
      <c r="V728" s="169">
        <f t="shared" si="751"/>
        <v>0</v>
      </c>
      <c r="W728" s="169">
        <f t="shared" si="751"/>
        <v>0</v>
      </c>
      <c r="X728" s="169">
        <f t="shared" si="751"/>
        <v>0</v>
      </c>
      <c r="Y728" s="169">
        <f t="shared" si="751"/>
        <v>0</v>
      </c>
      <c r="Z728" s="169">
        <f t="shared" si="751"/>
        <v>0</v>
      </c>
      <c r="AA728" s="169">
        <f t="shared" si="751"/>
        <v>0</v>
      </c>
      <c r="AB728" s="169">
        <f t="shared" si="751"/>
        <v>0</v>
      </c>
      <c r="AC728" s="169">
        <f t="shared" si="751"/>
        <v>0</v>
      </c>
      <c r="AD728" s="169">
        <f t="shared" si="751"/>
        <v>0</v>
      </c>
      <c r="AE728" s="169">
        <f t="shared" si="751"/>
        <v>0</v>
      </c>
      <c r="AF728" s="169">
        <f t="shared" si="751"/>
        <v>0</v>
      </c>
      <c r="AG728" s="169">
        <f t="shared" si="751"/>
        <v>0</v>
      </c>
      <c r="AH728" s="169">
        <f t="shared" si="751"/>
        <v>0</v>
      </c>
      <c r="AI728" s="169">
        <f t="shared" si="751"/>
        <v>0</v>
      </c>
      <c r="AJ728" s="169">
        <f t="shared" si="751"/>
        <v>0</v>
      </c>
      <c r="AK728" s="169">
        <f t="shared" si="751"/>
        <v>0</v>
      </c>
      <c r="AL728" s="169">
        <f t="shared" si="751"/>
        <v>0</v>
      </c>
      <c r="AM728" s="169">
        <f t="shared" si="751"/>
        <v>0</v>
      </c>
      <c r="AN728" s="169">
        <f t="shared" si="751"/>
        <v>0</v>
      </c>
      <c r="AO728" s="169">
        <f t="shared" si="751"/>
        <v>0</v>
      </c>
      <c r="AP728" s="169">
        <f t="shared" si="751"/>
        <v>0</v>
      </c>
      <c r="AQ728" s="169">
        <f t="shared" si="751"/>
        <v>0</v>
      </c>
      <c r="AR728" s="169">
        <f t="shared" si="751"/>
        <v>0</v>
      </c>
      <c r="AS728" s="169">
        <f t="shared" si="751"/>
        <v>0</v>
      </c>
      <c r="AT728" s="169">
        <f t="shared" si="751"/>
        <v>0</v>
      </c>
      <c r="AU728" s="169">
        <f t="shared" si="751"/>
        <v>0</v>
      </c>
      <c r="AV728" s="169">
        <f t="shared" si="751"/>
        <v>0</v>
      </c>
      <c r="AW728" s="169">
        <f t="shared" si="751"/>
        <v>0</v>
      </c>
      <c r="AX728" s="169">
        <f t="shared" si="751"/>
        <v>0</v>
      </c>
      <c r="AY728" s="169">
        <f t="shared" si="751"/>
        <v>0</v>
      </c>
      <c r="AZ728" s="169">
        <f t="shared" si="751"/>
        <v>0</v>
      </c>
      <c r="BA728" s="169">
        <f t="shared" si="751"/>
        <v>0</v>
      </c>
      <c r="BB728" s="169"/>
      <c r="BC728" s="282"/>
    </row>
    <row r="729" spans="1:55" ht="21" customHeight="1">
      <c r="A729" s="292"/>
      <c r="B729" s="292"/>
      <c r="C729" s="292"/>
      <c r="D729" s="222" t="s">
        <v>269</v>
      </c>
      <c r="E729" s="167">
        <f t="shared" si="750"/>
        <v>0</v>
      </c>
      <c r="F729" s="167">
        <f t="shared" si="745"/>
        <v>0</v>
      </c>
      <c r="G729" s="167"/>
      <c r="H729" s="169">
        <f t="shared" ref="H729:BA729" si="752">H722</f>
        <v>0</v>
      </c>
      <c r="I729" s="169">
        <f t="shared" si="752"/>
        <v>0</v>
      </c>
      <c r="J729" s="169">
        <f t="shared" si="752"/>
        <v>0</v>
      </c>
      <c r="K729" s="169">
        <f t="shared" si="752"/>
        <v>0</v>
      </c>
      <c r="L729" s="169">
        <f t="shared" si="752"/>
        <v>0</v>
      </c>
      <c r="M729" s="169">
        <f t="shared" si="752"/>
        <v>0</v>
      </c>
      <c r="N729" s="169">
        <f t="shared" si="752"/>
        <v>0</v>
      </c>
      <c r="O729" s="169">
        <f t="shared" si="752"/>
        <v>0</v>
      </c>
      <c r="P729" s="169">
        <f t="shared" si="752"/>
        <v>0</v>
      </c>
      <c r="Q729" s="169">
        <f t="shared" si="752"/>
        <v>0</v>
      </c>
      <c r="R729" s="169">
        <f t="shared" si="752"/>
        <v>0</v>
      </c>
      <c r="S729" s="169">
        <f t="shared" si="752"/>
        <v>0</v>
      </c>
      <c r="T729" s="169">
        <f t="shared" si="752"/>
        <v>0</v>
      </c>
      <c r="U729" s="169">
        <f t="shared" si="752"/>
        <v>0</v>
      </c>
      <c r="V729" s="169">
        <f t="shared" si="752"/>
        <v>0</v>
      </c>
      <c r="W729" s="169">
        <f t="shared" si="752"/>
        <v>0</v>
      </c>
      <c r="X729" s="169">
        <f t="shared" si="752"/>
        <v>0</v>
      </c>
      <c r="Y729" s="169">
        <f t="shared" si="752"/>
        <v>0</v>
      </c>
      <c r="Z729" s="169">
        <f t="shared" si="752"/>
        <v>0</v>
      </c>
      <c r="AA729" s="169">
        <f t="shared" si="752"/>
        <v>0</v>
      </c>
      <c r="AB729" s="169">
        <f t="shared" si="752"/>
        <v>0</v>
      </c>
      <c r="AC729" s="169">
        <f t="shared" si="752"/>
        <v>0</v>
      </c>
      <c r="AD729" s="169">
        <f t="shared" si="752"/>
        <v>0</v>
      </c>
      <c r="AE729" s="169">
        <f t="shared" si="752"/>
        <v>0</v>
      </c>
      <c r="AF729" s="169">
        <f t="shared" si="752"/>
        <v>0</v>
      </c>
      <c r="AG729" s="169">
        <f t="shared" si="752"/>
        <v>0</v>
      </c>
      <c r="AH729" s="169">
        <f t="shared" si="752"/>
        <v>0</v>
      </c>
      <c r="AI729" s="169">
        <f t="shared" si="752"/>
        <v>0</v>
      </c>
      <c r="AJ729" s="169">
        <f t="shared" si="752"/>
        <v>0</v>
      </c>
      <c r="AK729" s="169">
        <f t="shared" si="752"/>
        <v>0</v>
      </c>
      <c r="AL729" s="169">
        <f t="shared" si="752"/>
        <v>0</v>
      </c>
      <c r="AM729" s="169">
        <f t="shared" si="752"/>
        <v>0</v>
      </c>
      <c r="AN729" s="169">
        <f t="shared" si="752"/>
        <v>0</v>
      </c>
      <c r="AO729" s="169">
        <f t="shared" si="752"/>
        <v>0</v>
      </c>
      <c r="AP729" s="169">
        <f t="shared" si="752"/>
        <v>0</v>
      </c>
      <c r="AQ729" s="169">
        <f t="shared" si="752"/>
        <v>0</v>
      </c>
      <c r="AR729" s="169">
        <f t="shared" si="752"/>
        <v>0</v>
      </c>
      <c r="AS729" s="169">
        <f t="shared" si="752"/>
        <v>0</v>
      </c>
      <c r="AT729" s="169">
        <f t="shared" si="752"/>
        <v>0</v>
      </c>
      <c r="AU729" s="169">
        <f t="shared" si="752"/>
        <v>0</v>
      </c>
      <c r="AV729" s="169">
        <f t="shared" si="752"/>
        <v>0</v>
      </c>
      <c r="AW729" s="169">
        <f t="shared" si="752"/>
        <v>0</v>
      </c>
      <c r="AX729" s="169">
        <f t="shared" si="752"/>
        <v>0</v>
      </c>
      <c r="AY729" s="169">
        <f t="shared" si="752"/>
        <v>0</v>
      </c>
      <c r="AZ729" s="169">
        <f t="shared" si="752"/>
        <v>0</v>
      </c>
      <c r="BA729" s="169">
        <f t="shared" si="752"/>
        <v>0</v>
      </c>
      <c r="BB729" s="169"/>
      <c r="BC729" s="282"/>
    </row>
    <row r="730" spans="1:55" ht="31.2">
      <c r="A730" s="292"/>
      <c r="B730" s="292"/>
      <c r="C730" s="292"/>
      <c r="D730" s="225" t="s">
        <v>43</v>
      </c>
      <c r="E730" s="167">
        <f t="shared" si="750"/>
        <v>0</v>
      </c>
      <c r="F730" s="167">
        <f t="shared" si="745"/>
        <v>0</v>
      </c>
      <c r="G730" s="167"/>
      <c r="H730" s="169">
        <f t="shared" ref="H730:BA730" si="753">H723</f>
        <v>0</v>
      </c>
      <c r="I730" s="169">
        <f t="shared" si="753"/>
        <v>0</v>
      </c>
      <c r="J730" s="169">
        <f t="shared" si="753"/>
        <v>0</v>
      </c>
      <c r="K730" s="169">
        <f t="shared" si="753"/>
        <v>0</v>
      </c>
      <c r="L730" s="169">
        <f t="shared" si="753"/>
        <v>0</v>
      </c>
      <c r="M730" s="169">
        <f t="shared" si="753"/>
        <v>0</v>
      </c>
      <c r="N730" s="169">
        <f t="shared" si="753"/>
        <v>0</v>
      </c>
      <c r="O730" s="169">
        <f t="shared" si="753"/>
        <v>0</v>
      </c>
      <c r="P730" s="169">
        <f t="shared" si="753"/>
        <v>0</v>
      </c>
      <c r="Q730" s="169">
        <f t="shared" si="753"/>
        <v>0</v>
      </c>
      <c r="R730" s="169">
        <f t="shared" si="753"/>
        <v>0</v>
      </c>
      <c r="S730" s="169">
        <f t="shared" si="753"/>
        <v>0</v>
      </c>
      <c r="T730" s="169">
        <f t="shared" si="753"/>
        <v>0</v>
      </c>
      <c r="U730" s="169">
        <f t="shared" si="753"/>
        <v>0</v>
      </c>
      <c r="V730" s="169">
        <f t="shared" si="753"/>
        <v>0</v>
      </c>
      <c r="W730" s="169">
        <f t="shared" si="753"/>
        <v>0</v>
      </c>
      <c r="X730" s="169">
        <f t="shared" si="753"/>
        <v>0</v>
      </c>
      <c r="Y730" s="169">
        <f t="shared" si="753"/>
        <v>0</v>
      </c>
      <c r="Z730" s="169">
        <f t="shared" si="753"/>
        <v>0</v>
      </c>
      <c r="AA730" s="169">
        <f t="shared" si="753"/>
        <v>0</v>
      </c>
      <c r="AB730" s="169">
        <f t="shared" si="753"/>
        <v>0</v>
      </c>
      <c r="AC730" s="169">
        <f t="shared" si="753"/>
        <v>0</v>
      </c>
      <c r="AD730" s="169">
        <f t="shared" si="753"/>
        <v>0</v>
      </c>
      <c r="AE730" s="169">
        <f t="shared" si="753"/>
        <v>0</v>
      </c>
      <c r="AF730" s="169">
        <f t="shared" si="753"/>
        <v>0</v>
      </c>
      <c r="AG730" s="169">
        <f t="shared" si="753"/>
        <v>0</v>
      </c>
      <c r="AH730" s="169">
        <f t="shared" si="753"/>
        <v>0</v>
      </c>
      <c r="AI730" s="169">
        <f t="shared" si="753"/>
        <v>0</v>
      </c>
      <c r="AJ730" s="169">
        <f t="shared" si="753"/>
        <v>0</v>
      </c>
      <c r="AK730" s="169">
        <f t="shared" si="753"/>
        <v>0</v>
      </c>
      <c r="AL730" s="169">
        <f t="shared" si="753"/>
        <v>0</v>
      </c>
      <c r="AM730" s="169">
        <f t="shared" si="753"/>
        <v>0</v>
      </c>
      <c r="AN730" s="169">
        <f t="shared" si="753"/>
        <v>0</v>
      </c>
      <c r="AO730" s="169">
        <f t="shared" si="753"/>
        <v>0</v>
      </c>
      <c r="AP730" s="169">
        <f t="shared" si="753"/>
        <v>0</v>
      </c>
      <c r="AQ730" s="169">
        <f t="shared" si="753"/>
        <v>0</v>
      </c>
      <c r="AR730" s="169">
        <f t="shared" si="753"/>
        <v>0</v>
      </c>
      <c r="AS730" s="169">
        <f t="shared" si="753"/>
        <v>0</v>
      </c>
      <c r="AT730" s="169">
        <f t="shared" si="753"/>
        <v>0</v>
      </c>
      <c r="AU730" s="169">
        <f t="shared" si="753"/>
        <v>0</v>
      </c>
      <c r="AV730" s="169">
        <f t="shared" si="753"/>
        <v>0</v>
      </c>
      <c r="AW730" s="169">
        <f t="shared" si="753"/>
        <v>0</v>
      </c>
      <c r="AX730" s="169">
        <f t="shared" si="753"/>
        <v>0</v>
      </c>
      <c r="AY730" s="169">
        <f t="shared" si="753"/>
        <v>0</v>
      </c>
      <c r="AZ730" s="169">
        <f t="shared" si="753"/>
        <v>0</v>
      </c>
      <c r="BA730" s="169">
        <f t="shared" si="753"/>
        <v>0</v>
      </c>
      <c r="BB730" s="169"/>
      <c r="BC730" s="282"/>
    </row>
    <row r="731" spans="1:55" ht="15.75" customHeight="1">
      <c r="A731" s="293" t="s">
        <v>354</v>
      </c>
      <c r="B731" s="293"/>
      <c r="C731" s="293"/>
      <c r="D731" s="293"/>
      <c r="E731" s="293"/>
      <c r="F731" s="293"/>
      <c r="G731" s="293"/>
      <c r="H731" s="293"/>
      <c r="I731" s="293"/>
      <c r="J731" s="293"/>
      <c r="K731" s="293"/>
      <c r="L731" s="293"/>
      <c r="M731" s="293"/>
      <c r="N731" s="293"/>
      <c r="O731" s="293"/>
      <c r="P731" s="293"/>
      <c r="Q731" s="293"/>
      <c r="R731" s="293"/>
      <c r="S731" s="293"/>
      <c r="T731" s="293"/>
      <c r="U731" s="293"/>
      <c r="V731" s="293"/>
      <c r="W731" s="293"/>
      <c r="X731" s="293"/>
      <c r="Y731" s="293"/>
      <c r="Z731" s="293"/>
      <c r="AA731" s="293"/>
      <c r="AB731" s="293"/>
      <c r="AC731" s="293"/>
      <c r="AD731" s="293"/>
      <c r="AE731" s="293"/>
      <c r="AF731" s="293"/>
      <c r="AG731" s="293"/>
      <c r="AH731" s="293"/>
      <c r="AI731" s="293"/>
      <c r="AJ731" s="293"/>
      <c r="AK731" s="293"/>
      <c r="AL731" s="293"/>
      <c r="AM731" s="293"/>
      <c r="AN731" s="293"/>
      <c r="AO731" s="293"/>
      <c r="AP731" s="293"/>
      <c r="AQ731" s="293"/>
      <c r="AR731" s="293"/>
      <c r="AS731" s="293"/>
      <c r="AT731" s="293"/>
      <c r="AU731" s="293"/>
      <c r="AV731" s="293"/>
      <c r="AW731" s="293"/>
      <c r="AX731" s="293"/>
      <c r="AY731" s="293"/>
      <c r="AZ731" s="293"/>
      <c r="BA731" s="293"/>
      <c r="BB731" s="293"/>
      <c r="BC731" s="293"/>
    </row>
    <row r="732" spans="1:55" ht="15.75" customHeight="1">
      <c r="A732" s="293" t="s">
        <v>355</v>
      </c>
      <c r="B732" s="293"/>
      <c r="C732" s="293"/>
      <c r="D732" s="293"/>
      <c r="E732" s="293"/>
      <c r="F732" s="293"/>
      <c r="G732" s="293"/>
      <c r="H732" s="293"/>
      <c r="I732" s="293"/>
      <c r="J732" s="293"/>
      <c r="K732" s="293"/>
      <c r="L732" s="293"/>
      <c r="M732" s="293"/>
      <c r="N732" s="293"/>
      <c r="O732" s="293"/>
      <c r="P732" s="293"/>
      <c r="Q732" s="293"/>
      <c r="R732" s="293"/>
      <c r="S732" s="293"/>
      <c r="T732" s="293"/>
      <c r="U732" s="293"/>
      <c r="V732" s="293"/>
      <c r="W732" s="293"/>
      <c r="X732" s="293"/>
      <c r="Y732" s="293"/>
      <c r="Z732" s="293"/>
      <c r="AA732" s="293"/>
      <c r="AB732" s="293"/>
      <c r="AC732" s="293"/>
      <c r="AD732" s="293"/>
      <c r="AE732" s="293"/>
      <c r="AF732" s="293"/>
      <c r="AG732" s="293"/>
      <c r="AH732" s="293"/>
      <c r="AI732" s="293"/>
      <c r="AJ732" s="293"/>
      <c r="AK732" s="293"/>
      <c r="AL732" s="293"/>
      <c r="AM732" s="293"/>
      <c r="AN732" s="293"/>
      <c r="AO732" s="293"/>
      <c r="AP732" s="293"/>
      <c r="AQ732" s="293"/>
      <c r="AR732" s="293"/>
      <c r="AS732" s="293"/>
      <c r="AT732" s="293"/>
      <c r="AU732" s="293"/>
      <c r="AV732" s="293"/>
      <c r="AW732" s="293"/>
      <c r="AX732" s="293"/>
      <c r="AY732" s="293"/>
      <c r="AZ732" s="293"/>
      <c r="BA732" s="293"/>
      <c r="BB732" s="293"/>
      <c r="BC732" s="293"/>
    </row>
    <row r="733" spans="1:55" ht="14.4">
      <c r="A733" s="295" t="s">
        <v>320</v>
      </c>
      <c r="B733" s="296"/>
      <c r="C733" s="296"/>
      <c r="D733" s="296"/>
      <c r="E733" s="296"/>
      <c r="F733" s="296"/>
      <c r="G733" s="296"/>
      <c r="H733" s="296"/>
      <c r="I733" s="296"/>
      <c r="J733" s="296"/>
      <c r="K733" s="296"/>
      <c r="L733" s="296"/>
      <c r="M733" s="296"/>
      <c r="N733" s="296"/>
      <c r="O733" s="296"/>
      <c r="P733" s="296"/>
      <c r="Q733" s="296"/>
      <c r="R733" s="296"/>
      <c r="S733" s="296"/>
      <c r="T733" s="296"/>
      <c r="U733" s="296"/>
      <c r="V733" s="296"/>
      <c r="W733" s="296"/>
      <c r="X733" s="296"/>
      <c r="Y733" s="296"/>
      <c r="Z733" s="296"/>
      <c r="AA733" s="296"/>
      <c r="AB733" s="296"/>
      <c r="AC733" s="296"/>
      <c r="AD733" s="296"/>
      <c r="AE733" s="296"/>
      <c r="AF733" s="296"/>
      <c r="AG733" s="296"/>
      <c r="AH733" s="296"/>
      <c r="AI733" s="296"/>
      <c r="AJ733" s="296"/>
      <c r="AK733" s="296"/>
      <c r="AL733" s="296"/>
      <c r="AM733" s="296"/>
      <c r="AN733" s="296"/>
      <c r="AO733" s="296"/>
      <c r="AP733" s="296"/>
      <c r="AQ733" s="296"/>
      <c r="AR733" s="296"/>
      <c r="AS733" s="296"/>
      <c r="AT733" s="296"/>
      <c r="AU733" s="296"/>
      <c r="AV733" s="296"/>
      <c r="AW733" s="296"/>
      <c r="AX733" s="296"/>
      <c r="AY733" s="296"/>
      <c r="AZ733" s="296"/>
      <c r="BA733" s="296"/>
      <c r="BB733" s="296"/>
      <c r="BC733" s="296"/>
    </row>
    <row r="734" spans="1:55" ht="22.5" customHeight="1">
      <c r="A734" s="272" t="s">
        <v>94</v>
      </c>
      <c r="B734" s="273" t="s">
        <v>356</v>
      </c>
      <c r="C734" s="273" t="s">
        <v>298</v>
      </c>
      <c r="D734" s="153" t="s">
        <v>41</v>
      </c>
      <c r="E734" s="146">
        <f t="shared" ref="E734:E736" si="754">H734+K734+N734+Q734+T734+W734+Z734+AE734+AJ734+AO734+AT734+AY734</f>
        <v>1626.0350000000001</v>
      </c>
      <c r="F734" s="146">
        <f t="shared" ref="F734:F740" si="755">I734+L734+O734+R734+U734+X734+AA734+AF734+AK734+AP734+AU734+AZ734</f>
        <v>0</v>
      </c>
      <c r="G734" s="150"/>
      <c r="H734" s="146">
        <f>H735+H736+H737+H739+H740</f>
        <v>0</v>
      </c>
      <c r="I734" s="146">
        <f t="shared" ref="I734" si="756">I735+I736+I737+I739+I740</f>
        <v>0</v>
      </c>
      <c r="J734" s="146"/>
      <c r="K734" s="146">
        <f t="shared" ref="K734:L734" si="757">K735+K736+K737+K739+K740</f>
        <v>0</v>
      </c>
      <c r="L734" s="146">
        <f t="shared" si="757"/>
        <v>0</v>
      </c>
      <c r="M734" s="146"/>
      <c r="N734" s="146">
        <f t="shared" ref="N734:O734" si="758">N735+N736+N737+N739+N740</f>
        <v>0</v>
      </c>
      <c r="O734" s="146">
        <f t="shared" si="758"/>
        <v>0</v>
      </c>
      <c r="P734" s="146"/>
      <c r="Q734" s="146">
        <f t="shared" ref="Q734:R734" si="759">Q735+Q736+Q737+Q739+Q740</f>
        <v>0</v>
      </c>
      <c r="R734" s="146">
        <f t="shared" si="759"/>
        <v>0</v>
      </c>
      <c r="S734" s="146"/>
      <c r="T734" s="146">
        <f t="shared" ref="T734:U734" si="760">T735+T736+T737+T739+T740</f>
        <v>0</v>
      </c>
      <c r="U734" s="146">
        <f t="shared" si="760"/>
        <v>0</v>
      </c>
      <c r="V734" s="146"/>
      <c r="W734" s="146">
        <f t="shared" ref="W734:X734" si="761">W735+W736+W737+W739+W740</f>
        <v>0</v>
      </c>
      <c r="X734" s="146">
        <f t="shared" si="761"/>
        <v>0</v>
      </c>
      <c r="Y734" s="146"/>
      <c r="Z734" s="146">
        <f t="shared" ref="Z734:AC734" si="762">Z735+Z736+Z737+Z739+Z740</f>
        <v>0</v>
      </c>
      <c r="AA734" s="146">
        <f t="shared" si="762"/>
        <v>0</v>
      </c>
      <c r="AB734" s="146">
        <f t="shared" si="762"/>
        <v>0</v>
      </c>
      <c r="AC734" s="146">
        <f t="shared" si="762"/>
        <v>0</v>
      </c>
      <c r="AD734" s="146"/>
      <c r="AE734" s="146">
        <f t="shared" ref="AE734:AH734" si="763">AE735+AE736+AE737+AE739+AE740</f>
        <v>1626.0350000000001</v>
      </c>
      <c r="AF734" s="146">
        <f t="shared" si="763"/>
        <v>0</v>
      </c>
      <c r="AG734" s="146">
        <f t="shared" si="763"/>
        <v>0</v>
      </c>
      <c r="AH734" s="146">
        <f t="shared" si="763"/>
        <v>0</v>
      </c>
      <c r="AI734" s="146"/>
      <c r="AJ734" s="146">
        <f t="shared" ref="AJ734:AM734" si="764">AJ735+AJ736+AJ737+AJ739+AJ740</f>
        <v>0</v>
      </c>
      <c r="AK734" s="146">
        <f t="shared" si="764"/>
        <v>0</v>
      </c>
      <c r="AL734" s="146">
        <f t="shared" si="764"/>
        <v>0</v>
      </c>
      <c r="AM734" s="146">
        <f t="shared" si="764"/>
        <v>0</v>
      </c>
      <c r="AN734" s="146"/>
      <c r="AO734" s="146">
        <f t="shared" ref="AO734:AR734" si="765">AO735+AO736+AO737+AO739+AO740</f>
        <v>0</v>
      </c>
      <c r="AP734" s="146">
        <f t="shared" si="765"/>
        <v>0</v>
      </c>
      <c r="AQ734" s="146">
        <f t="shared" si="765"/>
        <v>0</v>
      </c>
      <c r="AR734" s="146">
        <f t="shared" si="765"/>
        <v>0</v>
      </c>
      <c r="AS734" s="146"/>
      <c r="AT734" s="146">
        <f t="shared" ref="AT734:AW734" si="766">AT735+AT736+AT737+AT739+AT740</f>
        <v>0</v>
      </c>
      <c r="AU734" s="146">
        <f t="shared" si="766"/>
        <v>0</v>
      </c>
      <c r="AV734" s="146">
        <f t="shared" si="766"/>
        <v>0</v>
      </c>
      <c r="AW734" s="146">
        <f t="shared" si="766"/>
        <v>0</v>
      </c>
      <c r="AX734" s="146"/>
      <c r="AY734" s="146">
        <f t="shared" ref="AY734:AZ734" si="767">AY735+AY736+AY737+AY739+AY740</f>
        <v>0</v>
      </c>
      <c r="AZ734" s="146">
        <f t="shared" si="767"/>
        <v>0</v>
      </c>
      <c r="BA734" s="150"/>
      <c r="BB734" s="279" t="s">
        <v>428</v>
      </c>
      <c r="BC734" s="178"/>
    </row>
    <row r="735" spans="1:55" ht="32.25" customHeight="1">
      <c r="A735" s="272"/>
      <c r="B735" s="273"/>
      <c r="C735" s="273"/>
      <c r="D735" s="151" t="s">
        <v>37</v>
      </c>
      <c r="E735" s="146">
        <f t="shared" si="754"/>
        <v>0</v>
      </c>
      <c r="F735" s="146">
        <f t="shared" si="755"/>
        <v>0</v>
      </c>
      <c r="G735" s="150"/>
      <c r="H735" s="146">
        <f>H742+H749+H756+H763+H770</f>
        <v>0</v>
      </c>
      <c r="I735" s="146">
        <f t="shared" ref="I735:BA735" si="768">I742+I749+I756+I763+I770</f>
        <v>0</v>
      </c>
      <c r="J735" s="146">
        <f t="shared" si="768"/>
        <v>0</v>
      </c>
      <c r="K735" s="146">
        <f t="shared" si="768"/>
        <v>0</v>
      </c>
      <c r="L735" s="146">
        <f t="shared" si="768"/>
        <v>0</v>
      </c>
      <c r="M735" s="146">
        <f t="shared" si="768"/>
        <v>0</v>
      </c>
      <c r="N735" s="146">
        <f t="shared" si="768"/>
        <v>0</v>
      </c>
      <c r="O735" s="146">
        <f t="shared" si="768"/>
        <v>0</v>
      </c>
      <c r="P735" s="146">
        <f t="shared" si="768"/>
        <v>0</v>
      </c>
      <c r="Q735" s="146">
        <f t="shared" si="768"/>
        <v>0</v>
      </c>
      <c r="R735" s="146">
        <f t="shared" si="768"/>
        <v>0</v>
      </c>
      <c r="S735" s="146">
        <f t="shared" si="768"/>
        <v>0</v>
      </c>
      <c r="T735" s="146">
        <f t="shared" si="768"/>
        <v>0</v>
      </c>
      <c r="U735" s="146">
        <f t="shared" si="768"/>
        <v>0</v>
      </c>
      <c r="V735" s="146">
        <f t="shared" si="768"/>
        <v>0</v>
      </c>
      <c r="W735" s="146">
        <f t="shared" si="768"/>
        <v>0</v>
      </c>
      <c r="X735" s="146">
        <f t="shared" si="768"/>
        <v>0</v>
      </c>
      <c r="Y735" s="146">
        <f t="shared" si="768"/>
        <v>0</v>
      </c>
      <c r="Z735" s="146">
        <f t="shared" si="768"/>
        <v>0</v>
      </c>
      <c r="AA735" s="146">
        <f t="shared" si="768"/>
        <v>0</v>
      </c>
      <c r="AB735" s="146">
        <f t="shared" si="768"/>
        <v>0</v>
      </c>
      <c r="AC735" s="146">
        <f t="shared" si="768"/>
        <v>0</v>
      </c>
      <c r="AD735" s="146">
        <f t="shared" si="768"/>
        <v>0</v>
      </c>
      <c r="AE735" s="146">
        <f t="shared" si="768"/>
        <v>0</v>
      </c>
      <c r="AF735" s="146">
        <f t="shared" si="768"/>
        <v>0</v>
      </c>
      <c r="AG735" s="146">
        <f t="shared" si="768"/>
        <v>0</v>
      </c>
      <c r="AH735" s="146">
        <f t="shared" si="768"/>
        <v>0</v>
      </c>
      <c r="AI735" s="146">
        <f t="shared" si="768"/>
        <v>0</v>
      </c>
      <c r="AJ735" s="146">
        <f t="shared" si="768"/>
        <v>0</v>
      </c>
      <c r="AK735" s="146">
        <f t="shared" si="768"/>
        <v>0</v>
      </c>
      <c r="AL735" s="146">
        <f t="shared" si="768"/>
        <v>0</v>
      </c>
      <c r="AM735" s="146">
        <f t="shared" si="768"/>
        <v>0</v>
      </c>
      <c r="AN735" s="146">
        <f t="shared" si="768"/>
        <v>0</v>
      </c>
      <c r="AO735" s="146">
        <f t="shared" si="768"/>
        <v>0</v>
      </c>
      <c r="AP735" s="146">
        <f t="shared" si="768"/>
        <v>0</v>
      </c>
      <c r="AQ735" s="146">
        <f t="shared" si="768"/>
        <v>0</v>
      </c>
      <c r="AR735" s="146">
        <f t="shared" si="768"/>
        <v>0</v>
      </c>
      <c r="AS735" s="146">
        <f t="shared" si="768"/>
        <v>0</v>
      </c>
      <c r="AT735" s="146">
        <f t="shared" si="768"/>
        <v>0</v>
      </c>
      <c r="AU735" s="146">
        <f t="shared" si="768"/>
        <v>0</v>
      </c>
      <c r="AV735" s="146">
        <f t="shared" si="768"/>
        <v>0</v>
      </c>
      <c r="AW735" s="146">
        <f t="shared" si="768"/>
        <v>0</v>
      </c>
      <c r="AX735" s="146">
        <f t="shared" si="768"/>
        <v>0</v>
      </c>
      <c r="AY735" s="146">
        <f t="shared" si="768"/>
        <v>0</v>
      </c>
      <c r="AZ735" s="146">
        <f t="shared" si="768"/>
        <v>0</v>
      </c>
      <c r="BA735" s="146">
        <f t="shared" si="768"/>
        <v>0</v>
      </c>
      <c r="BB735" s="280"/>
      <c r="BC735" s="178"/>
    </row>
    <row r="736" spans="1:55" ht="50.25" customHeight="1">
      <c r="A736" s="272"/>
      <c r="B736" s="273"/>
      <c r="C736" s="273"/>
      <c r="D736" s="176" t="s">
        <v>2</v>
      </c>
      <c r="E736" s="146">
        <f t="shared" si="754"/>
        <v>0</v>
      </c>
      <c r="F736" s="146">
        <f t="shared" si="755"/>
        <v>0</v>
      </c>
      <c r="G736" s="150"/>
      <c r="H736" s="146">
        <f t="shared" ref="H736:BA736" si="769">H743+H750+H757+H764+H771</f>
        <v>0</v>
      </c>
      <c r="I736" s="146">
        <f t="shared" si="769"/>
        <v>0</v>
      </c>
      <c r="J736" s="146">
        <f t="shared" si="769"/>
        <v>0</v>
      </c>
      <c r="K736" s="146">
        <f t="shared" si="769"/>
        <v>0</v>
      </c>
      <c r="L736" s="146">
        <f t="shared" si="769"/>
        <v>0</v>
      </c>
      <c r="M736" s="146">
        <f t="shared" si="769"/>
        <v>0</v>
      </c>
      <c r="N736" s="146">
        <f t="shared" si="769"/>
        <v>0</v>
      </c>
      <c r="O736" s="146">
        <f t="shared" si="769"/>
        <v>0</v>
      </c>
      <c r="P736" s="146">
        <f t="shared" si="769"/>
        <v>0</v>
      </c>
      <c r="Q736" s="146">
        <f t="shared" si="769"/>
        <v>0</v>
      </c>
      <c r="R736" s="146">
        <f t="shared" si="769"/>
        <v>0</v>
      </c>
      <c r="S736" s="146">
        <f t="shared" si="769"/>
        <v>0</v>
      </c>
      <c r="T736" s="146">
        <f t="shared" si="769"/>
        <v>0</v>
      </c>
      <c r="U736" s="146">
        <f t="shared" si="769"/>
        <v>0</v>
      </c>
      <c r="V736" s="146">
        <f t="shared" si="769"/>
        <v>0</v>
      </c>
      <c r="W736" s="146">
        <f t="shared" si="769"/>
        <v>0</v>
      </c>
      <c r="X736" s="146">
        <f t="shared" si="769"/>
        <v>0</v>
      </c>
      <c r="Y736" s="146">
        <f t="shared" si="769"/>
        <v>0</v>
      </c>
      <c r="Z736" s="146">
        <f t="shared" si="769"/>
        <v>0</v>
      </c>
      <c r="AA736" s="146">
        <f t="shared" si="769"/>
        <v>0</v>
      </c>
      <c r="AB736" s="146">
        <f t="shared" si="769"/>
        <v>0</v>
      </c>
      <c r="AC736" s="146">
        <f t="shared" si="769"/>
        <v>0</v>
      </c>
      <c r="AD736" s="146">
        <f t="shared" si="769"/>
        <v>0</v>
      </c>
      <c r="AE736" s="146">
        <f t="shared" si="769"/>
        <v>0</v>
      </c>
      <c r="AF736" s="146">
        <f t="shared" si="769"/>
        <v>0</v>
      </c>
      <c r="AG736" s="146">
        <f t="shared" si="769"/>
        <v>0</v>
      </c>
      <c r="AH736" s="146">
        <f t="shared" si="769"/>
        <v>0</v>
      </c>
      <c r="AI736" s="146">
        <f t="shared" si="769"/>
        <v>0</v>
      </c>
      <c r="AJ736" s="146">
        <f t="shared" si="769"/>
        <v>0</v>
      </c>
      <c r="AK736" s="146">
        <f t="shared" si="769"/>
        <v>0</v>
      </c>
      <c r="AL736" s="146">
        <f t="shared" si="769"/>
        <v>0</v>
      </c>
      <c r="AM736" s="146">
        <f t="shared" si="769"/>
        <v>0</v>
      </c>
      <c r="AN736" s="146">
        <f t="shared" si="769"/>
        <v>0</v>
      </c>
      <c r="AO736" s="146">
        <f t="shared" si="769"/>
        <v>0</v>
      </c>
      <c r="AP736" s="146">
        <f t="shared" si="769"/>
        <v>0</v>
      </c>
      <c r="AQ736" s="146">
        <f t="shared" si="769"/>
        <v>0</v>
      </c>
      <c r="AR736" s="146">
        <f t="shared" si="769"/>
        <v>0</v>
      </c>
      <c r="AS736" s="146">
        <f t="shared" si="769"/>
        <v>0</v>
      </c>
      <c r="AT736" s="146">
        <f t="shared" si="769"/>
        <v>0</v>
      </c>
      <c r="AU736" s="146">
        <f t="shared" si="769"/>
        <v>0</v>
      </c>
      <c r="AV736" s="146">
        <f t="shared" si="769"/>
        <v>0</v>
      </c>
      <c r="AW736" s="146">
        <f t="shared" si="769"/>
        <v>0</v>
      </c>
      <c r="AX736" s="146">
        <f t="shared" si="769"/>
        <v>0</v>
      </c>
      <c r="AY736" s="146">
        <f t="shared" si="769"/>
        <v>0</v>
      </c>
      <c r="AZ736" s="146">
        <f t="shared" si="769"/>
        <v>0</v>
      </c>
      <c r="BA736" s="146">
        <f t="shared" si="769"/>
        <v>0</v>
      </c>
      <c r="BB736" s="280"/>
      <c r="BC736" s="178"/>
    </row>
    <row r="737" spans="1:55" ht="22.5" customHeight="1">
      <c r="A737" s="272"/>
      <c r="B737" s="273"/>
      <c r="C737" s="273"/>
      <c r="D737" s="222" t="s">
        <v>268</v>
      </c>
      <c r="E737" s="146">
        <f>H737+K737+N737+Q737+T737+W737+Z737+AE737+AJ737+AO737+AT737+AY737</f>
        <v>1626.0350000000001</v>
      </c>
      <c r="F737" s="146">
        <f t="shared" si="755"/>
        <v>0</v>
      </c>
      <c r="G737" s="150"/>
      <c r="H737" s="146">
        <f t="shared" ref="H737:BA737" si="770">H744+H751+H758+H765+H772</f>
        <v>0</v>
      </c>
      <c r="I737" s="146">
        <f t="shared" si="770"/>
        <v>0</v>
      </c>
      <c r="J737" s="146">
        <f t="shared" si="770"/>
        <v>0</v>
      </c>
      <c r="K737" s="146">
        <f t="shared" si="770"/>
        <v>0</v>
      </c>
      <c r="L737" s="146">
        <f t="shared" si="770"/>
        <v>0</v>
      </c>
      <c r="M737" s="146">
        <f t="shared" si="770"/>
        <v>0</v>
      </c>
      <c r="N737" s="146">
        <f t="shared" si="770"/>
        <v>0</v>
      </c>
      <c r="O737" s="146">
        <f t="shared" si="770"/>
        <v>0</v>
      </c>
      <c r="P737" s="146">
        <f t="shared" si="770"/>
        <v>0</v>
      </c>
      <c r="Q737" s="146">
        <f t="shared" si="770"/>
        <v>0</v>
      </c>
      <c r="R737" s="146">
        <f t="shared" si="770"/>
        <v>0</v>
      </c>
      <c r="S737" s="146">
        <f t="shared" si="770"/>
        <v>0</v>
      </c>
      <c r="T737" s="146">
        <f t="shared" si="770"/>
        <v>0</v>
      </c>
      <c r="U737" s="146">
        <f t="shared" si="770"/>
        <v>0</v>
      </c>
      <c r="V737" s="146">
        <f t="shared" si="770"/>
        <v>0</v>
      </c>
      <c r="W737" s="146">
        <f t="shared" si="770"/>
        <v>0</v>
      </c>
      <c r="X737" s="146">
        <f t="shared" si="770"/>
        <v>0</v>
      </c>
      <c r="Y737" s="146">
        <f t="shared" si="770"/>
        <v>0</v>
      </c>
      <c r="Z737" s="146">
        <f t="shared" si="770"/>
        <v>0</v>
      </c>
      <c r="AA737" s="146">
        <f t="shared" si="770"/>
        <v>0</v>
      </c>
      <c r="AB737" s="146">
        <f t="shared" si="770"/>
        <v>0</v>
      </c>
      <c r="AC737" s="146">
        <f t="shared" si="770"/>
        <v>0</v>
      </c>
      <c r="AD737" s="146">
        <f t="shared" si="770"/>
        <v>0</v>
      </c>
      <c r="AE737" s="146">
        <f t="shared" si="770"/>
        <v>1626.0350000000001</v>
      </c>
      <c r="AF737" s="146">
        <f t="shared" si="770"/>
        <v>0</v>
      </c>
      <c r="AG737" s="146">
        <f t="shared" si="770"/>
        <v>0</v>
      </c>
      <c r="AH737" s="146">
        <f t="shared" si="770"/>
        <v>0</v>
      </c>
      <c r="AI737" s="146">
        <f t="shared" si="770"/>
        <v>0</v>
      </c>
      <c r="AJ737" s="146">
        <f t="shared" si="770"/>
        <v>0</v>
      </c>
      <c r="AK737" s="146">
        <f t="shared" si="770"/>
        <v>0</v>
      </c>
      <c r="AL737" s="146">
        <f t="shared" si="770"/>
        <v>0</v>
      </c>
      <c r="AM737" s="146">
        <f t="shared" si="770"/>
        <v>0</v>
      </c>
      <c r="AN737" s="146">
        <f t="shared" si="770"/>
        <v>0</v>
      </c>
      <c r="AO737" s="146">
        <f t="shared" si="770"/>
        <v>0</v>
      </c>
      <c r="AP737" s="146">
        <f t="shared" si="770"/>
        <v>0</v>
      </c>
      <c r="AQ737" s="146">
        <f t="shared" si="770"/>
        <v>0</v>
      </c>
      <c r="AR737" s="146">
        <f t="shared" si="770"/>
        <v>0</v>
      </c>
      <c r="AS737" s="146">
        <f t="shared" si="770"/>
        <v>0</v>
      </c>
      <c r="AT737" s="146">
        <f t="shared" si="770"/>
        <v>0</v>
      </c>
      <c r="AU737" s="146">
        <f t="shared" si="770"/>
        <v>0</v>
      </c>
      <c r="AV737" s="146">
        <f t="shared" si="770"/>
        <v>0</v>
      </c>
      <c r="AW737" s="146">
        <f t="shared" si="770"/>
        <v>0</v>
      </c>
      <c r="AX737" s="146">
        <f t="shared" si="770"/>
        <v>0</v>
      </c>
      <c r="AY737" s="146">
        <f t="shared" si="770"/>
        <v>0</v>
      </c>
      <c r="AZ737" s="146">
        <f t="shared" si="770"/>
        <v>0</v>
      </c>
      <c r="BA737" s="146">
        <f t="shared" si="770"/>
        <v>0</v>
      </c>
      <c r="BB737" s="280"/>
      <c r="BC737" s="178"/>
    </row>
    <row r="738" spans="1:55" ht="82.5" customHeight="1">
      <c r="A738" s="272"/>
      <c r="B738" s="273"/>
      <c r="C738" s="273"/>
      <c r="D738" s="222" t="s">
        <v>274</v>
      </c>
      <c r="E738" s="146">
        <f t="shared" ref="E738:E778" si="771">H738+K738+N738+Q738+T738+W738+Z738+AE738+AJ738+AO738+AT738+AY738</f>
        <v>0</v>
      </c>
      <c r="F738" s="146">
        <f t="shared" si="755"/>
        <v>0</v>
      </c>
      <c r="G738" s="150"/>
      <c r="H738" s="146">
        <f t="shared" ref="H738:BA738" si="772">H745+H752+H759+H766+H773</f>
        <v>0</v>
      </c>
      <c r="I738" s="146">
        <f t="shared" si="772"/>
        <v>0</v>
      </c>
      <c r="J738" s="146">
        <f t="shared" si="772"/>
        <v>0</v>
      </c>
      <c r="K738" s="146">
        <f t="shared" si="772"/>
        <v>0</v>
      </c>
      <c r="L738" s="146">
        <f t="shared" si="772"/>
        <v>0</v>
      </c>
      <c r="M738" s="146">
        <f t="shared" si="772"/>
        <v>0</v>
      </c>
      <c r="N738" s="146">
        <f t="shared" si="772"/>
        <v>0</v>
      </c>
      <c r="O738" s="146">
        <f t="shared" si="772"/>
        <v>0</v>
      </c>
      <c r="P738" s="146">
        <f t="shared" si="772"/>
        <v>0</v>
      </c>
      <c r="Q738" s="146">
        <f t="shared" si="772"/>
        <v>0</v>
      </c>
      <c r="R738" s="146">
        <f t="shared" si="772"/>
        <v>0</v>
      </c>
      <c r="S738" s="146">
        <f t="shared" si="772"/>
        <v>0</v>
      </c>
      <c r="T738" s="146">
        <f t="shared" si="772"/>
        <v>0</v>
      </c>
      <c r="U738" s="146">
        <f t="shared" si="772"/>
        <v>0</v>
      </c>
      <c r="V738" s="146">
        <f t="shared" si="772"/>
        <v>0</v>
      </c>
      <c r="W738" s="146">
        <f t="shared" si="772"/>
        <v>0</v>
      </c>
      <c r="X738" s="146">
        <f t="shared" si="772"/>
        <v>0</v>
      </c>
      <c r="Y738" s="146">
        <f t="shared" si="772"/>
        <v>0</v>
      </c>
      <c r="Z738" s="146">
        <f t="shared" si="772"/>
        <v>0</v>
      </c>
      <c r="AA738" s="146">
        <f t="shared" si="772"/>
        <v>0</v>
      </c>
      <c r="AB738" s="146">
        <f t="shared" si="772"/>
        <v>0</v>
      </c>
      <c r="AC738" s="146">
        <f t="shared" si="772"/>
        <v>0</v>
      </c>
      <c r="AD738" s="146">
        <f t="shared" si="772"/>
        <v>0</v>
      </c>
      <c r="AE738" s="146">
        <f t="shared" si="772"/>
        <v>0</v>
      </c>
      <c r="AF738" s="146">
        <f t="shared" si="772"/>
        <v>0</v>
      </c>
      <c r="AG738" s="146">
        <f t="shared" si="772"/>
        <v>0</v>
      </c>
      <c r="AH738" s="146">
        <f t="shared" si="772"/>
        <v>0</v>
      </c>
      <c r="AI738" s="146">
        <f t="shared" si="772"/>
        <v>0</v>
      </c>
      <c r="AJ738" s="146">
        <f t="shared" si="772"/>
        <v>0</v>
      </c>
      <c r="AK738" s="146">
        <f t="shared" si="772"/>
        <v>0</v>
      </c>
      <c r="AL738" s="146">
        <f t="shared" si="772"/>
        <v>0</v>
      </c>
      <c r="AM738" s="146">
        <f t="shared" si="772"/>
        <v>0</v>
      </c>
      <c r="AN738" s="146">
        <f t="shared" si="772"/>
        <v>0</v>
      </c>
      <c r="AO738" s="146">
        <f t="shared" si="772"/>
        <v>0</v>
      </c>
      <c r="AP738" s="146">
        <f t="shared" si="772"/>
        <v>0</v>
      </c>
      <c r="AQ738" s="146">
        <f t="shared" si="772"/>
        <v>0</v>
      </c>
      <c r="AR738" s="146">
        <f t="shared" si="772"/>
        <v>0</v>
      </c>
      <c r="AS738" s="146">
        <f t="shared" si="772"/>
        <v>0</v>
      </c>
      <c r="AT738" s="146">
        <f t="shared" si="772"/>
        <v>0</v>
      </c>
      <c r="AU738" s="146">
        <f t="shared" si="772"/>
        <v>0</v>
      </c>
      <c r="AV738" s="146">
        <f t="shared" si="772"/>
        <v>0</v>
      </c>
      <c r="AW738" s="146">
        <f t="shared" si="772"/>
        <v>0</v>
      </c>
      <c r="AX738" s="146">
        <f t="shared" si="772"/>
        <v>0</v>
      </c>
      <c r="AY738" s="146">
        <f t="shared" si="772"/>
        <v>0</v>
      </c>
      <c r="AZ738" s="146">
        <f t="shared" si="772"/>
        <v>0</v>
      </c>
      <c r="BA738" s="146">
        <f t="shared" si="772"/>
        <v>0</v>
      </c>
      <c r="BB738" s="280"/>
      <c r="BC738" s="178"/>
    </row>
    <row r="739" spans="1:55" ht="22.5" customHeight="1">
      <c r="A739" s="272"/>
      <c r="B739" s="273"/>
      <c r="C739" s="273"/>
      <c r="D739" s="222" t="s">
        <v>269</v>
      </c>
      <c r="E739" s="146">
        <f t="shared" si="771"/>
        <v>0</v>
      </c>
      <c r="F739" s="146">
        <f t="shared" si="755"/>
        <v>0</v>
      </c>
      <c r="G739" s="150"/>
      <c r="H739" s="146"/>
      <c r="I739" s="146"/>
      <c r="J739" s="150"/>
      <c r="K739" s="146"/>
      <c r="L739" s="146"/>
      <c r="M739" s="150"/>
      <c r="N739" s="146"/>
      <c r="O739" s="146"/>
      <c r="P739" s="150"/>
      <c r="Q739" s="146"/>
      <c r="R739" s="146"/>
      <c r="S739" s="150"/>
      <c r="T739" s="146"/>
      <c r="U739" s="146"/>
      <c r="V739" s="150"/>
      <c r="W739" s="146"/>
      <c r="X739" s="146"/>
      <c r="Y739" s="150"/>
      <c r="Z739" s="146"/>
      <c r="AA739" s="146"/>
      <c r="AB739" s="150"/>
      <c r="AC739" s="150"/>
      <c r="AD739" s="150"/>
      <c r="AE739" s="146"/>
      <c r="AF739" s="146"/>
      <c r="AG739" s="150"/>
      <c r="AH739" s="150"/>
      <c r="AI739" s="150"/>
      <c r="AJ739" s="146"/>
      <c r="AK739" s="146"/>
      <c r="AL739" s="150"/>
      <c r="AM739" s="150"/>
      <c r="AN739" s="150"/>
      <c r="AO739" s="146"/>
      <c r="AP739" s="146"/>
      <c r="AQ739" s="150"/>
      <c r="AR739" s="150"/>
      <c r="AS739" s="150"/>
      <c r="AT739" s="146"/>
      <c r="AU739" s="146"/>
      <c r="AV739" s="150"/>
      <c r="AW739" s="150"/>
      <c r="AX739" s="150"/>
      <c r="AY739" s="150"/>
      <c r="AZ739" s="150"/>
      <c r="BA739" s="150"/>
      <c r="BB739" s="280"/>
      <c r="BC739" s="178"/>
    </row>
    <row r="740" spans="1:55" ht="31.2">
      <c r="A740" s="272"/>
      <c r="B740" s="273"/>
      <c r="C740" s="273"/>
      <c r="D740" s="225" t="s">
        <v>43</v>
      </c>
      <c r="E740" s="146">
        <f t="shared" si="771"/>
        <v>0</v>
      </c>
      <c r="F740" s="146">
        <f t="shared" si="755"/>
        <v>0</v>
      </c>
      <c r="G740" s="150"/>
      <c r="H740" s="146"/>
      <c r="I740" s="146"/>
      <c r="J740" s="150"/>
      <c r="K740" s="146"/>
      <c r="L740" s="146"/>
      <c r="M740" s="150"/>
      <c r="N740" s="146"/>
      <c r="O740" s="146"/>
      <c r="P740" s="150"/>
      <c r="Q740" s="146"/>
      <c r="R740" s="146"/>
      <c r="S740" s="150"/>
      <c r="T740" s="146"/>
      <c r="U740" s="146"/>
      <c r="V740" s="150"/>
      <c r="W740" s="146"/>
      <c r="X740" s="146"/>
      <c r="Y740" s="150"/>
      <c r="Z740" s="146"/>
      <c r="AA740" s="146"/>
      <c r="AB740" s="150"/>
      <c r="AC740" s="150"/>
      <c r="AD740" s="150"/>
      <c r="AE740" s="146"/>
      <c r="AF740" s="146"/>
      <c r="AG740" s="150"/>
      <c r="AH740" s="150"/>
      <c r="AI740" s="150"/>
      <c r="AJ740" s="146"/>
      <c r="AK740" s="146"/>
      <c r="AL740" s="150"/>
      <c r="AM740" s="150"/>
      <c r="AN740" s="150"/>
      <c r="AO740" s="146"/>
      <c r="AP740" s="146"/>
      <c r="AQ740" s="150"/>
      <c r="AR740" s="150"/>
      <c r="AS740" s="150"/>
      <c r="AT740" s="146"/>
      <c r="AU740" s="146"/>
      <c r="AV740" s="150"/>
      <c r="AW740" s="150"/>
      <c r="AX740" s="150"/>
      <c r="AY740" s="150"/>
      <c r="AZ740" s="150"/>
      <c r="BA740" s="150"/>
      <c r="BB740" s="281"/>
      <c r="BC740" s="178"/>
    </row>
    <row r="741" spans="1:55" ht="22.5" customHeight="1">
      <c r="A741" s="272" t="s">
        <v>494</v>
      </c>
      <c r="B741" s="273" t="s">
        <v>541</v>
      </c>
      <c r="C741" s="273" t="s">
        <v>298</v>
      </c>
      <c r="D741" s="153" t="s">
        <v>41</v>
      </c>
      <c r="E741" s="146">
        <f t="shared" si="771"/>
        <v>1626.0350000000001</v>
      </c>
      <c r="F741" s="146">
        <f t="shared" ref="F741:F747" si="773">I741+L741+O741+R741+U741+X741+AA741+AF741+AK741+AP741+AU741+AZ741</f>
        <v>0</v>
      </c>
      <c r="G741" s="150"/>
      <c r="H741" s="146">
        <f>H742+H743+H744+H746+H747</f>
        <v>0</v>
      </c>
      <c r="I741" s="146">
        <f t="shared" ref="I741" si="774">I742+I743+I744+I746+I747</f>
        <v>0</v>
      </c>
      <c r="J741" s="146"/>
      <c r="K741" s="146">
        <f t="shared" ref="K741:L741" si="775">K742+K743+K744+K746+K747</f>
        <v>0</v>
      </c>
      <c r="L741" s="146">
        <f t="shared" si="775"/>
        <v>0</v>
      </c>
      <c r="M741" s="146"/>
      <c r="N741" s="146">
        <f t="shared" ref="N741:O741" si="776">N742+N743+N744+N746+N747</f>
        <v>0</v>
      </c>
      <c r="O741" s="146">
        <f t="shared" si="776"/>
        <v>0</v>
      </c>
      <c r="P741" s="146"/>
      <c r="Q741" s="146">
        <f t="shared" ref="Q741:R741" si="777">Q742+Q743+Q744+Q746+Q747</f>
        <v>0</v>
      </c>
      <c r="R741" s="146">
        <f t="shared" si="777"/>
        <v>0</v>
      </c>
      <c r="S741" s="146"/>
      <c r="T741" s="146">
        <f t="shared" ref="T741:U741" si="778">T742+T743+T744+T746+T747</f>
        <v>0</v>
      </c>
      <c r="U741" s="146">
        <f t="shared" si="778"/>
        <v>0</v>
      </c>
      <c r="V741" s="146"/>
      <c r="W741" s="146">
        <f t="shared" ref="W741:X741" si="779">W742+W743+W744+W746+W747</f>
        <v>0</v>
      </c>
      <c r="X741" s="146">
        <f t="shared" si="779"/>
        <v>0</v>
      </c>
      <c r="Y741" s="146"/>
      <c r="Z741" s="146">
        <f t="shared" ref="Z741:AC741" si="780">Z742+Z743+Z744+Z746+Z747</f>
        <v>0</v>
      </c>
      <c r="AA741" s="146">
        <f t="shared" si="780"/>
        <v>0</v>
      </c>
      <c r="AB741" s="146">
        <f t="shared" si="780"/>
        <v>0</v>
      </c>
      <c r="AC741" s="146">
        <f t="shared" si="780"/>
        <v>0</v>
      </c>
      <c r="AD741" s="146"/>
      <c r="AE741" s="146">
        <f t="shared" ref="AE741:AH741" si="781">AE742+AE743+AE744+AE746+AE747</f>
        <v>1626.0350000000001</v>
      </c>
      <c r="AF741" s="146">
        <f t="shared" si="781"/>
        <v>0</v>
      </c>
      <c r="AG741" s="146">
        <f t="shared" si="781"/>
        <v>0</v>
      </c>
      <c r="AH741" s="146">
        <f t="shared" si="781"/>
        <v>0</v>
      </c>
      <c r="AI741" s="146"/>
      <c r="AJ741" s="146">
        <f t="shared" ref="AJ741:AM741" si="782">AJ742+AJ743+AJ744+AJ746+AJ747</f>
        <v>0</v>
      </c>
      <c r="AK741" s="146">
        <f t="shared" si="782"/>
        <v>0</v>
      </c>
      <c r="AL741" s="146">
        <f t="shared" si="782"/>
        <v>0</v>
      </c>
      <c r="AM741" s="146">
        <f t="shared" si="782"/>
        <v>0</v>
      </c>
      <c r="AN741" s="146"/>
      <c r="AO741" s="146">
        <f t="shared" ref="AO741:AR741" si="783">AO742+AO743+AO744+AO746+AO747</f>
        <v>0</v>
      </c>
      <c r="AP741" s="146">
        <f t="shared" si="783"/>
        <v>0</v>
      </c>
      <c r="AQ741" s="146">
        <f t="shared" si="783"/>
        <v>0</v>
      </c>
      <c r="AR741" s="146">
        <f t="shared" si="783"/>
        <v>0</v>
      </c>
      <c r="AS741" s="146"/>
      <c r="AT741" s="146">
        <f t="shared" ref="AT741" si="784">AT742+AT743+AT744+AT746+AT747</f>
        <v>0</v>
      </c>
      <c r="AU741" s="146"/>
      <c r="AV741" s="146">
        <f t="shared" ref="AV741:AW741" si="785">AV742+AV743+AV744+AV746+AV747</f>
        <v>0</v>
      </c>
      <c r="AW741" s="146">
        <f t="shared" si="785"/>
        <v>0</v>
      </c>
      <c r="AX741" s="146"/>
      <c r="AY741" s="146">
        <f t="shared" ref="AY741:AZ741" si="786">AY742+AY743+AY744+AY746+AY747</f>
        <v>0</v>
      </c>
      <c r="AZ741" s="146">
        <f t="shared" si="786"/>
        <v>0</v>
      </c>
      <c r="BA741" s="150"/>
      <c r="BB741" s="279" t="s">
        <v>428</v>
      </c>
      <c r="BC741" s="215"/>
    </row>
    <row r="742" spans="1:55" ht="32.25" customHeight="1">
      <c r="A742" s="272"/>
      <c r="B742" s="273"/>
      <c r="C742" s="273"/>
      <c r="D742" s="151" t="s">
        <v>37</v>
      </c>
      <c r="E742" s="146">
        <f t="shared" si="771"/>
        <v>0</v>
      </c>
      <c r="F742" s="146">
        <f t="shared" si="773"/>
        <v>0</v>
      </c>
      <c r="G742" s="150"/>
      <c r="H742" s="146"/>
      <c r="I742" s="146"/>
      <c r="J742" s="150"/>
      <c r="K742" s="146"/>
      <c r="L742" s="146"/>
      <c r="M742" s="150"/>
      <c r="N742" s="146"/>
      <c r="O742" s="146"/>
      <c r="P742" s="150"/>
      <c r="Q742" s="146"/>
      <c r="R742" s="146"/>
      <c r="S742" s="150"/>
      <c r="T742" s="146"/>
      <c r="U742" s="146"/>
      <c r="V742" s="150"/>
      <c r="W742" s="146"/>
      <c r="X742" s="146"/>
      <c r="Y742" s="150"/>
      <c r="Z742" s="146"/>
      <c r="AA742" s="146"/>
      <c r="AB742" s="150"/>
      <c r="AC742" s="150"/>
      <c r="AD742" s="150"/>
      <c r="AE742" s="146"/>
      <c r="AF742" s="146"/>
      <c r="AG742" s="150"/>
      <c r="AH742" s="150"/>
      <c r="AI742" s="150"/>
      <c r="AJ742" s="146"/>
      <c r="AK742" s="146"/>
      <c r="AL742" s="150"/>
      <c r="AM742" s="150"/>
      <c r="AN742" s="150"/>
      <c r="AO742" s="146"/>
      <c r="AP742" s="146"/>
      <c r="AQ742" s="150"/>
      <c r="AR742" s="150"/>
      <c r="AS742" s="150"/>
      <c r="AT742" s="146"/>
      <c r="AU742" s="146"/>
      <c r="AV742" s="150"/>
      <c r="AW742" s="150"/>
      <c r="AX742" s="150"/>
      <c r="AY742" s="150"/>
      <c r="AZ742" s="150"/>
      <c r="BA742" s="150"/>
      <c r="BB742" s="280"/>
      <c r="BC742" s="215"/>
    </row>
    <row r="743" spans="1:55" ht="50.25" customHeight="1">
      <c r="A743" s="272"/>
      <c r="B743" s="273"/>
      <c r="C743" s="273"/>
      <c r="D743" s="176" t="s">
        <v>2</v>
      </c>
      <c r="E743" s="146">
        <f t="shared" si="771"/>
        <v>0</v>
      </c>
      <c r="F743" s="146">
        <f t="shared" si="773"/>
        <v>0</v>
      </c>
      <c r="G743" s="150"/>
      <c r="H743" s="146"/>
      <c r="I743" s="146"/>
      <c r="J743" s="150"/>
      <c r="K743" s="146"/>
      <c r="L743" s="146"/>
      <c r="M743" s="150"/>
      <c r="N743" s="146"/>
      <c r="O743" s="146"/>
      <c r="P743" s="150"/>
      <c r="Q743" s="146"/>
      <c r="R743" s="146"/>
      <c r="S743" s="150"/>
      <c r="T743" s="146"/>
      <c r="U743" s="146"/>
      <c r="V743" s="150"/>
      <c r="W743" s="146"/>
      <c r="X743" s="146"/>
      <c r="Y743" s="150"/>
      <c r="Z743" s="146"/>
      <c r="AA743" s="146"/>
      <c r="AB743" s="150"/>
      <c r="AC743" s="150"/>
      <c r="AD743" s="150"/>
      <c r="AE743" s="146"/>
      <c r="AF743" s="146"/>
      <c r="AG743" s="150"/>
      <c r="AH743" s="150"/>
      <c r="AI743" s="150"/>
      <c r="AJ743" s="146"/>
      <c r="AK743" s="146"/>
      <c r="AL743" s="150"/>
      <c r="AM743" s="150"/>
      <c r="AN743" s="150"/>
      <c r="AO743" s="146"/>
      <c r="AP743" s="146"/>
      <c r="AQ743" s="150"/>
      <c r="AR743" s="150"/>
      <c r="AS743" s="150"/>
      <c r="AT743" s="146"/>
      <c r="AU743" s="146"/>
      <c r="AV743" s="150"/>
      <c r="AW743" s="150"/>
      <c r="AX743" s="150"/>
      <c r="AY743" s="150"/>
      <c r="AZ743" s="150"/>
      <c r="BA743" s="150"/>
      <c r="BB743" s="280"/>
      <c r="BC743" s="215"/>
    </row>
    <row r="744" spans="1:55" ht="22.5" customHeight="1">
      <c r="A744" s="272"/>
      <c r="B744" s="273"/>
      <c r="C744" s="273"/>
      <c r="D744" s="222" t="s">
        <v>268</v>
      </c>
      <c r="E744" s="146">
        <f>H744+K744+N744+Q744+T744+W744+Z744+AE744+AJ744+AO744+AT744+AY744</f>
        <v>1626.0350000000001</v>
      </c>
      <c r="F744" s="146">
        <f t="shared" si="773"/>
        <v>0</v>
      </c>
      <c r="G744" s="150"/>
      <c r="H744" s="146"/>
      <c r="I744" s="146"/>
      <c r="J744" s="150"/>
      <c r="K744" s="146"/>
      <c r="L744" s="146"/>
      <c r="M744" s="150"/>
      <c r="N744" s="146"/>
      <c r="O744" s="146"/>
      <c r="P744" s="150"/>
      <c r="Q744" s="146"/>
      <c r="R744" s="146"/>
      <c r="S744" s="150"/>
      <c r="T744" s="146"/>
      <c r="U744" s="146"/>
      <c r="V744" s="150"/>
      <c r="W744" s="146"/>
      <c r="X744" s="146"/>
      <c r="Y744" s="150"/>
      <c r="Z744" s="146"/>
      <c r="AA744" s="146"/>
      <c r="AB744" s="150"/>
      <c r="AC744" s="150"/>
      <c r="AD744" s="150"/>
      <c r="AE744" s="146">
        <v>1626.0350000000001</v>
      </c>
      <c r="AF744" s="146"/>
      <c r="AG744" s="150"/>
      <c r="AH744" s="150"/>
      <c r="AI744" s="150"/>
      <c r="AJ744" s="146"/>
      <c r="AK744" s="146"/>
      <c r="AL744" s="150"/>
      <c r="AM744" s="150"/>
      <c r="AN744" s="150"/>
      <c r="AO744" s="146"/>
      <c r="AP744" s="146"/>
      <c r="AQ744" s="150"/>
      <c r="AR744" s="150"/>
      <c r="AS744" s="150"/>
      <c r="AT744" s="146"/>
      <c r="AU744" s="146"/>
      <c r="AV744" s="150"/>
      <c r="AW744" s="150"/>
      <c r="AX744" s="150"/>
      <c r="AY744" s="150"/>
      <c r="AZ744" s="150"/>
      <c r="BA744" s="150"/>
      <c r="BB744" s="280"/>
      <c r="BC744" s="215"/>
    </row>
    <row r="745" spans="1:55" ht="82.5" customHeight="1">
      <c r="A745" s="272"/>
      <c r="B745" s="273"/>
      <c r="C745" s="273"/>
      <c r="D745" s="222" t="s">
        <v>274</v>
      </c>
      <c r="E745" s="146">
        <f t="shared" ref="E745:E750" si="787">H745+K745+N745+Q745+T745+W745+Z745+AE745+AJ745+AO745+AT745+AY745</f>
        <v>0</v>
      </c>
      <c r="F745" s="146">
        <f t="shared" si="773"/>
        <v>0</v>
      </c>
      <c r="G745" s="150"/>
      <c r="H745" s="146"/>
      <c r="I745" s="146"/>
      <c r="J745" s="150"/>
      <c r="K745" s="146"/>
      <c r="L745" s="146"/>
      <c r="M745" s="150"/>
      <c r="N745" s="146"/>
      <c r="O745" s="146"/>
      <c r="P745" s="150"/>
      <c r="Q745" s="146"/>
      <c r="R745" s="146"/>
      <c r="S745" s="150"/>
      <c r="T745" s="146"/>
      <c r="U745" s="146"/>
      <c r="V745" s="150"/>
      <c r="W745" s="146"/>
      <c r="X745" s="146"/>
      <c r="Y745" s="150"/>
      <c r="Z745" s="146"/>
      <c r="AA745" s="146"/>
      <c r="AB745" s="150"/>
      <c r="AC745" s="150"/>
      <c r="AD745" s="150"/>
      <c r="AE745" s="146"/>
      <c r="AF745" s="146"/>
      <c r="AG745" s="150"/>
      <c r="AH745" s="150"/>
      <c r="AI745" s="150"/>
      <c r="AJ745" s="146"/>
      <c r="AK745" s="146"/>
      <c r="AL745" s="150"/>
      <c r="AM745" s="150"/>
      <c r="AN745" s="150"/>
      <c r="AO745" s="146"/>
      <c r="AP745" s="146"/>
      <c r="AQ745" s="150"/>
      <c r="AR745" s="150"/>
      <c r="AS745" s="150"/>
      <c r="AT745" s="146"/>
      <c r="AU745" s="146"/>
      <c r="AV745" s="150"/>
      <c r="AW745" s="150"/>
      <c r="AX745" s="150"/>
      <c r="AY745" s="150"/>
      <c r="AZ745" s="150"/>
      <c r="BA745" s="150"/>
      <c r="BB745" s="280"/>
      <c r="BC745" s="215"/>
    </row>
    <row r="746" spans="1:55" ht="22.5" customHeight="1">
      <c r="A746" s="272"/>
      <c r="B746" s="273"/>
      <c r="C746" s="273"/>
      <c r="D746" s="222" t="s">
        <v>269</v>
      </c>
      <c r="E746" s="146">
        <f t="shared" si="787"/>
        <v>0</v>
      </c>
      <c r="F746" s="146">
        <f t="shared" si="773"/>
        <v>0</v>
      </c>
      <c r="G746" s="150"/>
      <c r="H746" s="146"/>
      <c r="I746" s="146"/>
      <c r="J746" s="150"/>
      <c r="K746" s="146"/>
      <c r="L746" s="146"/>
      <c r="M746" s="150"/>
      <c r="N746" s="146"/>
      <c r="O746" s="146"/>
      <c r="P746" s="150"/>
      <c r="Q746" s="146"/>
      <c r="R746" s="146"/>
      <c r="S746" s="150"/>
      <c r="T746" s="146"/>
      <c r="U746" s="146"/>
      <c r="V746" s="150"/>
      <c r="W746" s="146"/>
      <c r="X746" s="146"/>
      <c r="Y746" s="150"/>
      <c r="Z746" s="146"/>
      <c r="AA746" s="146"/>
      <c r="AB746" s="150"/>
      <c r="AC746" s="150"/>
      <c r="AD746" s="150"/>
      <c r="AE746" s="146"/>
      <c r="AF746" s="146"/>
      <c r="AG746" s="150"/>
      <c r="AH746" s="150"/>
      <c r="AI746" s="150"/>
      <c r="AJ746" s="146"/>
      <c r="AK746" s="146"/>
      <c r="AL746" s="150"/>
      <c r="AM746" s="150"/>
      <c r="AN746" s="150"/>
      <c r="AO746" s="146"/>
      <c r="AP746" s="146"/>
      <c r="AQ746" s="150"/>
      <c r="AR746" s="150"/>
      <c r="AS746" s="150"/>
      <c r="AT746" s="146"/>
      <c r="AU746" s="146"/>
      <c r="AV746" s="150"/>
      <c r="AW746" s="150"/>
      <c r="AX746" s="150"/>
      <c r="AY746" s="150"/>
      <c r="AZ746" s="150"/>
      <c r="BA746" s="150"/>
      <c r="BB746" s="280"/>
      <c r="BC746" s="215"/>
    </row>
    <row r="747" spans="1:55" ht="31.2">
      <c r="A747" s="272"/>
      <c r="B747" s="273"/>
      <c r="C747" s="273"/>
      <c r="D747" s="225" t="s">
        <v>43</v>
      </c>
      <c r="E747" s="146">
        <f t="shared" si="787"/>
        <v>0</v>
      </c>
      <c r="F747" s="146">
        <f t="shared" si="773"/>
        <v>0</v>
      </c>
      <c r="G747" s="150"/>
      <c r="H747" s="146"/>
      <c r="I747" s="146"/>
      <c r="J747" s="150"/>
      <c r="K747" s="146"/>
      <c r="L747" s="146"/>
      <c r="M747" s="150"/>
      <c r="N747" s="146"/>
      <c r="O747" s="146"/>
      <c r="P747" s="150"/>
      <c r="Q747" s="146"/>
      <c r="R747" s="146"/>
      <c r="S747" s="150"/>
      <c r="T747" s="146"/>
      <c r="U747" s="146"/>
      <c r="V747" s="150"/>
      <c r="W747" s="146"/>
      <c r="X747" s="146"/>
      <c r="Y747" s="150"/>
      <c r="Z747" s="146"/>
      <c r="AA747" s="146"/>
      <c r="AB747" s="150"/>
      <c r="AC747" s="150"/>
      <c r="AD747" s="150"/>
      <c r="AE747" s="146"/>
      <c r="AF747" s="146"/>
      <c r="AG747" s="150"/>
      <c r="AH747" s="150"/>
      <c r="AI747" s="150"/>
      <c r="AJ747" s="146"/>
      <c r="AK747" s="146"/>
      <c r="AL747" s="150"/>
      <c r="AM747" s="150"/>
      <c r="AN747" s="150"/>
      <c r="AO747" s="146"/>
      <c r="AP747" s="146"/>
      <c r="AQ747" s="150"/>
      <c r="AR747" s="150"/>
      <c r="AS747" s="150"/>
      <c r="AT747" s="146"/>
      <c r="AU747" s="146"/>
      <c r="AV747" s="150"/>
      <c r="AW747" s="150"/>
      <c r="AX747" s="150"/>
      <c r="AY747" s="150"/>
      <c r="AZ747" s="150"/>
      <c r="BA747" s="150"/>
      <c r="BB747" s="281"/>
      <c r="BC747" s="215"/>
    </row>
    <row r="748" spans="1:55" ht="22.5" hidden="1" customHeight="1">
      <c r="A748" s="272" t="s">
        <v>496</v>
      </c>
      <c r="B748" s="273"/>
      <c r="C748" s="273" t="s">
        <v>298</v>
      </c>
      <c r="D748" s="153" t="s">
        <v>41</v>
      </c>
      <c r="E748" s="146">
        <f t="shared" si="787"/>
        <v>0</v>
      </c>
      <c r="F748" s="146">
        <f t="shared" ref="F748:F754" si="788">I748+L748+O748+R748+U748+X748+AA748+AF748+AK748+AP748+AU748+AZ748</f>
        <v>0</v>
      </c>
      <c r="G748" s="150"/>
      <c r="H748" s="146">
        <f>H749+H750+H751+H753+H754</f>
        <v>0</v>
      </c>
      <c r="I748" s="146">
        <f t="shared" ref="I748" si="789">I749+I750+I751+I753+I754</f>
        <v>0</v>
      </c>
      <c r="J748" s="146"/>
      <c r="K748" s="146">
        <f t="shared" ref="K748:L748" si="790">K749+K750+K751+K753+K754</f>
        <v>0</v>
      </c>
      <c r="L748" s="146">
        <f t="shared" si="790"/>
        <v>0</v>
      </c>
      <c r="M748" s="146"/>
      <c r="N748" s="146">
        <f t="shared" ref="N748:O748" si="791">N749+N750+N751+N753+N754</f>
        <v>0</v>
      </c>
      <c r="O748" s="146">
        <f t="shared" si="791"/>
        <v>0</v>
      </c>
      <c r="P748" s="146"/>
      <c r="Q748" s="146">
        <f t="shared" ref="Q748:R748" si="792">Q749+Q750+Q751+Q753+Q754</f>
        <v>0</v>
      </c>
      <c r="R748" s="146">
        <f t="shared" si="792"/>
        <v>0</v>
      </c>
      <c r="S748" s="146"/>
      <c r="T748" s="146">
        <f t="shared" ref="T748:U748" si="793">T749+T750+T751+T753+T754</f>
        <v>0</v>
      </c>
      <c r="U748" s="146">
        <f t="shared" si="793"/>
        <v>0</v>
      </c>
      <c r="V748" s="146"/>
      <c r="W748" s="146">
        <f t="shared" ref="W748:X748" si="794">W749+W750+W751+W753+W754</f>
        <v>0</v>
      </c>
      <c r="X748" s="146">
        <f t="shared" si="794"/>
        <v>0</v>
      </c>
      <c r="Y748" s="146"/>
      <c r="Z748" s="146">
        <f t="shared" ref="Z748:AC748" si="795">Z749+Z750+Z751+Z753+Z754</f>
        <v>0</v>
      </c>
      <c r="AA748" s="146">
        <f t="shared" si="795"/>
        <v>0</v>
      </c>
      <c r="AB748" s="146">
        <f t="shared" si="795"/>
        <v>0</v>
      </c>
      <c r="AC748" s="146">
        <f t="shared" si="795"/>
        <v>0</v>
      </c>
      <c r="AD748" s="146"/>
      <c r="AE748" s="146">
        <f t="shared" ref="AE748:AH748" si="796">AE749+AE750+AE751+AE753+AE754</f>
        <v>0</v>
      </c>
      <c r="AF748" s="146">
        <f t="shared" si="796"/>
        <v>0</v>
      </c>
      <c r="AG748" s="146">
        <f t="shared" si="796"/>
        <v>0</v>
      </c>
      <c r="AH748" s="146">
        <f t="shared" si="796"/>
        <v>0</v>
      </c>
      <c r="AI748" s="146"/>
      <c r="AJ748" s="146">
        <f t="shared" ref="AJ748:AM748" si="797">AJ749+AJ750+AJ751+AJ753+AJ754</f>
        <v>0</v>
      </c>
      <c r="AK748" s="146">
        <f t="shared" si="797"/>
        <v>0</v>
      </c>
      <c r="AL748" s="146">
        <f t="shared" si="797"/>
        <v>0</v>
      </c>
      <c r="AM748" s="146">
        <f t="shared" si="797"/>
        <v>0</v>
      </c>
      <c r="AN748" s="146"/>
      <c r="AO748" s="146">
        <f t="shared" ref="AO748:AR748" si="798">AO749+AO750+AO751+AO753+AO754</f>
        <v>0</v>
      </c>
      <c r="AP748" s="146">
        <f t="shared" si="798"/>
        <v>0</v>
      </c>
      <c r="AQ748" s="146">
        <f t="shared" si="798"/>
        <v>0</v>
      </c>
      <c r="AR748" s="146">
        <f t="shared" si="798"/>
        <v>0</v>
      </c>
      <c r="AS748" s="146"/>
      <c r="AT748" s="146">
        <f t="shared" ref="AT748:AU748" si="799">AT749+AT750+AT751+AT753+AT754</f>
        <v>0</v>
      </c>
      <c r="AU748" s="146">
        <f t="shared" si="799"/>
        <v>0</v>
      </c>
      <c r="AV748" s="146">
        <f t="shared" ref="AV748:AW748" si="800">AV749+AV750+AV751+AV753+AV754</f>
        <v>0</v>
      </c>
      <c r="AW748" s="146">
        <f t="shared" si="800"/>
        <v>0</v>
      </c>
      <c r="AX748" s="146"/>
      <c r="AY748" s="146">
        <f t="shared" ref="AY748:AZ748" si="801">AY749+AY750+AY751+AY753+AY754</f>
        <v>0</v>
      </c>
      <c r="AZ748" s="146">
        <f t="shared" si="801"/>
        <v>0</v>
      </c>
      <c r="BA748" s="150"/>
      <c r="BB748" s="279" t="s">
        <v>428</v>
      </c>
      <c r="BC748" s="215"/>
    </row>
    <row r="749" spans="1:55" ht="32.25" hidden="1" customHeight="1">
      <c r="A749" s="272"/>
      <c r="B749" s="273"/>
      <c r="C749" s="273"/>
      <c r="D749" s="151" t="s">
        <v>37</v>
      </c>
      <c r="E749" s="146">
        <f t="shared" si="787"/>
        <v>0</v>
      </c>
      <c r="F749" s="146">
        <f t="shared" si="788"/>
        <v>0</v>
      </c>
      <c r="G749" s="150"/>
      <c r="H749" s="146"/>
      <c r="I749" s="146"/>
      <c r="J749" s="150"/>
      <c r="K749" s="146"/>
      <c r="L749" s="146"/>
      <c r="M749" s="150"/>
      <c r="N749" s="146"/>
      <c r="O749" s="146"/>
      <c r="P749" s="150"/>
      <c r="Q749" s="146"/>
      <c r="R749" s="146"/>
      <c r="S749" s="150"/>
      <c r="T749" s="146"/>
      <c r="U749" s="146"/>
      <c r="V749" s="150"/>
      <c r="W749" s="146"/>
      <c r="X749" s="146"/>
      <c r="Y749" s="150"/>
      <c r="Z749" s="146"/>
      <c r="AA749" s="146"/>
      <c r="AB749" s="150"/>
      <c r="AC749" s="150"/>
      <c r="AD749" s="150"/>
      <c r="AE749" s="146"/>
      <c r="AF749" s="146"/>
      <c r="AG749" s="150"/>
      <c r="AH749" s="150"/>
      <c r="AI749" s="150"/>
      <c r="AJ749" s="146"/>
      <c r="AK749" s="146"/>
      <c r="AL749" s="150"/>
      <c r="AM749" s="150"/>
      <c r="AN749" s="150"/>
      <c r="AO749" s="146"/>
      <c r="AP749" s="146"/>
      <c r="AQ749" s="150"/>
      <c r="AR749" s="150"/>
      <c r="AS749" s="150"/>
      <c r="AT749" s="146"/>
      <c r="AU749" s="146"/>
      <c r="AV749" s="150"/>
      <c r="AW749" s="150"/>
      <c r="AX749" s="150"/>
      <c r="AY749" s="150"/>
      <c r="AZ749" s="150"/>
      <c r="BA749" s="150"/>
      <c r="BB749" s="280"/>
      <c r="BC749" s="215"/>
    </row>
    <row r="750" spans="1:55" ht="50.25" hidden="1" customHeight="1">
      <c r="A750" s="272"/>
      <c r="B750" s="273"/>
      <c r="C750" s="273"/>
      <c r="D750" s="176" t="s">
        <v>2</v>
      </c>
      <c r="E750" s="146">
        <f t="shared" si="787"/>
        <v>0</v>
      </c>
      <c r="F750" s="146">
        <f t="shared" si="788"/>
        <v>0</v>
      </c>
      <c r="G750" s="150"/>
      <c r="H750" s="146"/>
      <c r="I750" s="146"/>
      <c r="J750" s="150"/>
      <c r="K750" s="146"/>
      <c r="L750" s="146"/>
      <c r="M750" s="150"/>
      <c r="N750" s="146"/>
      <c r="O750" s="146"/>
      <c r="P750" s="150"/>
      <c r="Q750" s="146"/>
      <c r="R750" s="146"/>
      <c r="S750" s="150"/>
      <c r="T750" s="146"/>
      <c r="U750" s="146"/>
      <c r="V750" s="150"/>
      <c r="W750" s="146"/>
      <c r="X750" s="146"/>
      <c r="Y750" s="150"/>
      <c r="Z750" s="146"/>
      <c r="AA750" s="146"/>
      <c r="AB750" s="150"/>
      <c r="AC750" s="150"/>
      <c r="AD750" s="150"/>
      <c r="AE750" s="146"/>
      <c r="AF750" s="146"/>
      <c r="AG750" s="150"/>
      <c r="AH750" s="150"/>
      <c r="AI750" s="150"/>
      <c r="AJ750" s="146"/>
      <c r="AK750" s="146"/>
      <c r="AL750" s="150"/>
      <c r="AM750" s="150"/>
      <c r="AN750" s="150"/>
      <c r="AO750" s="146"/>
      <c r="AP750" s="146"/>
      <c r="AQ750" s="150"/>
      <c r="AR750" s="150"/>
      <c r="AS750" s="150"/>
      <c r="AT750" s="146"/>
      <c r="AU750" s="146"/>
      <c r="AV750" s="150"/>
      <c r="AW750" s="150"/>
      <c r="AX750" s="150"/>
      <c r="AY750" s="150"/>
      <c r="AZ750" s="150"/>
      <c r="BA750" s="150"/>
      <c r="BB750" s="280"/>
      <c r="BC750" s="215"/>
    </row>
    <row r="751" spans="1:55" ht="22.5" hidden="1" customHeight="1">
      <c r="A751" s="272"/>
      <c r="B751" s="273"/>
      <c r="C751" s="273"/>
      <c r="D751" s="222" t="s">
        <v>268</v>
      </c>
      <c r="E751" s="146">
        <f>H751+K751+N751+Q751+T751+W751+Z751+AE751+AJ751+AO751+AT751+AY751</f>
        <v>0</v>
      </c>
      <c r="F751" s="146">
        <f t="shared" si="788"/>
        <v>0</v>
      </c>
      <c r="G751" s="150"/>
      <c r="H751" s="146"/>
      <c r="I751" s="146"/>
      <c r="J751" s="150"/>
      <c r="K751" s="146"/>
      <c r="L751" s="146"/>
      <c r="M751" s="150"/>
      <c r="N751" s="146"/>
      <c r="O751" s="146"/>
      <c r="P751" s="150"/>
      <c r="Q751" s="146"/>
      <c r="R751" s="146"/>
      <c r="S751" s="150"/>
      <c r="T751" s="146"/>
      <c r="U751" s="146"/>
      <c r="V751" s="150"/>
      <c r="W751" s="146"/>
      <c r="X751" s="146"/>
      <c r="Y751" s="150"/>
      <c r="Z751" s="146"/>
      <c r="AA751" s="146"/>
      <c r="AB751" s="150"/>
      <c r="AC751" s="150"/>
      <c r="AD751" s="150"/>
      <c r="AE751" s="146"/>
      <c r="AF751" s="146"/>
      <c r="AG751" s="150"/>
      <c r="AH751" s="150"/>
      <c r="AI751" s="150"/>
      <c r="AJ751" s="146"/>
      <c r="AK751" s="146"/>
      <c r="AL751" s="150"/>
      <c r="AM751" s="150"/>
      <c r="AN751" s="150"/>
      <c r="AO751" s="146"/>
      <c r="AP751" s="146"/>
      <c r="AQ751" s="150"/>
      <c r="AR751" s="150"/>
      <c r="AS751" s="150"/>
      <c r="AT751" s="146"/>
      <c r="AU751" s="146"/>
      <c r="AV751" s="150"/>
      <c r="AW751" s="150"/>
      <c r="AX751" s="150"/>
      <c r="AY751" s="150"/>
      <c r="AZ751" s="150"/>
      <c r="BA751" s="150"/>
      <c r="BB751" s="280"/>
      <c r="BC751" s="215"/>
    </row>
    <row r="752" spans="1:55" ht="82.5" hidden="1" customHeight="1">
      <c r="A752" s="272"/>
      <c r="B752" s="273"/>
      <c r="C752" s="273"/>
      <c r="D752" s="222" t="s">
        <v>274</v>
      </c>
      <c r="E752" s="146">
        <f t="shared" ref="E752:E754" si="802">H752+K752+N752+Q752+T752+W752+Z752+AE752+AJ752+AO752+AT752+AY752</f>
        <v>0</v>
      </c>
      <c r="F752" s="146">
        <f t="shared" si="788"/>
        <v>0</v>
      </c>
      <c r="G752" s="150"/>
      <c r="H752" s="146"/>
      <c r="I752" s="146"/>
      <c r="J752" s="150"/>
      <c r="K752" s="146"/>
      <c r="L752" s="146"/>
      <c r="M752" s="150"/>
      <c r="N752" s="146"/>
      <c r="O752" s="146"/>
      <c r="P752" s="150"/>
      <c r="Q752" s="146"/>
      <c r="R752" s="146"/>
      <c r="S752" s="150"/>
      <c r="T752" s="146"/>
      <c r="U752" s="146"/>
      <c r="V752" s="150"/>
      <c r="W752" s="146"/>
      <c r="X752" s="146"/>
      <c r="Y752" s="150"/>
      <c r="Z752" s="146"/>
      <c r="AA752" s="146"/>
      <c r="AB752" s="150"/>
      <c r="AC752" s="150"/>
      <c r="AD752" s="150"/>
      <c r="AE752" s="146"/>
      <c r="AF752" s="146"/>
      <c r="AG752" s="150"/>
      <c r="AH752" s="150"/>
      <c r="AI752" s="150"/>
      <c r="AJ752" s="146"/>
      <c r="AK752" s="146"/>
      <c r="AL752" s="150"/>
      <c r="AM752" s="150"/>
      <c r="AN752" s="150"/>
      <c r="AO752" s="146"/>
      <c r="AP752" s="146"/>
      <c r="AQ752" s="150"/>
      <c r="AR752" s="150"/>
      <c r="AS752" s="150"/>
      <c r="AT752" s="146"/>
      <c r="AU752" s="146"/>
      <c r="AV752" s="150"/>
      <c r="AW752" s="150"/>
      <c r="AX752" s="150"/>
      <c r="AY752" s="150"/>
      <c r="AZ752" s="150"/>
      <c r="BA752" s="150"/>
      <c r="BB752" s="280"/>
      <c r="BC752" s="215"/>
    </row>
    <row r="753" spans="1:55" ht="22.5" hidden="1" customHeight="1">
      <c r="A753" s="272"/>
      <c r="B753" s="273"/>
      <c r="C753" s="273"/>
      <c r="D753" s="222" t="s">
        <v>269</v>
      </c>
      <c r="E753" s="146">
        <f t="shared" si="802"/>
        <v>0</v>
      </c>
      <c r="F753" s="146">
        <f t="shared" si="788"/>
        <v>0</v>
      </c>
      <c r="G753" s="150"/>
      <c r="H753" s="146"/>
      <c r="I753" s="146"/>
      <c r="J753" s="150"/>
      <c r="K753" s="146"/>
      <c r="L753" s="146"/>
      <c r="M753" s="150"/>
      <c r="N753" s="146"/>
      <c r="O753" s="146"/>
      <c r="P753" s="150"/>
      <c r="Q753" s="146"/>
      <c r="R753" s="146"/>
      <c r="S753" s="150"/>
      <c r="T753" s="146"/>
      <c r="U753" s="146"/>
      <c r="V753" s="150"/>
      <c r="W753" s="146"/>
      <c r="X753" s="146"/>
      <c r="Y753" s="150"/>
      <c r="Z753" s="146"/>
      <c r="AA753" s="146"/>
      <c r="AB753" s="150"/>
      <c r="AC753" s="150"/>
      <c r="AD753" s="150"/>
      <c r="AE753" s="146"/>
      <c r="AF753" s="146"/>
      <c r="AG753" s="150"/>
      <c r="AH753" s="150"/>
      <c r="AI753" s="150"/>
      <c r="AJ753" s="146"/>
      <c r="AK753" s="146"/>
      <c r="AL753" s="150"/>
      <c r="AM753" s="150"/>
      <c r="AN753" s="150"/>
      <c r="AO753" s="146"/>
      <c r="AP753" s="146"/>
      <c r="AQ753" s="150"/>
      <c r="AR753" s="150"/>
      <c r="AS753" s="150"/>
      <c r="AT753" s="146"/>
      <c r="AU753" s="146"/>
      <c r="AV753" s="150"/>
      <c r="AW753" s="150"/>
      <c r="AX753" s="150"/>
      <c r="AY753" s="150"/>
      <c r="AZ753" s="150"/>
      <c r="BA753" s="150"/>
      <c r="BB753" s="280"/>
      <c r="BC753" s="215"/>
    </row>
    <row r="754" spans="1:55" ht="31.2" hidden="1">
      <c r="A754" s="272"/>
      <c r="B754" s="273"/>
      <c r="C754" s="273"/>
      <c r="D754" s="225" t="s">
        <v>43</v>
      </c>
      <c r="E754" s="146">
        <f t="shared" si="802"/>
        <v>0</v>
      </c>
      <c r="F754" s="146">
        <f t="shared" si="788"/>
        <v>0</v>
      </c>
      <c r="G754" s="150"/>
      <c r="H754" s="146"/>
      <c r="I754" s="146"/>
      <c r="J754" s="150"/>
      <c r="K754" s="146"/>
      <c r="L754" s="146"/>
      <c r="M754" s="150"/>
      <c r="N754" s="146"/>
      <c r="O754" s="146"/>
      <c r="P754" s="150"/>
      <c r="Q754" s="146"/>
      <c r="R754" s="146"/>
      <c r="S754" s="150"/>
      <c r="T754" s="146"/>
      <c r="U754" s="146"/>
      <c r="V754" s="150"/>
      <c r="W754" s="146"/>
      <c r="X754" s="146"/>
      <c r="Y754" s="150"/>
      <c r="Z754" s="146"/>
      <c r="AA754" s="146"/>
      <c r="AB754" s="150"/>
      <c r="AC754" s="150"/>
      <c r="AD754" s="150"/>
      <c r="AE754" s="146"/>
      <c r="AF754" s="146"/>
      <c r="AG754" s="150"/>
      <c r="AH754" s="150"/>
      <c r="AI754" s="150"/>
      <c r="AJ754" s="146"/>
      <c r="AK754" s="146"/>
      <c r="AL754" s="150"/>
      <c r="AM754" s="150"/>
      <c r="AN754" s="150"/>
      <c r="AO754" s="146"/>
      <c r="AP754" s="146"/>
      <c r="AQ754" s="150"/>
      <c r="AR754" s="150"/>
      <c r="AS754" s="150"/>
      <c r="AT754" s="146"/>
      <c r="AU754" s="146"/>
      <c r="AV754" s="150"/>
      <c r="AW754" s="150"/>
      <c r="AX754" s="150"/>
      <c r="AY754" s="150"/>
      <c r="AZ754" s="150"/>
      <c r="BA754" s="150"/>
      <c r="BB754" s="281"/>
      <c r="BC754" s="215"/>
    </row>
    <row r="755" spans="1:55" ht="22.5" hidden="1" customHeight="1">
      <c r="A755" s="272" t="s">
        <v>497</v>
      </c>
      <c r="B755" s="273"/>
      <c r="C755" s="273" t="s">
        <v>298</v>
      </c>
      <c r="D755" s="153" t="s">
        <v>41</v>
      </c>
      <c r="E755" s="146">
        <f t="shared" ref="E755:E757" si="803">H755+K755+N755+Q755+T755+W755+Z755+AE755+AJ755+AO755+AT755+AY755</f>
        <v>0</v>
      </c>
      <c r="F755" s="146">
        <f t="shared" ref="F755:F761" si="804">I755+L755+O755+R755+U755+X755+AA755+AF755+AK755+AP755+AU755+AZ755</f>
        <v>0</v>
      </c>
      <c r="G755" s="150"/>
      <c r="H755" s="146">
        <f>H756+H757+H758+H760+H761</f>
        <v>0</v>
      </c>
      <c r="I755" s="146">
        <f t="shared" ref="I755" si="805">I756+I757+I758+I760+I761</f>
        <v>0</v>
      </c>
      <c r="J755" s="146"/>
      <c r="K755" s="146">
        <f t="shared" ref="K755:L755" si="806">K756+K757+K758+K760+K761</f>
        <v>0</v>
      </c>
      <c r="L755" s="146">
        <f t="shared" si="806"/>
        <v>0</v>
      </c>
      <c r="M755" s="146"/>
      <c r="N755" s="146">
        <f t="shared" ref="N755:O755" si="807">N756+N757+N758+N760+N761</f>
        <v>0</v>
      </c>
      <c r="O755" s="146">
        <f t="shared" si="807"/>
        <v>0</v>
      </c>
      <c r="P755" s="146"/>
      <c r="Q755" s="146">
        <f t="shared" ref="Q755:R755" si="808">Q756+Q757+Q758+Q760+Q761</f>
        <v>0</v>
      </c>
      <c r="R755" s="146">
        <f t="shared" si="808"/>
        <v>0</v>
      </c>
      <c r="S755" s="146"/>
      <c r="T755" s="146">
        <f t="shared" ref="T755:U755" si="809">T756+T757+T758+T760+T761</f>
        <v>0</v>
      </c>
      <c r="U755" s="146">
        <f t="shared" si="809"/>
        <v>0</v>
      </c>
      <c r="V755" s="146"/>
      <c r="W755" s="146">
        <f t="shared" ref="W755:X755" si="810">W756+W757+W758+W760+W761</f>
        <v>0</v>
      </c>
      <c r="X755" s="146">
        <f t="shared" si="810"/>
        <v>0</v>
      </c>
      <c r="Y755" s="146"/>
      <c r="Z755" s="146">
        <f t="shared" ref="Z755:AC755" si="811">Z756+Z757+Z758+Z760+Z761</f>
        <v>0</v>
      </c>
      <c r="AA755" s="146">
        <f t="shared" si="811"/>
        <v>0</v>
      </c>
      <c r="AB755" s="146">
        <f t="shared" si="811"/>
        <v>0</v>
      </c>
      <c r="AC755" s="146">
        <f t="shared" si="811"/>
        <v>0</v>
      </c>
      <c r="AD755" s="146"/>
      <c r="AE755" s="146">
        <f t="shared" ref="AE755:AH755" si="812">AE756+AE757+AE758+AE760+AE761</f>
        <v>0</v>
      </c>
      <c r="AF755" s="146">
        <f t="shared" si="812"/>
        <v>0</v>
      </c>
      <c r="AG755" s="146">
        <f t="shared" si="812"/>
        <v>0</v>
      </c>
      <c r="AH755" s="146">
        <f t="shared" si="812"/>
        <v>0</v>
      </c>
      <c r="AI755" s="146"/>
      <c r="AJ755" s="146">
        <f t="shared" ref="AJ755:AM755" si="813">AJ756+AJ757+AJ758+AJ760+AJ761</f>
        <v>0</v>
      </c>
      <c r="AK755" s="146">
        <f t="shared" si="813"/>
        <v>0</v>
      </c>
      <c r="AL755" s="146">
        <f t="shared" si="813"/>
        <v>0</v>
      </c>
      <c r="AM755" s="146">
        <f t="shared" si="813"/>
        <v>0</v>
      </c>
      <c r="AN755" s="146"/>
      <c r="AO755" s="146">
        <f t="shared" ref="AO755:AR755" si="814">AO756+AO757+AO758+AO760+AO761</f>
        <v>0</v>
      </c>
      <c r="AP755" s="146">
        <f t="shared" si="814"/>
        <v>0</v>
      </c>
      <c r="AQ755" s="146">
        <f t="shared" si="814"/>
        <v>0</v>
      </c>
      <c r="AR755" s="146">
        <f t="shared" si="814"/>
        <v>0</v>
      </c>
      <c r="AS755" s="146"/>
      <c r="AT755" s="146">
        <f t="shared" ref="AT755" si="815">AT756+AT757+AT758+AT760+AT761</f>
        <v>0</v>
      </c>
      <c r="AU755" s="146"/>
      <c r="AV755" s="146">
        <f t="shared" ref="AV755:AW755" si="816">AV756+AV757+AV758+AV760+AV761</f>
        <v>0</v>
      </c>
      <c r="AW755" s="146">
        <f t="shared" si="816"/>
        <v>0</v>
      </c>
      <c r="AX755" s="146"/>
      <c r="AY755" s="146">
        <f t="shared" ref="AY755:AZ755" si="817">AY756+AY757+AY758+AY760+AY761</f>
        <v>0</v>
      </c>
      <c r="AZ755" s="146">
        <f t="shared" si="817"/>
        <v>0</v>
      </c>
      <c r="BA755" s="150"/>
      <c r="BB755" s="279" t="s">
        <v>428</v>
      </c>
      <c r="BC755" s="215"/>
    </row>
    <row r="756" spans="1:55" ht="32.25" hidden="1" customHeight="1">
      <c r="A756" s="272"/>
      <c r="B756" s="273"/>
      <c r="C756" s="273"/>
      <c r="D756" s="151" t="s">
        <v>37</v>
      </c>
      <c r="E756" s="146">
        <f t="shared" si="803"/>
        <v>0</v>
      </c>
      <c r="F756" s="146">
        <f t="shared" si="804"/>
        <v>0</v>
      </c>
      <c r="G756" s="150"/>
      <c r="H756" s="146"/>
      <c r="I756" s="146"/>
      <c r="J756" s="150"/>
      <c r="K756" s="146"/>
      <c r="L756" s="146"/>
      <c r="M756" s="150"/>
      <c r="N756" s="146"/>
      <c r="O756" s="146"/>
      <c r="P756" s="150"/>
      <c r="Q756" s="146"/>
      <c r="R756" s="146"/>
      <c r="S756" s="150"/>
      <c r="T756" s="146"/>
      <c r="U756" s="146"/>
      <c r="V756" s="150"/>
      <c r="W756" s="146"/>
      <c r="X756" s="146"/>
      <c r="Y756" s="150"/>
      <c r="Z756" s="146"/>
      <c r="AA756" s="146"/>
      <c r="AB756" s="150"/>
      <c r="AC756" s="150"/>
      <c r="AD756" s="150"/>
      <c r="AE756" s="146"/>
      <c r="AF756" s="146"/>
      <c r="AG756" s="150"/>
      <c r="AH756" s="150"/>
      <c r="AI756" s="150"/>
      <c r="AJ756" s="146"/>
      <c r="AK756" s="146"/>
      <c r="AL756" s="150"/>
      <c r="AM756" s="150"/>
      <c r="AN756" s="150"/>
      <c r="AO756" s="146"/>
      <c r="AP756" s="146"/>
      <c r="AQ756" s="150"/>
      <c r="AR756" s="150"/>
      <c r="AS756" s="150"/>
      <c r="AT756" s="146"/>
      <c r="AU756" s="146"/>
      <c r="AV756" s="150"/>
      <c r="AW756" s="150"/>
      <c r="AX756" s="150"/>
      <c r="AY756" s="150"/>
      <c r="AZ756" s="150"/>
      <c r="BA756" s="150"/>
      <c r="BB756" s="280"/>
      <c r="BC756" s="215"/>
    </row>
    <row r="757" spans="1:55" ht="50.25" hidden="1" customHeight="1">
      <c r="A757" s="272"/>
      <c r="B757" s="273"/>
      <c r="C757" s="273"/>
      <c r="D757" s="176" t="s">
        <v>2</v>
      </c>
      <c r="E757" s="146">
        <f t="shared" si="803"/>
        <v>0</v>
      </c>
      <c r="F757" s="146">
        <f t="shared" si="804"/>
        <v>0</v>
      </c>
      <c r="G757" s="150"/>
      <c r="H757" s="146"/>
      <c r="I757" s="146"/>
      <c r="J757" s="150"/>
      <c r="K757" s="146"/>
      <c r="L757" s="146"/>
      <c r="M757" s="150"/>
      <c r="N757" s="146"/>
      <c r="O757" s="146"/>
      <c r="P757" s="150"/>
      <c r="Q757" s="146"/>
      <c r="R757" s="146"/>
      <c r="S757" s="150"/>
      <c r="T757" s="146"/>
      <c r="U757" s="146"/>
      <c r="V757" s="150"/>
      <c r="W757" s="146"/>
      <c r="X757" s="146"/>
      <c r="Y757" s="150"/>
      <c r="Z757" s="146"/>
      <c r="AA757" s="146"/>
      <c r="AB757" s="150"/>
      <c r="AC757" s="150"/>
      <c r="AD757" s="150"/>
      <c r="AE757" s="146"/>
      <c r="AF757" s="146"/>
      <c r="AG757" s="150"/>
      <c r="AH757" s="150"/>
      <c r="AI757" s="150"/>
      <c r="AJ757" s="146"/>
      <c r="AK757" s="146"/>
      <c r="AL757" s="150"/>
      <c r="AM757" s="150"/>
      <c r="AN757" s="150"/>
      <c r="AO757" s="146"/>
      <c r="AP757" s="146"/>
      <c r="AQ757" s="150"/>
      <c r="AR757" s="150"/>
      <c r="AS757" s="150"/>
      <c r="AT757" s="146"/>
      <c r="AU757" s="146"/>
      <c r="AV757" s="150"/>
      <c r="AW757" s="150"/>
      <c r="AX757" s="150"/>
      <c r="AY757" s="150"/>
      <c r="AZ757" s="150"/>
      <c r="BA757" s="150"/>
      <c r="BB757" s="280"/>
      <c r="BC757" s="215"/>
    </row>
    <row r="758" spans="1:55" ht="22.5" hidden="1" customHeight="1">
      <c r="A758" s="272"/>
      <c r="B758" s="273"/>
      <c r="C758" s="273"/>
      <c r="D758" s="222" t="s">
        <v>268</v>
      </c>
      <c r="E758" s="146">
        <f>H758+K758+N758+Q758+T758+W758+Z758+AE758+AJ758+AO758+AT758+AY758</f>
        <v>0</v>
      </c>
      <c r="F758" s="146">
        <f t="shared" si="804"/>
        <v>0</v>
      </c>
      <c r="G758" s="150"/>
      <c r="H758" s="146"/>
      <c r="I758" s="146"/>
      <c r="J758" s="150"/>
      <c r="K758" s="146"/>
      <c r="L758" s="146"/>
      <c r="M758" s="150"/>
      <c r="N758" s="146"/>
      <c r="O758" s="146"/>
      <c r="P758" s="150"/>
      <c r="Q758" s="146"/>
      <c r="R758" s="146"/>
      <c r="S758" s="150"/>
      <c r="T758" s="146"/>
      <c r="U758" s="146"/>
      <c r="V758" s="150"/>
      <c r="W758" s="146"/>
      <c r="X758" s="146"/>
      <c r="Y758" s="150"/>
      <c r="Z758" s="146"/>
      <c r="AA758" s="146"/>
      <c r="AB758" s="150"/>
      <c r="AC758" s="150"/>
      <c r="AD758" s="150"/>
      <c r="AE758" s="146"/>
      <c r="AF758" s="146"/>
      <c r="AG758" s="150"/>
      <c r="AH758" s="150"/>
      <c r="AI758" s="150"/>
      <c r="AJ758" s="146"/>
      <c r="AK758" s="146"/>
      <c r="AL758" s="150"/>
      <c r="AM758" s="150"/>
      <c r="AN758" s="150"/>
      <c r="AO758" s="146"/>
      <c r="AP758" s="146"/>
      <c r="AQ758" s="150"/>
      <c r="AR758" s="150"/>
      <c r="AS758" s="150"/>
      <c r="AT758" s="146"/>
      <c r="AU758" s="146"/>
      <c r="AV758" s="150"/>
      <c r="AW758" s="150"/>
      <c r="AX758" s="150"/>
      <c r="AY758" s="146"/>
      <c r="AZ758" s="146"/>
      <c r="BA758" s="150"/>
      <c r="BB758" s="280"/>
      <c r="BC758" s="215"/>
    </row>
    <row r="759" spans="1:55" ht="82.5" hidden="1" customHeight="1">
      <c r="A759" s="272"/>
      <c r="B759" s="273"/>
      <c r="C759" s="273"/>
      <c r="D759" s="222" t="s">
        <v>274</v>
      </c>
      <c r="E759" s="146">
        <f t="shared" ref="E759:E761" si="818">H759+K759+N759+Q759+T759+W759+Z759+AE759+AJ759+AO759+AT759+AY759</f>
        <v>0</v>
      </c>
      <c r="F759" s="146">
        <f t="shared" si="804"/>
        <v>0</v>
      </c>
      <c r="G759" s="150"/>
      <c r="H759" s="146"/>
      <c r="I759" s="146"/>
      <c r="J759" s="150"/>
      <c r="K759" s="146"/>
      <c r="L759" s="146"/>
      <c r="M759" s="150"/>
      <c r="N759" s="146"/>
      <c r="O759" s="146"/>
      <c r="P759" s="150"/>
      <c r="Q759" s="146"/>
      <c r="R759" s="146"/>
      <c r="S759" s="150"/>
      <c r="T759" s="146"/>
      <c r="U759" s="146"/>
      <c r="V759" s="150"/>
      <c r="W759" s="146"/>
      <c r="X759" s="146"/>
      <c r="Y759" s="150"/>
      <c r="Z759" s="146"/>
      <c r="AA759" s="146"/>
      <c r="AB759" s="150"/>
      <c r="AC759" s="150"/>
      <c r="AD759" s="150"/>
      <c r="AE759" s="146"/>
      <c r="AF759" s="146"/>
      <c r="AG759" s="150"/>
      <c r="AH759" s="150"/>
      <c r="AI759" s="150"/>
      <c r="AJ759" s="146"/>
      <c r="AK759" s="146"/>
      <c r="AL759" s="150"/>
      <c r="AM759" s="150"/>
      <c r="AN759" s="150"/>
      <c r="AO759" s="146"/>
      <c r="AP759" s="146"/>
      <c r="AQ759" s="150"/>
      <c r="AR759" s="150"/>
      <c r="AS759" s="150"/>
      <c r="AT759" s="146"/>
      <c r="AU759" s="146"/>
      <c r="AV759" s="150"/>
      <c r="AW759" s="150"/>
      <c r="AX759" s="150"/>
      <c r="AY759" s="150"/>
      <c r="AZ759" s="150"/>
      <c r="BA759" s="150"/>
      <c r="BB759" s="280"/>
      <c r="BC759" s="215"/>
    </row>
    <row r="760" spans="1:55" ht="22.5" hidden="1" customHeight="1">
      <c r="A760" s="272"/>
      <c r="B760" s="273"/>
      <c r="C760" s="273"/>
      <c r="D760" s="222" t="s">
        <v>269</v>
      </c>
      <c r="E760" s="146">
        <f t="shared" si="818"/>
        <v>0</v>
      </c>
      <c r="F760" s="146">
        <f t="shared" si="804"/>
        <v>0</v>
      </c>
      <c r="G760" s="150"/>
      <c r="H760" s="146"/>
      <c r="I760" s="146"/>
      <c r="J760" s="150"/>
      <c r="K760" s="146"/>
      <c r="L760" s="146"/>
      <c r="M760" s="150"/>
      <c r="N760" s="146"/>
      <c r="O760" s="146"/>
      <c r="P760" s="150"/>
      <c r="Q760" s="146"/>
      <c r="R760" s="146"/>
      <c r="S760" s="150"/>
      <c r="T760" s="146"/>
      <c r="U760" s="146"/>
      <c r="V760" s="150"/>
      <c r="W760" s="146"/>
      <c r="X760" s="146"/>
      <c r="Y760" s="150"/>
      <c r="Z760" s="146"/>
      <c r="AA760" s="146"/>
      <c r="AB760" s="150"/>
      <c r="AC760" s="150"/>
      <c r="AD760" s="150"/>
      <c r="AE760" s="146"/>
      <c r="AF760" s="146"/>
      <c r="AG760" s="150"/>
      <c r="AH760" s="150"/>
      <c r="AI760" s="150"/>
      <c r="AJ760" s="146"/>
      <c r="AK760" s="146"/>
      <c r="AL760" s="150"/>
      <c r="AM760" s="150"/>
      <c r="AN760" s="150"/>
      <c r="AO760" s="146"/>
      <c r="AP760" s="146"/>
      <c r="AQ760" s="150"/>
      <c r="AR760" s="150"/>
      <c r="AS760" s="150"/>
      <c r="AT760" s="146"/>
      <c r="AU760" s="146"/>
      <c r="AV760" s="150"/>
      <c r="AW760" s="150"/>
      <c r="AX760" s="150"/>
      <c r="AY760" s="150"/>
      <c r="AZ760" s="150"/>
      <c r="BA760" s="150"/>
      <c r="BB760" s="280"/>
      <c r="BC760" s="215"/>
    </row>
    <row r="761" spans="1:55" ht="31.2" hidden="1">
      <c r="A761" s="272"/>
      <c r="B761" s="273"/>
      <c r="C761" s="273"/>
      <c r="D761" s="225" t="s">
        <v>43</v>
      </c>
      <c r="E761" s="146">
        <f t="shared" si="818"/>
        <v>0</v>
      </c>
      <c r="F761" s="146">
        <f t="shared" si="804"/>
        <v>0</v>
      </c>
      <c r="G761" s="150"/>
      <c r="H761" s="146"/>
      <c r="I761" s="146"/>
      <c r="J761" s="150"/>
      <c r="K761" s="146"/>
      <c r="L761" s="146"/>
      <c r="M761" s="150"/>
      <c r="N761" s="146"/>
      <c r="O761" s="146"/>
      <c r="P761" s="150"/>
      <c r="Q761" s="146"/>
      <c r="R761" s="146"/>
      <c r="S761" s="150"/>
      <c r="T761" s="146"/>
      <c r="U761" s="146"/>
      <c r="V761" s="150"/>
      <c r="W761" s="146"/>
      <c r="X761" s="146"/>
      <c r="Y761" s="150"/>
      <c r="Z761" s="146"/>
      <c r="AA761" s="146"/>
      <c r="AB761" s="150"/>
      <c r="AC761" s="150"/>
      <c r="AD761" s="150"/>
      <c r="AE761" s="146"/>
      <c r="AF761" s="146"/>
      <c r="AG761" s="150"/>
      <c r="AH761" s="150"/>
      <c r="AI761" s="150"/>
      <c r="AJ761" s="146"/>
      <c r="AK761" s="146"/>
      <c r="AL761" s="150"/>
      <c r="AM761" s="150"/>
      <c r="AN761" s="150"/>
      <c r="AO761" s="146"/>
      <c r="AP761" s="146"/>
      <c r="AQ761" s="150"/>
      <c r="AR761" s="150"/>
      <c r="AS761" s="150"/>
      <c r="AT761" s="146"/>
      <c r="AU761" s="146"/>
      <c r="AV761" s="150"/>
      <c r="AW761" s="150"/>
      <c r="AX761" s="150"/>
      <c r="AY761" s="150"/>
      <c r="AZ761" s="150"/>
      <c r="BA761" s="150"/>
      <c r="BB761" s="281"/>
      <c r="BC761" s="215"/>
    </row>
    <row r="762" spans="1:55" ht="22.5" hidden="1" customHeight="1">
      <c r="A762" s="272" t="s">
        <v>498</v>
      </c>
      <c r="B762" s="273"/>
      <c r="C762" s="273" t="s">
        <v>298</v>
      </c>
      <c r="D762" s="153" t="s">
        <v>41</v>
      </c>
      <c r="E762" s="146">
        <f t="shared" ref="E762:E764" si="819">H762+K762+N762+Q762+T762+W762+Z762+AE762+AJ762+AO762+AT762+AY762</f>
        <v>0</v>
      </c>
      <c r="F762" s="146">
        <f t="shared" ref="F762:F768" si="820">I762+L762+O762+R762+U762+X762+AA762+AF762+AK762+AP762+AU762+AZ762</f>
        <v>0</v>
      </c>
      <c r="G762" s="150"/>
      <c r="H762" s="146">
        <f>H763+H764+H765+H767+H768</f>
        <v>0</v>
      </c>
      <c r="I762" s="146">
        <f t="shared" ref="I762" si="821">I763+I764+I765+I767+I768</f>
        <v>0</v>
      </c>
      <c r="J762" s="146"/>
      <c r="K762" s="146">
        <f t="shared" ref="K762:L762" si="822">K763+K764+K765+K767+K768</f>
        <v>0</v>
      </c>
      <c r="L762" s="146">
        <f t="shared" si="822"/>
        <v>0</v>
      </c>
      <c r="M762" s="146"/>
      <c r="N762" s="146">
        <f t="shared" ref="N762:O762" si="823">N763+N764+N765+N767+N768</f>
        <v>0</v>
      </c>
      <c r="O762" s="146">
        <f t="shared" si="823"/>
        <v>0</v>
      </c>
      <c r="P762" s="146"/>
      <c r="Q762" s="146">
        <f t="shared" ref="Q762:R762" si="824">Q763+Q764+Q765+Q767+Q768</f>
        <v>0</v>
      </c>
      <c r="R762" s="146">
        <f t="shared" si="824"/>
        <v>0</v>
      </c>
      <c r="S762" s="146"/>
      <c r="T762" s="146">
        <f t="shared" ref="T762:U762" si="825">T763+T764+T765+T767+T768</f>
        <v>0</v>
      </c>
      <c r="U762" s="146">
        <f t="shared" si="825"/>
        <v>0</v>
      </c>
      <c r="V762" s="146"/>
      <c r="W762" s="146">
        <f t="shared" ref="W762:X762" si="826">W763+W764+W765+W767+W768</f>
        <v>0</v>
      </c>
      <c r="X762" s="146">
        <f t="shared" si="826"/>
        <v>0</v>
      </c>
      <c r="Y762" s="146"/>
      <c r="Z762" s="146">
        <f t="shared" ref="Z762:AC762" si="827">Z763+Z764+Z765+Z767+Z768</f>
        <v>0</v>
      </c>
      <c r="AA762" s="146">
        <f t="shared" si="827"/>
        <v>0</v>
      </c>
      <c r="AB762" s="146">
        <f t="shared" si="827"/>
        <v>0</v>
      </c>
      <c r="AC762" s="146">
        <f t="shared" si="827"/>
        <v>0</v>
      </c>
      <c r="AD762" s="146"/>
      <c r="AE762" s="146">
        <f t="shared" ref="AE762:AH762" si="828">AE763+AE764+AE765+AE767+AE768</f>
        <v>0</v>
      </c>
      <c r="AF762" s="146">
        <f t="shared" si="828"/>
        <v>0</v>
      </c>
      <c r="AG762" s="146">
        <f t="shared" si="828"/>
        <v>0</v>
      </c>
      <c r="AH762" s="146">
        <f t="shared" si="828"/>
        <v>0</v>
      </c>
      <c r="AI762" s="146"/>
      <c r="AJ762" s="146">
        <f t="shared" ref="AJ762:AM762" si="829">AJ763+AJ764+AJ765+AJ767+AJ768</f>
        <v>0</v>
      </c>
      <c r="AK762" s="146">
        <f t="shared" si="829"/>
        <v>0</v>
      </c>
      <c r="AL762" s="146">
        <f t="shared" si="829"/>
        <v>0</v>
      </c>
      <c r="AM762" s="146">
        <f t="shared" si="829"/>
        <v>0</v>
      </c>
      <c r="AN762" s="146"/>
      <c r="AO762" s="146">
        <f t="shared" ref="AO762:AR762" si="830">AO763+AO764+AO765+AO767+AO768</f>
        <v>0</v>
      </c>
      <c r="AP762" s="146">
        <f t="shared" si="830"/>
        <v>0</v>
      </c>
      <c r="AQ762" s="146">
        <f t="shared" si="830"/>
        <v>0</v>
      </c>
      <c r="AR762" s="146">
        <f t="shared" si="830"/>
        <v>0</v>
      </c>
      <c r="AS762" s="146"/>
      <c r="AT762" s="146">
        <f t="shared" ref="AT762:AU762" si="831">AT763+AT764+AT765+AT767+AT768</f>
        <v>0</v>
      </c>
      <c r="AU762" s="146">
        <f t="shared" si="831"/>
        <v>0</v>
      </c>
      <c r="AV762" s="146">
        <f t="shared" ref="AV762:AW762" si="832">AV763+AV764+AV765+AV767+AV768</f>
        <v>0</v>
      </c>
      <c r="AW762" s="146">
        <f t="shared" si="832"/>
        <v>0</v>
      </c>
      <c r="AX762" s="146"/>
      <c r="AY762" s="146">
        <f t="shared" ref="AY762:AZ762" si="833">AY763+AY764+AY765+AY767+AY768</f>
        <v>0</v>
      </c>
      <c r="AZ762" s="146">
        <f t="shared" si="833"/>
        <v>0</v>
      </c>
      <c r="BA762" s="150"/>
      <c r="BB762" s="279" t="s">
        <v>428</v>
      </c>
      <c r="BC762" s="215"/>
    </row>
    <row r="763" spans="1:55" ht="32.25" hidden="1" customHeight="1">
      <c r="A763" s="272"/>
      <c r="B763" s="273"/>
      <c r="C763" s="273"/>
      <c r="D763" s="151" t="s">
        <v>37</v>
      </c>
      <c r="E763" s="146">
        <f t="shared" si="819"/>
        <v>0</v>
      </c>
      <c r="F763" s="146">
        <f t="shared" si="820"/>
        <v>0</v>
      </c>
      <c r="G763" s="150"/>
      <c r="H763" s="146"/>
      <c r="I763" s="146"/>
      <c r="J763" s="150"/>
      <c r="K763" s="146"/>
      <c r="L763" s="146"/>
      <c r="M763" s="150"/>
      <c r="N763" s="146"/>
      <c r="O763" s="146"/>
      <c r="P763" s="150"/>
      <c r="Q763" s="146"/>
      <c r="R763" s="146"/>
      <c r="S763" s="150"/>
      <c r="T763" s="146"/>
      <c r="U763" s="146"/>
      <c r="V763" s="150"/>
      <c r="W763" s="146"/>
      <c r="X763" s="146"/>
      <c r="Y763" s="150"/>
      <c r="Z763" s="146"/>
      <c r="AA763" s="146"/>
      <c r="AB763" s="150"/>
      <c r="AC763" s="150"/>
      <c r="AD763" s="150"/>
      <c r="AE763" s="146"/>
      <c r="AF763" s="146"/>
      <c r="AG763" s="150"/>
      <c r="AH763" s="150"/>
      <c r="AI763" s="150"/>
      <c r="AJ763" s="146"/>
      <c r="AK763" s="146"/>
      <c r="AL763" s="150"/>
      <c r="AM763" s="150"/>
      <c r="AN763" s="150"/>
      <c r="AO763" s="146"/>
      <c r="AP763" s="146"/>
      <c r="AQ763" s="150"/>
      <c r="AR763" s="150"/>
      <c r="AS763" s="150"/>
      <c r="AT763" s="146"/>
      <c r="AU763" s="146"/>
      <c r="AV763" s="150"/>
      <c r="AW763" s="150"/>
      <c r="AX763" s="150"/>
      <c r="AY763" s="150"/>
      <c r="AZ763" s="150"/>
      <c r="BA763" s="150"/>
      <c r="BB763" s="280"/>
      <c r="BC763" s="215"/>
    </row>
    <row r="764" spans="1:55" ht="50.25" hidden="1" customHeight="1">
      <c r="A764" s="272"/>
      <c r="B764" s="273"/>
      <c r="C764" s="273"/>
      <c r="D764" s="176" t="s">
        <v>2</v>
      </c>
      <c r="E764" s="146">
        <f t="shared" si="819"/>
        <v>0</v>
      </c>
      <c r="F764" s="146">
        <f t="shared" si="820"/>
        <v>0</v>
      </c>
      <c r="G764" s="150"/>
      <c r="H764" s="146"/>
      <c r="I764" s="146"/>
      <c r="J764" s="150"/>
      <c r="K764" s="146"/>
      <c r="L764" s="146"/>
      <c r="M764" s="150"/>
      <c r="N764" s="146"/>
      <c r="O764" s="146"/>
      <c r="P764" s="150"/>
      <c r="Q764" s="146"/>
      <c r="R764" s="146"/>
      <c r="S764" s="150"/>
      <c r="T764" s="146"/>
      <c r="U764" s="146"/>
      <c r="V764" s="150"/>
      <c r="W764" s="146"/>
      <c r="X764" s="146"/>
      <c r="Y764" s="150"/>
      <c r="Z764" s="146"/>
      <c r="AA764" s="146"/>
      <c r="AB764" s="150"/>
      <c r="AC764" s="150"/>
      <c r="AD764" s="150"/>
      <c r="AE764" s="146"/>
      <c r="AF764" s="146"/>
      <c r="AG764" s="150"/>
      <c r="AH764" s="150"/>
      <c r="AI764" s="150"/>
      <c r="AJ764" s="146"/>
      <c r="AK764" s="146"/>
      <c r="AL764" s="150"/>
      <c r="AM764" s="150"/>
      <c r="AN764" s="150"/>
      <c r="AO764" s="146"/>
      <c r="AP764" s="146"/>
      <c r="AQ764" s="150"/>
      <c r="AR764" s="150"/>
      <c r="AS764" s="150"/>
      <c r="AT764" s="146"/>
      <c r="AU764" s="146"/>
      <c r="AV764" s="150"/>
      <c r="AW764" s="150"/>
      <c r="AX764" s="150"/>
      <c r="AY764" s="150"/>
      <c r="AZ764" s="150"/>
      <c r="BA764" s="150"/>
      <c r="BB764" s="280"/>
      <c r="BC764" s="215"/>
    </row>
    <row r="765" spans="1:55" ht="22.5" hidden="1" customHeight="1">
      <c r="A765" s="272"/>
      <c r="B765" s="273"/>
      <c r="C765" s="273"/>
      <c r="D765" s="222" t="s">
        <v>268</v>
      </c>
      <c r="E765" s="146">
        <f>H765+K765+N765+Q765+T765+W765+Z765+AE765+AJ765+AO765+AT765+AY765</f>
        <v>0</v>
      </c>
      <c r="F765" s="146">
        <f t="shared" si="820"/>
        <v>0</v>
      </c>
      <c r="G765" s="150"/>
      <c r="H765" s="146"/>
      <c r="I765" s="146"/>
      <c r="J765" s="150"/>
      <c r="K765" s="146"/>
      <c r="L765" s="146"/>
      <c r="M765" s="150"/>
      <c r="N765" s="146"/>
      <c r="O765" s="146"/>
      <c r="P765" s="150"/>
      <c r="Q765" s="146"/>
      <c r="R765" s="146"/>
      <c r="S765" s="150"/>
      <c r="T765" s="146"/>
      <c r="U765" s="146"/>
      <c r="V765" s="150"/>
      <c r="W765" s="146"/>
      <c r="X765" s="146"/>
      <c r="Y765" s="150"/>
      <c r="Z765" s="146"/>
      <c r="AA765" s="146"/>
      <c r="AB765" s="150"/>
      <c r="AC765" s="150"/>
      <c r="AD765" s="150"/>
      <c r="AE765" s="146"/>
      <c r="AF765" s="146"/>
      <c r="AG765" s="150"/>
      <c r="AH765" s="150"/>
      <c r="AI765" s="150"/>
      <c r="AJ765" s="146"/>
      <c r="AK765" s="146"/>
      <c r="AL765" s="150"/>
      <c r="AM765" s="150"/>
      <c r="AN765" s="150"/>
      <c r="AO765" s="146"/>
      <c r="AP765" s="146"/>
      <c r="AQ765" s="150"/>
      <c r="AR765" s="150"/>
      <c r="AS765" s="150"/>
      <c r="AT765" s="146"/>
      <c r="AU765" s="146"/>
      <c r="AV765" s="150"/>
      <c r="AW765" s="150"/>
      <c r="AX765" s="150"/>
      <c r="AY765" s="150"/>
      <c r="AZ765" s="150"/>
      <c r="BA765" s="150"/>
      <c r="BB765" s="280"/>
      <c r="BC765" s="215"/>
    </row>
    <row r="766" spans="1:55" ht="82.5" hidden="1" customHeight="1">
      <c r="A766" s="272"/>
      <c r="B766" s="273"/>
      <c r="C766" s="273"/>
      <c r="D766" s="222" t="s">
        <v>274</v>
      </c>
      <c r="E766" s="146">
        <f t="shared" ref="E766:E771" si="834">H766+K766+N766+Q766+T766+W766+Z766+AE766+AJ766+AO766+AT766+AY766</f>
        <v>0</v>
      </c>
      <c r="F766" s="146">
        <f t="shared" si="820"/>
        <v>0</v>
      </c>
      <c r="G766" s="150"/>
      <c r="H766" s="146"/>
      <c r="I766" s="146"/>
      <c r="J766" s="150"/>
      <c r="K766" s="146"/>
      <c r="L766" s="146"/>
      <c r="M766" s="150"/>
      <c r="N766" s="146"/>
      <c r="O766" s="146"/>
      <c r="P766" s="150"/>
      <c r="Q766" s="146"/>
      <c r="R766" s="146"/>
      <c r="S766" s="150"/>
      <c r="T766" s="146"/>
      <c r="U766" s="146"/>
      <c r="V766" s="150"/>
      <c r="W766" s="146"/>
      <c r="X766" s="146"/>
      <c r="Y766" s="150"/>
      <c r="Z766" s="146"/>
      <c r="AA766" s="146"/>
      <c r="AB766" s="150"/>
      <c r="AC766" s="150"/>
      <c r="AD766" s="150"/>
      <c r="AE766" s="146"/>
      <c r="AF766" s="146"/>
      <c r="AG766" s="150"/>
      <c r="AH766" s="150"/>
      <c r="AI766" s="150"/>
      <c r="AJ766" s="146"/>
      <c r="AK766" s="146"/>
      <c r="AL766" s="150"/>
      <c r="AM766" s="150"/>
      <c r="AN766" s="150"/>
      <c r="AO766" s="146"/>
      <c r="AP766" s="146"/>
      <c r="AQ766" s="150"/>
      <c r="AR766" s="150"/>
      <c r="AS766" s="150"/>
      <c r="AT766" s="146"/>
      <c r="AU766" s="146"/>
      <c r="AV766" s="150"/>
      <c r="AW766" s="150"/>
      <c r="AX766" s="150"/>
      <c r="AY766" s="150"/>
      <c r="AZ766" s="150"/>
      <c r="BA766" s="150"/>
      <c r="BB766" s="280"/>
      <c r="BC766" s="215"/>
    </row>
    <row r="767" spans="1:55" ht="22.5" hidden="1" customHeight="1">
      <c r="A767" s="272"/>
      <c r="B767" s="273"/>
      <c r="C767" s="273"/>
      <c r="D767" s="222" t="s">
        <v>269</v>
      </c>
      <c r="E767" s="146">
        <f t="shared" si="834"/>
        <v>0</v>
      </c>
      <c r="F767" s="146">
        <f t="shared" si="820"/>
        <v>0</v>
      </c>
      <c r="G767" s="150"/>
      <c r="H767" s="146"/>
      <c r="I767" s="146"/>
      <c r="J767" s="150"/>
      <c r="K767" s="146"/>
      <c r="L767" s="146"/>
      <c r="M767" s="150"/>
      <c r="N767" s="146"/>
      <c r="O767" s="146"/>
      <c r="P767" s="150"/>
      <c r="Q767" s="146"/>
      <c r="R767" s="146"/>
      <c r="S767" s="150"/>
      <c r="T767" s="146"/>
      <c r="U767" s="146"/>
      <c r="V767" s="150"/>
      <c r="W767" s="146"/>
      <c r="X767" s="146"/>
      <c r="Y767" s="150"/>
      <c r="Z767" s="146"/>
      <c r="AA767" s="146"/>
      <c r="AB767" s="150"/>
      <c r="AC767" s="150"/>
      <c r="AD767" s="150"/>
      <c r="AE767" s="146"/>
      <c r="AF767" s="146"/>
      <c r="AG767" s="150"/>
      <c r="AH767" s="150"/>
      <c r="AI767" s="150"/>
      <c r="AJ767" s="146"/>
      <c r="AK767" s="146"/>
      <c r="AL767" s="150"/>
      <c r="AM767" s="150"/>
      <c r="AN767" s="150"/>
      <c r="AO767" s="146"/>
      <c r="AP767" s="146"/>
      <c r="AQ767" s="150"/>
      <c r="AR767" s="150"/>
      <c r="AS767" s="150"/>
      <c r="AT767" s="146"/>
      <c r="AU767" s="146"/>
      <c r="AV767" s="150"/>
      <c r="AW767" s="150"/>
      <c r="AX767" s="150"/>
      <c r="AY767" s="150"/>
      <c r="AZ767" s="150"/>
      <c r="BA767" s="150"/>
      <c r="BB767" s="280"/>
      <c r="BC767" s="215"/>
    </row>
    <row r="768" spans="1:55" ht="31.2" hidden="1">
      <c r="A768" s="272"/>
      <c r="B768" s="273"/>
      <c r="C768" s="273"/>
      <c r="D768" s="225" t="s">
        <v>43</v>
      </c>
      <c r="E768" s="146">
        <f t="shared" si="834"/>
        <v>0</v>
      </c>
      <c r="F768" s="146">
        <f t="shared" si="820"/>
        <v>0</v>
      </c>
      <c r="G768" s="150"/>
      <c r="H768" s="146"/>
      <c r="I768" s="146"/>
      <c r="J768" s="150"/>
      <c r="K768" s="146"/>
      <c r="L768" s="146"/>
      <c r="M768" s="150"/>
      <c r="N768" s="146"/>
      <c r="O768" s="146"/>
      <c r="P768" s="150"/>
      <c r="Q768" s="146"/>
      <c r="R768" s="146"/>
      <c r="S768" s="150"/>
      <c r="T768" s="146"/>
      <c r="U768" s="146"/>
      <c r="V768" s="150"/>
      <c r="W768" s="146"/>
      <c r="X768" s="146"/>
      <c r="Y768" s="150"/>
      <c r="Z768" s="146"/>
      <c r="AA768" s="146"/>
      <c r="AB768" s="150"/>
      <c r="AC768" s="150"/>
      <c r="AD768" s="150"/>
      <c r="AE768" s="146"/>
      <c r="AF768" s="146"/>
      <c r="AG768" s="150"/>
      <c r="AH768" s="150"/>
      <c r="AI768" s="150"/>
      <c r="AJ768" s="146"/>
      <c r="AK768" s="146"/>
      <c r="AL768" s="150"/>
      <c r="AM768" s="150"/>
      <c r="AN768" s="150"/>
      <c r="AO768" s="146"/>
      <c r="AP768" s="146"/>
      <c r="AQ768" s="150"/>
      <c r="AR768" s="150"/>
      <c r="AS768" s="150"/>
      <c r="AT768" s="146"/>
      <c r="AU768" s="146"/>
      <c r="AV768" s="150"/>
      <c r="AW768" s="150"/>
      <c r="AX768" s="150"/>
      <c r="AY768" s="150"/>
      <c r="AZ768" s="150"/>
      <c r="BA768" s="150"/>
      <c r="BB768" s="281"/>
      <c r="BC768" s="215"/>
    </row>
    <row r="769" spans="1:55" ht="22.5" hidden="1" customHeight="1">
      <c r="A769" s="272" t="s">
        <v>511</v>
      </c>
      <c r="B769" s="273"/>
      <c r="C769" s="273" t="s">
        <v>298</v>
      </c>
      <c r="D769" s="153" t="s">
        <v>41</v>
      </c>
      <c r="E769" s="146">
        <f t="shared" si="834"/>
        <v>0</v>
      </c>
      <c r="F769" s="146">
        <f t="shared" ref="F769:F775" si="835">I769+L769+O769+R769+U769+X769+AA769+AF769+AK769+AP769+AU769+AZ769</f>
        <v>0</v>
      </c>
      <c r="G769" s="150"/>
      <c r="H769" s="146">
        <f>H770+H771+H772+H774+H775</f>
        <v>0</v>
      </c>
      <c r="I769" s="146">
        <f t="shared" ref="I769" si="836">I770+I771+I772+I774+I775</f>
        <v>0</v>
      </c>
      <c r="J769" s="146"/>
      <c r="K769" s="146">
        <f t="shared" ref="K769:L769" si="837">K770+K771+K772+K774+K775</f>
        <v>0</v>
      </c>
      <c r="L769" s="146">
        <f t="shared" si="837"/>
        <v>0</v>
      </c>
      <c r="M769" s="146"/>
      <c r="N769" s="146">
        <f t="shared" ref="N769:O769" si="838">N770+N771+N772+N774+N775</f>
        <v>0</v>
      </c>
      <c r="O769" s="146">
        <f t="shared" si="838"/>
        <v>0</v>
      </c>
      <c r="P769" s="146"/>
      <c r="Q769" s="146">
        <f t="shared" ref="Q769:R769" si="839">Q770+Q771+Q772+Q774+Q775</f>
        <v>0</v>
      </c>
      <c r="R769" s="146">
        <f t="shared" si="839"/>
        <v>0</v>
      </c>
      <c r="S769" s="146"/>
      <c r="T769" s="146">
        <f t="shared" ref="T769:U769" si="840">T770+T771+T772+T774+T775</f>
        <v>0</v>
      </c>
      <c r="U769" s="146">
        <f t="shared" si="840"/>
        <v>0</v>
      </c>
      <c r="V769" s="146"/>
      <c r="W769" s="146">
        <f t="shared" ref="W769:X769" si="841">W770+W771+W772+W774+W775</f>
        <v>0</v>
      </c>
      <c r="X769" s="146">
        <f t="shared" si="841"/>
        <v>0</v>
      </c>
      <c r="Y769" s="146"/>
      <c r="Z769" s="146">
        <f t="shared" ref="Z769:AC769" si="842">Z770+Z771+Z772+Z774+Z775</f>
        <v>0</v>
      </c>
      <c r="AA769" s="146">
        <f t="shared" si="842"/>
        <v>0</v>
      </c>
      <c r="AB769" s="146">
        <f t="shared" si="842"/>
        <v>0</v>
      </c>
      <c r="AC769" s="146">
        <f t="shared" si="842"/>
        <v>0</v>
      </c>
      <c r="AD769" s="146"/>
      <c r="AE769" s="146">
        <f t="shared" ref="AE769:AH769" si="843">AE770+AE771+AE772+AE774+AE775</f>
        <v>0</v>
      </c>
      <c r="AF769" s="146">
        <f t="shared" si="843"/>
        <v>0</v>
      </c>
      <c r="AG769" s="146">
        <f t="shared" si="843"/>
        <v>0</v>
      </c>
      <c r="AH769" s="146">
        <f t="shared" si="843"/>
        <v>0</v>
      </c>
      <c r="AI769" s="146"/>
      <c r="AJ769" s="146">
        <f t="shared" ref="AJ769:AM769" si="844">AJ770+AJ771+AJ772+AJ774+AJ775</f>
        <v>0</v>
      </c>
      <c r="AK769" s="146">
        <f t="shared" si="844"/>
        <v>0</v>
      </c>
      <c r="AL769" s="146">
        <f t="shared" si="844"/>
        <v>0</v>
      </c>
      <c r="AM769" s="146">
        <f t="shared" si="844"/>
        <v>0</v>
      </c>
      <c r="AN769" s="146"/>
      <c r="AO769" s="146">
        <f t="shared" ref="AO769:AR769" si="845">AO770+AO771+AO772+AO774+AO775</f>
        <v>0</v>
      </c>
      <c r="AP769" s="146">
        <f t="shared" si="845"/>
        <v>0</v>
      </c>
      <c r="AQ769" s="146">
        <f t="shared" si="845"/>
        <v>0</v>
      </c>
      <c r="AR769" s="146">
        <f t="shared" si="845"/>
        <v>0</v>
      </c>
      <c r="AS769" s="146"/>
      <c r="AT769" s="146">
        <f t="shared" ref="AT769" si="846">AT770+AT771+AT772+AT774+AT775</f>
        <v>0</v>
      </c>
      <c r="AU769" s="146"/>
      <c r="AV769" s="146">
        <f t="shared" ref="AV769:AW769" si="847">AV770+AV771+AV772+AV774+AV775</f>
        <v>0</v>
      </c>
      <c r="AW769" s="146">
        <f t="shared" si="847"/>
        <v>0</v>
      </c>
      <c r="AX769" s="146"/>
      <c r="AY769" s="146">
        <f t="shared" ref="AY769:AZ769" si="848">AY770+AY771+AY772+AY774+AY775</f>
        <v>0</v>
      </c>
      <c r="AZ769" s="146">
        <f t="shared" si="848"/>
        <v>0</v>
      </c>
      <c r="BA769" s="150"/>
      <c r="BB769" s="279" t="s">
        <v>428</v>
      </c>
      <c r="BC769" s="220"/>
    </row>
    <row r="770" spans="1:55" ht="32.25" hidden="1" customHeight="1">
      <c r="A770" s="272"/>
      <c r="B770" s="273"/>
      <c r="C770" s="273"/>
      <c r="D770" s="151" t="s">
        <v>37</v>
      </c>
      <c r="E770" s="146">
        <f t="shared" si="834"/>
        <v>0</v>
      </c>
      <c r="F770" s="146">
        <f t="shared" si="835"/>
        <v>0</v>
      </c>
      <c r="G770" s="150"/>
      <c r="H770" s="146"/>
      <c r="I770" s="146"/>
      <c r="J770" s="150"/>
      <c r="K770" s="146"/>
      <c r="L770" s="146"/>
      <c r="M770" s="150"/>
      <c r="N770" s="146"/>
      <c r="O770" s="146"/>
      <c r="P770" s="150"/>
      <c r="Q770" s="146"/>
      <c r="R770" s="146"/>
      <c r="S770" s="150"/>
      <c r="T770" s="146"/>
      <c r="U770" s="146"/>
      <c r="V770" s="150"/>
      <c r="W770" s="146"/>
      <c r="X770" s="146"/>
      <c r="Y770" s="150"/>
      <c r="Z770" s="146"/>
      <c r="AA770" s="146"/>
      <c r="AB770" s="150"/>
      <c r="AC770" s="150"/>
      <c r="AD770" s="150"/>
      <c r="AE770" s="146"/>
      <c r="AF770" s="146"/>
      <c r="AG770" s="150"/>
      <c r="AH770" s="150"/>
      <c r="AI770" s="150"/>
      <c r="AJ770" s="146"/>
      <c r="AK770" s="146"/>
      <c r="AL770" s="150"/>
      <c r="AM770" s="150"/>
      <c r="AN770" s="150"/>
      <c r="AO770" s="146"/>
      <c r="AP770" s="146"/>
      <c r="AQ770" s="150"/>
      <c r="AR770" s="150"/>
      <c r="AS770" s="150"/>
      <c r="AT770" s="146"/>
      <c r="AU770" s="146"/>
      <c r="AV770" s="150"/>
      <c r="AW770" s="150"/>
      <c r="AX770" s="150"/>
      <c r="AY770" s="150"/>
      <c r="AZ770" s="150"/>
      <c r="BA770" s="150"/>
      <c r="BB770" s="280"/>
      <c r="BC770" s="220"/>
    </row>
    <row r="771" spans="1:55" ht="50.25" hidden="1" customHeight="1">
      <c r="A771" s="272"/>
      <c r="B771" s="273"/>
      <c r="C771" s="273"/>
      <c r="D771" s="176" t="s">
        <v>2</v>
      </c>
      <c r="E771" s="146">
        <f t="shared" si="834"/>
        <v>0</v>
      </c>
      <c r="F771" s="146">
        <f t="shared" si="835"/>
        <v>0</v>
      </c>
      <c r="G771" s="150"/>
      <c r="H771" s="146"/>
      <c r="I771" s="146"/>
      <c r="J771" s="150"/>
      <c r="K771" s="146"/>
      <c r="L771" s="146"/>
      <c r="M771" s="150"/>
      <c r="N771" s="146"/>
      <c r="O771" s="146"/>
      <c r="P771" s="150"/>
      <c r="Q771" s="146"/>
      <c r="R771" s="146"/>
      <c r="S771" s="150"/>
      <c r="T771" s="146"/>
      <c r="U771" s="146"/>
      <c r="V771" s="150"/>
      <c r="W771" s="146"/>
      <c r="X771" s="146"/>
      <c r="Y771" s="150"/>
      <c r="Z771" s="146"/>
      <c r="AA771" s="146"/>
      <c r="AB771" s="150"/>
      <c r="AC771" s="150"/>
      <c r="AD771" s="150"/>
      <c r="AE771" s="146"/>
      <c r="AF771" s="146"/>
      <c r="AG771" s="150"/>
      <c r="AH771" s="150"/>
      <c r="AI771" s="150"/>
      <c r="AJ771" s="146"/>
      <c r="AK771" s="146"/>
      <c r="AL771" s="150"/>
      <c r="AM771" s="150"/>
      <c r="AN771" s="150"/>
      <c r="AO771" s="146"/>
      <c r="AP771" s="146"/>
      <c r="AQ771" s="150"/>
      <c r="AR771" s="150"/>
      <c r="AS771" s="150"/>
      <c r="AT771" s="146"/>
      <c r="AU771" s="146"/>
      <c r="AV771" s="150"/>
      <c r="AW771" s="150"/>
      <c r="AX771" s="150"/>
      <c r="AY771" s="150"/>
      <c r="AZ771" s="150"/>
      <c r="BA771" s="150"/>
      <c r="BB771" s="280"/>
      <c r="BC771" s="220"/>
    </row>
    <row r="772" spans="1:55" ht="22.5" hidden="1" customHeight="1">
      <c r="A772" s="272"/>
      <c r="B772" s="273"/>
      <c r="C772" s="273"/>
      <c r="D772" s="222" t="s">
        <v>268</v>
      </c>
      <c r="E772" s="146">
        <f>H772+K772+N772+Q772+T772+W772+Z772+AE772+AJ772+AO772+AT772+AY772</f>
        <v>0</v>
      </c>
      <c r="F772" s="146">
        <f t="shared" si="835"/>
        <v>0</v>
      </c>
      <c r="G772" s="150"/>
      <c r="H772" s="146"/>
      <c r="I772" s="146"/>
      <c r="J772" s="150"/>
      <c r="K772" s="146"/>
      <c r="L772" s="146"/>
      <c r="M772" s="150"/>
      <c r="N772" s="146"/>
      <c r="O772" s="146"/>
      <c r="P772" s="150"/>
      <c r="Q772" s="146"/>
      <c r="R772" s="146"/>
      <c r="S772" s="150"/>
      <c r="T772" s="146"/>
      <c r="U772" s="146"/>
      <c r="V772" s="150"/>
      <c r="W772" s="146"/>
      <c r="X772" s="146"/>
      <c r="Y772" s="150"/>
      <c r="Z772" s="146"/>
      <c r="AA772" s="146"/>
      <c r="AB772" s="150"/>
      <c r="AC772" s="150"/>
      <c r="AD772" s="150"/>
      <c r="AE772" s="146"/>
      <c r="AF772" s="146"/>
      <c r="AG772" s="150"/>
      <c r="AH772" s="150"/>
      <c r="AI772" s="150"/>
      <c r="AJ772" s="146"/>
      <c r="AK772" s="146"/>
      <c r="AL772" s="150"/>
      <c r="AM772" s="150"/>
      <c r="AN772" s="150"/>
      <c r="AO772" s="146"/>
      <c r="AP772" s="146"/>
      <c r="AQ772" s="150"/>
      <c r="AR772" s="150"/>
      <c r="AS772" s="150"/>
      <c r="AT772" s="146"/>
      <c r="AU772" s="146"/>
      <c r="AV772" s="150"/>
      <c r="AW772" s="150"/>
      <c r="AX772" s="150"/>
      <c r="AY772" s="146"/>
      <c r="AZ772" s="146"/>
      <c r="BA772" s="150"/>
      <c r="BB772" s="280"/>
      <c r="BC772" s="220"/>
    </row>
    <row r="773" spans="1:55" ht="82.5" hidden="1" customHeight="1">
      <c r="A773" s="272"/>
      <c r="B773" s="273"/>
      <c r="C773" s="273"/>
      <c r="D773" s="222" t="s">
        <v>274</v>
      </c>
      <c r="E773" s="146">
        <f t="shared" ref="E773:E775" si="849">H773+K773+N773+Q773+T773+W773+Z773+AE773+AJ773+AO773+AT773+AY773</f>
        <v>0</v>
      </c>
      <c r="F773" s="146">
        <f t="shared" si="835"/>
        <v>0</v>
      </c>
      <c r="G773" s="150"/>
      <c r="H773" s="146"/>
      <c r="I773" s="146"/>
      <c r="J773" s="150"/>
      <c r="K773" s="146"/>
      <c r="L773" s="146"/>
      <c r="M773" s="150"/>
      <c r="N773" s="146"/>
      <c r="O773" s="146"/>
      <c r="P773" s="150"/>
      <c r="Q773" s="146"/>
      <c r="R773" s="146"/>
      <c r="S773" s="150"/>
      <c r="T773" s="146"/>
      <c r="U773" s="146"/>
      <c r="V773" s="150"/>
      <c r="W773" s="146"/>
      <c r="X773" s="146"/>
      <c r="Y773" s="150"/>
      <c r="Z773" s="146"/>
      <c r="AA773" s="146"/>
      <c r="AB773" s="150"/>
      <c r="AC773" s="150"/>
      <c r="AD773" s="150"/>
      <c r="AE773" s="146"/>
      <c r="AF773" s="146"/>
      <c r="AG773" s="150"/>
      <c r="AH773" s="150"/>
      <c r="AI773" s="150"/>
      <c r="AJ773" s="146"/>
      <c r="AK773" s="146"/>
      <c r="AL773" s="150"/>
      <c r="AM773" s="150"/>
      <c r="AN773" s="150"/>
      <c r="AO773" s="146"/>
      <c r="AP773" s="146"/>
      <c r="AQ773" s="150"/>
      <c r="AR773" s="150"/>
      <c r="AS773" s="150"/>
      <c r="AT773" s="146"/>
      <c r="AU773" s="146"/>
      <c r="AV773" s="150"/>
      <c r="AW773" s="150"/>
      <c r="AX773" s="150"/>
      <c r="AY773" s="150"/>
      <c r="AZ773" s="150"/>
      <c r="BA773" s="150"/>
      <c r="BB773" s="280"/>
      <c r="BC773" s="220"/>
    </row>
    <row r="774" spans="1:55" ht="22.5" hidden="1" customHeight="1">
      <c r="A774" s="272"/>
      <c r="B774" s="273"/>
      <c r="C774" s="273"/>
      <c r="D774" s="222" t="s">
        <v>269</v>
      </c>
      <c r="E774" s="146">
        <f t="shared" si="849"/>
        <v>0</v>
      </c>
      <c r="F774" s="146">
        <f t="shared" si="835"/>
        <v>0</v>
      </c>
      <c r="G774" s="150"/>
      <c r="H774" s="146"/>
      <c r="I774" s="146"/>
      <c r="J774" s="150"/>
      <c r="K774" s="146"/>
      <c r="L774" s="146"/>
      <c r="M774" s="150"/>
      <c r="N774" s="146"/>
      <c r="O774" s="146"/>
      <c r="P774" s="150"/>
      <c r="Q774" s="146"/>
      <c r="R774" s="146"/>
      <c r="S774" s="150"/>
      <c r="T774" s="146"/>
      <c r="U774" s="146"/>
      <c r="V774" s="150"/>
      <c r="W774" s="146"/>
      <c r="X774" s="146"/>
      <c r="Y774" s="150"/>
      <c r="Z774" s="146"/>
      <c r="AA774" s="146"/>
      <c r="AB774" s="150"/>
      <c r="AC774" s="150"/>
      <c r="AD774" s="150"/>
      <c r="AE774" s="146"/>
      <c r="AF774" s="146"/>
      <c r="AG774" s="150"/>
      <c r="AH774" s="150"/>
      <c r="AI774" s="150"/>
      <c r="AJ774" s="146"/>
      <c r="AK774" s="146"/>
      <c r="AL774" s="150"/>
      <c r="AM774" s="150"/>
      <c r="AN774" s="150"/>
      <c r="AO774" s="146"/>
      <c r="AP774" s="146"/>
      <c r="AQ774" s="150"/>
      <c r="AR774" s="150"/>
      <c r="AS774" s="150"/>
      <c r="AT774" s="146"/>
      <c r="AU774" s="146"/>
      <c r="AV774" s="150"/>
      <c r="AW774" s="150"/>
      <c r="AX774" s="150"/>
      <c r="AY774" s="150"/>
      <c r="AZ774" s="150"/>
      <c r="BA774" s="150"/>
      <c r="BB774" s="280"/>
      <c r="BC774" s="220"/>
    </row>
    <row r="775" spans="1:55" ht="31.2" hidden="1">
      <c r="A775" s="272"/>
      <c r="B775" s="273"/>
      <c r="C775" s="273"/>
      <c r="D775" s="225" t="s">
        <v>43</v>
      </c>
      <c r="E775" s="146">
        <f t="shared" si="849"/>
        <v>0</v>
      </c>
      <c r="F775" s="146">
        <f t="shared" si="835"/>
        <v>0</v>
      </c>
      <c r="G775" s="150"/>
      <c r="H775" s="146"/>
      <c r="I775" s="146"/>
      <c r="J775" s="150"/>
      <c r="K775" s="146"/>
      <c r="L775" s="146"/>
      <c r="M775" s="150"/>
      <c r="N775" s="146"/>
      <c r="O775" s="146"/>
      <c r="P775" s="150"/>
      <c r="Q775" s="146"/>
      <c r="R775" s="146"/>
      <c r="S775" s="150"/>
      <c r="T775" s="146"/>
      <c r="U775" s="146"/>
      <c r="V775" s="150"/>
      <c r="W775" s="146"/>
      <c r="X775" s="146"/>
      <c r="Y775" s="150"/>
      <c r="Z775" s="146"/>
      <c r="AA775" s="146"/>
      <c r="AB775" s="150"/>
      <c r="AC775" s="150"/>
      <c r="AD775" s="150"/>
      <c r="AE775" s="146"/>
      <c r="AF775" s="146"/>
      <c r="AG775" s="150"/>
      <c r="AH775" s="150"/>
      <c r="AI775" s="150"/>
      <c r="AJ775" s="146"/>
      <c r="AK775" s="146"/>
      <c r="AL775" s="150"/>
      <c r="AM775" s="150"/>
      <c r="AN775" s="150"/>
      <c r="AO775" s="146"/>
      <c r="AP775" s="146"/>
      <c r="AQ775" s="150"/>
      <c r="AR775" s="150"/>
      <c r="AS775" s="150"/>
      <c r="AT775" s="146"/>
      <c r="AU775" s="146"/>
      <c r="AV775" s="150"/>
      <c r="AW775" s="150"/>
      <c r="AX775" s="150"/>
      <c r="AY775" s="150"/>
      <c r="AZ775" s="150"/>
      <c r="BA775" s="150"/>
      <c r="BB775" s="281"/>
      <c r="BC775" s="220"/>
    </row>
    <row r="776" spans="1:55" ht="22.5" customHeight="1">
      <c r="A776" s="297" t="s">
        <v>357</v>
      </c>
      <c r="B776" s="298"/>
      <c r="C776" s="299"/>
      <c r="D776" s="153" t="s">
        <v>41</v>
      </c>
      <c r="E776" s="146">
        <f t="shared" si="771"/>
        <v>1626.0350000000001</v>
      </c>
      <c r="F776" s="146">
        <f t="shared" ref="F776:F782" si="850">I776+L776+O776+R776+U776+X776+AA776+AF776+AK776+AP776+AU776+AZ776</f>
        <v>0</v>
      </c>
      <c r="G776" s="150"/>
      <c r="H776" s="146">
        <f>H777+H778+H779+H781+H782</f>
        <v>0</v>
      </c>
      <c r="I776" s="146">
        <f t="shared" ref="I776" si="851">I777+I778+I779+I781+I782</f>
        <v>0</v>
      </c>
      <c r="J776" s="146"/>
      <c r="K776" s="146">
        <f t="shared" ref="K776:L776" si="852">K777+K778+K779+K781+K782</f>
        <v>0</v>
      </c>
      <c r="L776" s="146">
        <f t="shared" si="852"/>
        <v>0</v>
      </c>
      <c r="M776" s="146"/>
      <c r="N776" s="146">
        <f t="shared" ref="N776:O776" si="853">N777+N778+N779+N781+N782</f>
        <v>0</v>
      </c>
      <c r="O776" s="146">
        <f t="shared" si="853"/>
        <v>0</v>
      </c>
      <c r="P776" s="146"/>
      <c r="Q776" s="146">
        <f t="shared" ref="Q776:R776" si="854">Q777+Q778+Q779+Q781+Q782</f>
        <v>0</v>
      </c>
      <c r="R776" s="146">
        <f t="shared" si="854"/>
        <v>0</v>
      </c>
      <c r="S776" s="146"/>
      <c r="T776" s="146">
        <f t="shared" ref="T776:U776" si="855">T777+T778+T779+T781+T782</f>
        <v>0</v>
      </c>
      <c r="U776" s="146">
        <f t="shared" si="855"/>
        <v>0</v>
      </c>
      <c r="V776" s="146"/>
      <c r="W776" s="146">
        <f t="shared" ref="W776:X776" si="856">W777+W778+W779+W781+W782</f>
        <v>0</v>
      </c>
      <c r="X776" s="146">
        <f t="shared" si="856"/>
        <v>0</v>
      </c>
      <c r="Y776" s="146"/>
      <c r="Z776" s="146">
        <f t="shared" ref="Z776:AC776" si="857">Z777+Z778+Z779+Z781+Z782</f>
        <v>0</v>
      </c>
      <c r="AA776" s="146">
        <f t="shared" si="857"/>
        <v>0</v>
      </c>
      <c r="AB776" s="146">
        <f t="shared" si="857"/>
        <v>0</v>
      </c>
      <c r="AC776" s="146">
        <f t="shared" si="857"/>
        <v>0</v>
      </c>
      <c r="AD776" s="146"/>
      <c r="AE776" s="146">
        <f t="shared" ref="AE776:AH776" si="858">AE777+AE778+AE779+AE781+AE782</f>
        <v>1626.0350000000001</v>
      </c>
      <c r="AF776" s="146">
        <f t="shared" si="858"/>
        <v>0</v>
      </c>
      <c r="AG776" s="146">
        <f t="shared" si="858"/>
        <v>0</v>
      </c>
      <c r="AH776" s="146">
        <f t="shared" si="858"/>
        <v>0</v>
      </c>
      <c r="AI776" s="146"/>
      <c r="AJ776" s="146">
        <f t="shared" ref="AJ776:AM776" si="859">AJ777+AJ778+AJ779+AJ781+AJ782</f>
        <v>0</v>
      </c>
      <c r="AK776" s="146">
        <f t="shared" si="859"/>
        <v>0</v>
      </c>
      <c r="AL776" s="146">
        <f t="shared" si="859"/>
        <v>0</v>
      </c>
      <c r="AM776" s="146">
        <f t="shared" si="859"/>
        <v>0</v>
      </c>
      <c r="AN776" s="146"/>
      <c r="AO776" s="146">
        <f t="shared" ref="AO776:AR776" si="860">AO777+AO778+AO779+AO781+AO782</f>
        <v>0</v>
      </c>
      <c r="AP776" s="146">
        <f t="shared" si="860"/>
        <v>0</v>
      </c>
      <c r="AQ776" s="146">
        <f t="shared" si="860"/>
        <v>0</v>
      </c>
      <c r="AR776" s="146">
        <f t="shared" si="860"/>
        <v>0</v>
      </c>
      <c r="AS776" s="146"/>
      <c r="AT776" s="146">
        <f>AT777+AT778+AT779+AT781+AT782</f>
        <v>0</v>
      </c>
      <c r="AU776" s="146">
        <f t="shared" ref="AU776:AW776" si="861">AU777+AU778+AU779+AU781+AU782</f>
        <v>0</v>
      </c>
      <c r="AV776" s="146">
        <f t="shared" si="861"/>
        <v>0</v>
      </c>
      <c r="AW776" s="146">
        <f t="shared" si="861"/>
        <v>0</v>
      </c>
      <c r="AX776" s="146"/>
      <c r="AY776" s="146">
        <f t="shared" ref="AY776:AZ776" si="862">AY777+AY778+AY779+AY781+AY782</f>
        <v>0</v>
      </c>
      <c r="AZ776" s="146">
        <f t="shared" si="862"/>
        <v>0</v>
      </c>
      <c r="BA776" s="150"/>
      <c r="BB776" s="150"/>
      <c r="BC776" s="220"/>
    </row>
    <row r="777" spans="1:55" ht="32.25" customHeight="1">
      <c r="A777" s="300"/>
      <c r="B777" s="301"/>
      <c r="C777" s="302"/>
      <c r="D777" s="151" t="s">
        <v>37</v>
      </c>
      <c r="E777" s="146">
        <f t="shared" si="771"/>
        <v>0</v>
      </c>
      <c r="F777" s="146">
        <f t="shared" si="850"/>
        <v>0</v>
      </c>
      <c r="G777" s="150"/>
      <c r="H777" s="146">
        <f>H735</f>
        <v>0</v>
      </c>
      <c r="I777" s="146">
        <f t="shared" ref="I777:AS777" si="863">I735</f>
        <v>0</v>
      </c>
      <c r="J777" s="146">
        <f t="shared" si="863"/>
        <v>0</v>
      </c>
      <c r="K777" s="146">
        <f t="shared" si="863"/>
        <v>0</v>
      </c>
      <c r="L777" s="146">
        <f t="shared" si="863"/>
        <v>0</v>
      </c>
      <c r="M777" s="146">
        <f t="shared" si="863"/>
        <v>0</v>
      </c>
      <c r="N777" s="146">
        <f t="shared" si="863"/>
        <v>0</v>
      </c>
      <c r="O777" s="146">
        <f t="shared" si="863"/>
        <v>0</v>
      </c>
      <c r="P777" s="146">
        <f t="shared" si="863"/>
        <v>0</v>
      </c>
      <c r="Q777" s="146">
        <f t="shared" si="863"/>
        <v>0</v>
      </c>
      <c r="R777" s="146">
        <f t="shared" si="863"/>
        <v>0</v>
      </c>
      <c r="S777" s="146">
        <f t="shared" si="863"/>
        <v>0</v>
      </c>
      <c r="T777" s="146">
        <f t="shared" si="863"/>
        <v>0</v>
      </c>
      <c r="U777" s="146">
        <f t="shared" si="863"/>
        <v>0</v>
      </c>
      <c r="V777" s="146">
        <f t="shared" si="863"/>
        <v>0</v>
      </c>
      <c r="W777" s="146">
        <f t="shared" si="863"/>
        <v>0</v>
      </c>
      <c r="X777" s="146">
        <f t="shared" si="863"/>
        <v>0</v>
      </c>
      <c r="Y777" s="146">
        <f t="shared" si="863"/>
        <v>0</v>
      </c>
      <c r="Z777" s="146">
        <f t="shared" si="863"/>
        <v>0</v>
      </c>
      <c r="AA777" s="146">
        <f t="shared" si="863"/>
        <v>0</v>
      </c>
      <c r="AB777" s="146">
        <f t="shared" si="863"/>
        <v>0</v>
      </c>
      <c r="AC777" s="146">
        <f t="shared" si="863"/>
        <v>0</v>
      </c>
      <c r="AD777" s="146">
        <f t="shared" si="863"/>
        <v>0</v>
      </c>
      <c r="AE777" s="146">
        <f t="shared" si="863"/>
        <v>0</v>
      </c>
      <c r="AF777" s="146">
        <f t="shared" si="863"/>
        <v>0</v>
      </c>
      <c r="AG777" s="146">
        <f t="shared" si="863"/>
        <v>0</v>
      </c>
      <c r="AH777" s="146">
        <f t="shared" si="863"/>
        <v>0</v>
      </c>
      <c r="AI777" s="146">
        <f t="shared" si="863"/>
        <v>0</v>
      </c>
      <c r="AJ777" s="146">
        <f t="shared" si="863"/>
        <v>0</v>
      </c>
      <c r="AK777" s="146">
        <f t="shared" si="863"/>
        <v>0</v>
      </c>
      <c r="AL777" s="146">
        <f t="shared" si="863"/>
        <v>0</v>
      </c>
      <c r="AM777" s="146">
        <f t="shared" si="863"/>
        <v>0</v>
      </c>
      <c r="AN777" s="146">
        <f t="shared" si="863"/>
        <v>0</v>
      </c>
      <c r="AO777" s="146">
        <f t="shared" si="863"/>
        <v>0</v>
      </c>
      <c r="AP777" s="146">
        <f t="shared" si="863"/>
        <v>0</v>
      </c>
      <c r="AQ777" s="146">
        <f t="shared" si="863"/>
        <v>0</v>
      </c>
      <c r="AR777" s="146">
        <f t="shared" si="863"/>
        <v>0</v>
      </c>
      <c r="AS777" s="146">
        <f t="shared" si="863"/>
        <v>0</v>
      </c>
      <c r="AT777" s="146">
        <f>AT735</f>
        <v>0</v>
      </c>
      <c r="AU777" s="146">
        <f>AU735</f>
        <v>0</v>
      </c>
      <c r="AV777" s="146">
        <f t="shared" ref="AV777:BA782" si="864">AV735</f>
        <v>0</v>
      </c>
      <c r="AW777" s="146">
        <f t="shared" si="864"/>
        <v>0</v>
      </c>
      <c r="AX777" s="146">
        <f t="shared" si="864"/>
        <v>0</v>
      </c>
      <c r="AY777" s="146">
        <f t="shared" si="864"/>
        <v>0</v>
      </c>
      <c r="AZ777" s="146">
        <f t="shared" si="864"/>
        <v>0</v>
      </c>
      <c r="BA777" s="146">
        <f t="shared" si="864"/>
        <v>0</v>
      </c>
      <c r="BB777" s="146"/>
      <c r="BC777" s="220"/>
    </row>
    <row r="778" spans="1:55" ht="50.25" customHeight="1">
      <c r="A778" s="300"/>
      <c r="B778" s="301"/>
      <c r="C778" s="302"/>
      <c r="D778" s="176" t="s">
        <v>2</v>
      </c>
      <c r="E778" s="146">
        <f t="shared" si="771"/>
        <v>0</v>
      </c>
      <c r="F778" s="146">
        <f t="shared" si="850"/>
        <v>0</v>
      </c>
      <c r="G778" s="150"/>
      <c r="H778" s="146">
        <f t="shared" ref="H778:AU778" si="865">H736</f>
        <v>0</v>
      </c>
      <c r="I778" s="146">
        <f t="shared" si="865"/>
        <v>0</v>
      </c>
      <c r="J778" s="146">
        <f t="shared" si="865"/>
        <v>0</v>
      </c>
      <c r="K778" s="146">
        <f t="shared" si="865"/>
        <v>0</v>
      </c>
      <c r="L778" s="146">
        <f t="shared" si="865"/>
        <v>0</v>
      </c>
      <c r="M778" s="146">
        <f t="shared" si="865"/>
        <v>0</v>
      </c>
      <c r="N778" s="146">
        <f t="shared" si="865"/>
        <v>0</v>
      </c>
      <c r="O778" s="146">
        <f t="shared" si="865"/>
        <v>0</v>
      </c>
      <c r="P778" s="146">
        <f t="shared" si="865"/>
        <v>0</v>
      </c>
      <c r="Q778" s="146">
        <f t="shared" si="865"/>
        <v>0</v>
      </c>
      <c r="R778" s="146">
        <f t="shared" si="865"/>
        <v>0</v>
      </c>
      <c r="S778" s="146">
        <f t="shared" si="865"/>
        <v>0</v>
      </c>
      <c r="T778" s="146">
        <f t="shared" si="865"/>
        <v>0</v>
      </c>
      <c r="U778" s="146">
        <f t="shared" si="865"/>
        <v>0</v>
      </c>
      <c r="V778" s="146">
        <f t="shared" si="865"/>
        <v>0</v>
      </c>
      <c r="W778" s="146">
        <f t="shared" si="865"/>
        <v>0</v>
      </c>
      <c r="X778" s="146">
        <f t="shared" si="865"/>
        <v>0</v>
      </c>
      <c r="Y778" s="146">
        <f t="shared" si="865"/>
        <v>0</v>
      </c>
      <c r="Z778" s="146">
        <f t="shared" si="865"/>
        <v>0</v>
      </c>
      <c r="AA778" s="146">
        <f t="shared" si="865"/>
        <v>0</v>
      </c>
      <c r="AB778" s="146">
        <f t="shared" si="865"/>
        <v>0</v>
      </c>
      <c r="AC778" s="146">
        <f t="shared" si="865"/>
        <v>0</v>
      </c>
      <c r="AD778" s="146">
        <f t="shared" si="865"/>
        <v>0</v>
      </c>
      <c r="AE778" s="146">
        <f t="shared" si="865"/>
        <v>0</v>
      </c>
      <c r="AF778" s="146">
        <f t="shared" si="865"/>
        <v>0</v>
      </c>
      <c r="AG778" s="146">
        <f t="shared" si="865"/>
        <v>0</v>
      </c>
      <c r="AH778" s="146">
        <f t="shared" si="865"/>
        <v>0</v>
      </c>
      <c r="AI778" s="146">
        <f t="shared" si="865"/>
        <v>0</v>
      </c>
      <c r="AJ778" s="146">
        <f t="shared" si="865"/>
        <v>0</v>
      </c>
      <c r="AK778" s="146">
        <f t="shared" si="865"/>
        <v>0</v>
      </c>
      <c r="AL778" s="146">
        <f t="shared" si="865"/>
        <v>0</v>
      </c>
      <c r="AM778" s="146">
        <f t="shared" si="865"/>
        <v>0</v>
      </c>
      <c r="AN778" s="146">
        <f t="shared" si="865"/>
        <v>0</v>
      </c>
      <c r="AO778" s="146">
        <f t="shared" si="865"/>
        <v>0</v>
      </c>
      <c r="AP778" s="146">
        <f t="shared" si="865"/>
        <v>0</v>
      </c>
      <c r="AQ778" s="146">
        <f t="shared" si="865"/>
        <v>0</v>
      </c>
      <c r="AR778" s="146">
        <f t="shared" si="865"/>
        <v>0</v>
      </c>
      <c r="AS778" s="146">
        <f t="shared" si="865"/>
        <v>0</v>
      </c>
      <c r="AT778" s="146">
        <f t="shared" si="865"/>
        <v>0</v>
      </c>
      <c r="AU778" s="146">
        <f t="shared" si="865"/>
        <v>0</v>
      </c>
      <c r="AV778" s="146">
        <f t="shared" si="864"/>
        <v>0</v>
      </c>
      <c r="AW778" s="146">
        <f t="shared" si="864"/>
        <v>0</v>
      </c>
      <c r="AX778" s="146">
        <f t="shared" si="864"/>
        <v>0</v>
      </c>
      <c r="AY778" s="146">
        <f t="shared" si="864"/>
        <v>0</v>
      </c>
      <c r="AZ778" s="146">
        <f t="shared" si="864"/>
        <v>0</v>
      </c>
      <c r="BA778" s="146">
        <f t="shared" si="864"/>
        <v>0</v>
      </c>
      <c r="BB778" s="146"/>
      <c r="BC778" s="220"/>
    </row>
    <row r="779" spans="1:55" ht="22.5" customHeight="1">
      <c r="A779" s="300"/>
      <c r="B779" s="301"/>
      <c r="C779" s="302"/>
      <c r="D779" s="222" t="s">
        <v>268</v>
      </c>
      <c r="E779" s="146">
        <f>H779+K779+N779+Q779+T779+W779+Z779+AE779+AJ779+AO779+AT779+AY779</f>
        <v>1626.0350000000001</v>
      </c>
      <c r="F779" s="146">
        <f t="shared" si="850"/>
        <v>0</v>
      </c>
      <c r="G779" s="150"/>
      <c r="H779" s="146">
        <f t="shared" ref="H779:AU779" si="866">H737</f>
        <v>0</v>
      </c>
      <c r="I779" s="146">
        <f t="shared" si="866"/>
        <v>0</v>
      </c>
      <c r="J779" s="146">
        <f t="shared" si="866"/>
        <v>0</v>
      </c>
      <c r="K779" s="146">
        <f t="shared" si="866"/>
        <v>0</v>
      </c>
      <c r="L779" s="146">
        <f t="shared" si="866"/>
        <v>0</v>
      </c>
      <c r="M779" s="146">
        <f t="shared" si="866"/>
        <v>0</v>
      </c>
      <c r="N779" s="146">
        <f t="shared" si="866"/>
        <v>0</v>
      </c>
      <c r="O779" s="146">
        <f t="shared" si="866"/>
        <v>0</v>
      </c>
      <c r="P779" s="146">
        <f t="shared" si="866"/>
        <v>0</v>
      </c>
      <c r="Q779" s="146">
        <f t="shared" si="866"/>
        <v>0</v>
      </c>
      <c r="R779" s="146">
        <f t="shared" si="866"/>
        <v>0</v>
      </c>
      <c r="S779" s="146">
        <f t="shared" si="866"/>
        <v>0</v>
      </c>
      <c r="T779" s="146">
        <f t="shared" si="866"/>
        <v>0</v>
      </c>
      <c r="U779" s="146">
        <f t="shared" si="866"/>
        <v>0</v>
      </c>
      <c r="V779" s="146">
        <f t="shared" si="866"/>
        <v>0</v>
      </c>
      <c r="W779" s="146">
        <f t="shared" si="866"/>
        <v>0</v>
      </c>
      <c r="X779" s="146">
        <f t="shared" si="866"/>
        <v>0</v>
      </c>
      <c r="Y779" s="146">
        <f t="shared" si="866"/>
        <v>0</v>
      </c>
      <c r="Z779" s="146">
        <f t="shared" si="866"/>
        <v>0</v>
      </c>
      <c r="AA779" s="146">
        <f t="shared" si="866"/>
        <v>0</v>
      </c>
      <c r="AB779" s="146">
        <f t="shared" si="866"/>
        <v>0</v>
      </c>
      <c r="AC779" s="146">
        <f t="shared" si="866"/>
        <v>0</v>
      </c>
      <c r="AD779" s="146">
        <f t="shared" si="866"/>
        <v>0</v>
      </c>
      <c r="AE779" s="146">
        <f t="shared" si="866"/>
        <v>1626.0350000000001</v>
      </c>
      <c r="AF779" s="146">
        <f t="shared" si="866"/>
        <v>0</v>
      </c>
      <c r="AG779" s="146">
        <f t="shared" si="866"/>
        <v>0</v>
      </c>
      <c r="AH779" s="146">
        <f t="shared" si="866"/>
        <v>0</v>
      </c>
      <c r="AI779" s="146">
        <f t="shared" si="866"/>
        <v>0</v>
      </c>
      <c r="AJ779" s="146">
        <f t="shared" si="866"/>
        <v>0</v>
      </c>
      <c r="AK779" s="146">
        <f t="shared" si="866"/>
        <v>0</v>
      </c>
      <c r="AL779" s="146">
        <f t="shared" si="866"/>
        <v>0</v>
      </c>
      <c r="AM779" s="146">
        <f t="shared" si="866"/>
        <v>0</v>
      </c>
      <c r="AN779" s="146">
        <f t="shared" si="866"/>
        <v>0</v>
      </c>
      <c r="AO779" s="146">
        <f t="shared" si="866"/>
        <v>0</v>
      </c>
      <c r="AP779" s="146">
        <f t="shared" si="866"/>
        <v>0</v>
      </c>
      <c r="AQ779" s="146">
        <f t="shared" si="866"/>
        <v>0</v>
      </c>
      <c r="AR779" s="146">
        <f t="shared" si="866"/>
        <v>0</v>
      </c>
      <c r="AS779" s="146">
        <f t="shared" si="866"/>
        <v>0</v>
      </c>
      <c r="AT779" s="146">
        <f t="shared" si="866"/>
        <v>0</v>
      </c>
      <c r="AU779" s="146">
        <f t="shared" si="866"/>
        <v>0</v>
      </c>
      <c r="AV779" s="146">
        <f t="shared" si="864"/>
        <v>0</v>
      </c>
      <c r="AW779" s="146">
        <f t="shared" si="864"/>
        <v>0</v>
      </c>
      <c r="AX779" s="146">
        <f t="shared" si="864"/>
        <v>0</v>
      </c>
      <c r="AY779" s="146">
        <f t="shared" si="864"/>
        <v>0</v>
      </c>
      <c r="AZ779" s="146">
        <f t="shared" si="864"/>
        <v>0</v>
      </c>
      <c r="BA779" s="146">
        <f t="shared" si="864"/>
        <v>0</v>
      </c>
      <c r="BB779" s="146"/>
      <c r="BC779" s="220"/>
    </row>
    <row r="780" spans="1:55" ht="82.5" customHeight="1">
      <c r="A780" s="300"/>
      <c r="B780" s="301"/>
      <c r="C780" s="302"/>
      <c r="D780" s="222" t="s">
        <v>274</v>
      </c>
      <c r="E780" s="146">
        <f t="shared" ref="E780:E782" si="867">H780+K780+N780+Q780+T780+W780+Z780+AE780+AJ780+AO780+AT780+AY780</f>
        <v>0</v>
      </c>
      <c r="F780" s="146">
        <f t="shared" si="850"/>
        <v>0</v>
      </c>
      <c r="G780" s="150"/>
      <c r="H780" s="146">
        <f t="shared" ref="H780:AT780" si="868">H738</f>
        <v>0</v>
      </c>
      <c r="I780" s="146">
        <f t="shared" si="868"/>
        <v>0</v>
      </c>
      <c r="J780" s="146">
        <f t="shared" si="868"/>
        <v>0</v>
      </c>
      <c r="K780" s="146">
        <f t="shared" si="868"/>
        <v>0</v>
      </c>
      <c r="L780" s="146">
        <f t="shared" si="868"/>
        <v>0</v>
      </c>
      <c r="M780" s="146">
        <f t="shared" si="868"/>
        <v>0</v>
      </c>
      <c r="N780" s="146">
        <f t="shared" si="868"/>
        <v>0</v>
      </c>
      <c r="O780" s="146">
        <f t="shared" si="868"/>
        <v>0</v>
      </c>
      <c r="P780" s="146">
        <f t="shared" si="868"/>
        <v>0</v>
      </c>
      <c r="Q780" s="146">
        <f t="shared" si="868"/>
        <v>0</v>
      </c>
      <c r="R780" s="146">
        <f t="shared" si="868"/>
        <v>0</v>
      </c>
      <c r="S780" s="146">
        <f t="shared" si="868"/>
        <v>0</v>
      </c>
      <c r="T780" s="146">
        <f t="shared" si="868"/>
        <v>0</v>
      </c>
      <c r="U780" s="146">
        <f t="shared" si="868"/>
        <v>0</v>
      </c>
      <c r="V780" s="146">
        <f t="shared" si="868"/>
        <v>0</v>
      </c>
      <c r="W780" s="146">
        <f t="shared" si="868"/>
        <v>0</v>
      </c>
      <c r="X780" s="146">
        <f t="shared" si="868"/>
        <v>0</v>
      </c>
      <c r="Y780" s="146">
        <f t="shared" si="868"/>
        <v>0</v>
      </c>
      <c r="Z780" s="146">
        <f t="shared" si="868"/>
        <v>0</v>
      </c>
      <c r="AA780" s="146">
        <f t="shared" si="868"/>
        <v>0</v>
      </c>
      <c r="AB780" s="146">
        <f t="shared" si="868"/>
        <v>0</v>
      </c>
      <c r="AC780" s="146">
        <f t="shared" si="868"/>
        <v>0</v>
      </c>
      <c r="AD780" s="146">
        <f t="shared" si="868"/>
        <v>0</v>
      </c>
      <c r="AE780" s="146">
        <f t="shared" si="868"/>
        <v>0</v>
      </c>
      <c r="AF780" s="146">
        <f t="shared" si="868"/>
        <v>0</v>
      </c>
      <c r="AG780" s="146">
        <f t="shared" si="868"/>
        <v>0</v>
      </c>
      <c r="AH780" s="146">
        <f t="shared" si="868"/>
        <v>0</v>
      </c>
      <c r="AI780" s="146">
        <f t="shared" si="868"/>
        <v>0</v>
      </c>
      <c r="AJ780" s="146">
        <f t="shared" si="868"/>
        <v>0</v>
      </c>
      <c r="AK780" s="146">
        <f t="shared" si="868"/>
        <v>0</v>
      </c>
      <c r="AL780" s="146">
        <f t="shared" si="868"/>
        <v>0</v>
      </c>
      <c r="AM780" s="146">
        <f t="shared" si="868"/>
        <v>0</v>
      </c>
      <c r="AN780" s="146">
        <f t="shared" si="868"/>
        <v>0</v>
      </c>
      <c r="AO780" s="146">
        <f t="shared" si="868"/>
        <v>0</v>
      </c>
      <c r="AP780" s="146">
        <f t="shared" si="868"/>
        <v>0</v>
      </c>
      <c r="AQ780" s="146">
        <f t="shared" si="868"/>
        <v>0</v>
      </c>
      <c r="AR780" s="146">
        <f t="shared" si="868"/>
        <v>0</v>
      </c>
      <c r="AS780" s="146">
        <f t="shared" si="868"/>
        <v>0</v>
      </c>
      <c r="AT780" s="146">
        <f t="shared" si="868"/>
        <v>0</v>
      </c>
      <c r="AU780" s="146"/>
      <c r="AV780" s="146">
        <f t="shared" si="864"/>
        <v>0</v>
      </c>
      <c r="AW780" s="146">
        <f t="shared" si="864"/>
        <v>0</v>
      </c>
      <c r="AX780" s="146">
        <f t="shared" si="864"/>
        <v>0</v>
      </c>
      <c r="AY780" s="146">
        <f t="shared" si="864"/>
        <v>0</v>
      </c>
      <c r="AZ780" s="146">
        <f t="shared" si="864"/>
        <v>0</v>
      </c>
      <c r="BA780" s="146">
        <f t="shared" si="864"/>
        <v>0</v>
      </c>
      <c r="BB780" s="146"/>
      <c r="BC780" s="220"/>
    </row>
    <row r="781" spans="1:55" ht="22.5" customHeight="1">
      <c r="A781" s="300"/>
      <c r="B781" s="301"/>
      <c r="C781" s="302"/>
      <c r="D781" s="222" t="s">
        <v>269</v>
      </c>
      <c r="E781" s="146">
        <f t="shared" si="867"/>
        <v>0</v>
      </c>
      <c r="F781" s="146">
        <f t="shared" si="850"/>
        <v>0</v>
      </c>
      <c r="G781" s="150"/>
      <c r="H781" s="146">
        <f t="shared" ref="H781:AT781" si="869">H739</f>
        <v>0</v>
      </c>
      <c r="I781" s="146">
        <f t="shared" si="869"/>
        <v>0</v>
      </c>
      <c r="J781" s="146">
        <f t="shared" si="869"/>
        <v>0</v>
      </c>
      <c r="K781" s="146">
        <f t="shared" si="869"/>
        <v>0</v>
      </c>
      <c r="L781" s="146">
        <f t="shared" si="869"/>
        <v>0</v>
      </c>
      <c r="M781" s="146">
        <f t="shared" si="869"/>
        <v>0</v>
      </c>
      <c r="N781" s="146">
        <f t="shared" si="869"/>
        <v>0</v>
      </c>
      <c r="O781" s="146">
        <f t="shared" si="869"/>
        <v>0</v>
      </c>
      <c r="P781" s="146">
        <f t="shared" si="869"/>
        <v>0</v>
      </c>
      <c r="Q781" s="146">
        <f t="shared" si="869"/>
        <v>0</v>
      </c>
      <c r="R781" s="146">
        <f t="shared" si="869"/>
        <v>0</v>
      </c>
      <c r="S781" s="146">
        <f t="shared" si="869"/>
        <v>0</v>
      </c>
      <c r="T781" s="146">
        <f t="shared" si="869"/>
        <v>0</v>
      </c>
      <c r="U781" s="146">
        <f t="shared" si="869"/>
        <v>0</v>
      </c>
      <c r="V781" s="146">
        <f t="shared" si="869"/>
        <v>0</v>
      </c>
      <c r="W781" s="146">
        <f t="shared" si="869"/>
        <v>0</v>
      </c>
      <c r="X781" s="146">
        <f t="shared" si="869"/>
        <v>0</v>
      </c>
      <c r="Y781" s="146">
        <f t="shared" si="869"/>
        <v>0</v>
      </c>
      <c r="Z781" s="146">
        <f t="shared" si="869"/>
        <v>0</v>
      </c>
      <c r="AA781" s="146">
        <f t="shared" si="869"/>
        <v>0</v>
      </c>
      <c r="AB781" s="146">
        <f t="shared" si="869"/>
        <v>0</v>
      </c>
      <c r="AC781" s="146">
        <f t="shared" si="869"/>
        <v>0</v>
      </c>
      <c r="AD781" s="146">
        <f t="shared" si="869"/>
        <v>0</v>
      </c>
      <c r="AE781" s="146">
        <f t="shared" si="869"/>
        <v>0</v>
      </c>
      <c r="AF781" s="146">
        <f t="shared" si="869"/>
        <v>0</v>
      </c>
      <c r="AG781" s="146">
        <f t="shared" si="869"/>
        <v>0</v>
      </c>
      <c r="AH781" s="146">
        <f t="shared" si="869"/>
        <v>0</v>
      </c>
      <c r="AI781" s="146">
        <f t="shared" si="869"/>
        <v>0</v>
      </c>
      <c r="AJ781" s="146">
        <f t="shared" si="869"/>
        <v>0</v>
      </c>
      <c r="AK781" s="146">
        <f t="shared" si="869"/>
        <v>0</v>
      </c>
      <c r="AL781" s="146">
        <f t="shared" si="869"/>
        <v>0</v>
      </c>
      <c r="AM781" s="146">
        <f t="shared" si="869"/>
        <v>0</v>
      </c>
      <c r="AN781" s="146">
        <f t="shared" si="869"/>
        <v>0</v>
      </c>
      <c r="AO781" s="146">
        <f t="shared" si="869"/>
        <v>0</v>
      </c>
      <c r="AP781" s="146">
        <f t="shared" si="869"/>
        <v>0</v>
      </c>
      <c r="AQ781" s="146">
        <f t="shared" si="869"/>
        <v>0</v>
      </c>
      <c r="AR781" s="146">
        <f t="shared" si="869"/>
        <v>0</v>
      </c>
      <c r="AS781" s="146">
        <f t="shared" si="869"/>
        <v>0</v>
      </c>
      <c r="AT781" s="146">
        <f t="shared" si="869"/>
        <v>0</v>
      </c>
      <c r="AU781" s="146"/>
      <c r="AV781" s="146">
        <f t="shared" si="864"/>
        <v>0</v>
      </c>
      <c r="AW781" s="146">
        <f t="shared" si="864"/>
        <v>0</v>
      </c>
      <c r="AX781" s="146">
        <f t="shared" si="864"/>
        <v>0</v>
      </c>
      <c r="AY781" s="146">
        <f t="shared" si="864"/>
        <v>0</v>
      </c>
      <c r="AZ781" s="146">
        <f t="shared" si="864"/>
        <v>0</v>
      </c>
      <c r="BA781" s="146">
        <f t="shared" si="864"/>
        <v>0</v>
      </c>
      <c r="BB781" s="146"/>
      <c r="BC781" s="220"/>
    </row>
    <row r="782" spans="1:55" ht="31.2">
      <c r="A782" s="303"/>
      <c r="B782" s="304"/>
      <c r="C782" s="305"/>
      <c r="D782" s="225" t="s">
        <v>43</v>
      </c>
      <c r="E782" s="146">
        <f t="shared" si="867"/>
        <v>0</v>
      </c>
      <c r="F782" s="146">
        <f t="shared" si="850"/>
        <v>0</v>
      </c>
      <c r="G782" s="150"/>
      <c r="H782" s="146">
        <f t="shared" ref="H782:AT782" si="870">H740</f>
        <v>0</v>
      </c>
      <c r="I782" s="146">
        <f t="shared" si="870"/>
        <v>0</v>
      </c>
      <c r="J782" s="146">
        <f t="shared" si="870"/>
        <v>0</v>
      </c>
      <c r="K782" s="146">
        <f t="shared" si="870"/>
        <v>0</v>
      </c>
      <c r="L782" s="146">
        <f t="shared" si="870"/>
        <v>0</v>
      </c>
      <c r="M782" s="146">
        <f t="shared" si="870"/>
        <v>0</v>
      </c>
      <c r="N782" s="146">
        <f t="shared" si="870"/>
        <v>0</v>
      </c>
      <c r="O782" s="146">
        <f t="shared" si="870"/>
        <v>0</v>
      </c>
      <c r="P782" s="146">
        <f t="shared" si="870"/>
        <v>0</v>
      </c>
      <c r="Q782" s="146">
        <f t="shared" si="870"/>
        <v>0</v>
      </c>
      <c r="R782" s="146">
        <f t="shared" si="870"/>
        <v>0</v>
      </c>
      <c r="S782" s="146">
        <f t="shared" si="870"/>
        <v>0</v>
      </c>
      <c r="T782" s="146">
        <f t="shared" si="870"/>
        <v>0</v>
      </c>
      <c r="U782" s="146">
        <f t="shared" si="870"/>
        <v>0</v>
      </c>
      <c r="V782" s="146">
        <f t="shared" si="870"/>
        <v>0</v>
      </c>
      <c r="W782" s="146">
        <f t="shared" si="870"/>
        <v>0</v>
      </c>
      <c r="X782" s="146">
        <f t="shared" si="870"/>
        <v>0</v>
      </c>
      <c r="Y782" s="146">
        <f t="shared" si="870"/>
        <v>0</v>
      </c>
      <c r="Z782" s="146">
        <f t="shared" si="870"/>
        <v>0</v>
      </c>
      <c r="AA782" s="146">
        <f t="shared" si="870"/>
        <v>0</v>
      </c>
      <c r="AB782" s="146">
        <f t="shared" si="870"/>
        <v>0</v>
      </c>
      <c r="AC782" s="146">
        <f t="shared" si="870"/>
        <v>0</v>
      </c>
      <c r="AD782" s="146">
        <f t="shared" si="870"/>
        <v>0</v>
      </c>
      <c r="AE782" s="146">
        <f t="shared" si="870"/>
        <v>0</v>
      </c>
      <c r="AF782" s="146">
        <f t="shared" si="870"/>
        <v>0</v>
      </c>
      <c r="AG782" s="146">
        <f t="shared" si="870"/>
        <v>0</v>
      </c>
      <c r="AH782" s="146">
        <f t="shared" si="870"/>
        <v>0</v>
      </c>
      <c r="AI782" s="146">
        <f t="shared" si="870"/>
        <v>0</v>
      </c>
      <c r="AJ782" s="146">
        <f t="shared" si="870"/>
        <v>0</v>
      </c>
      <c r="AK782" s="146">
        <f t="shared" si="870"/>
        <v>0</v>
      </c>
      <c r="AL782" s="146">
        <f t="shared" si="870"/>
        <v>0</v>
      </c>
      <c r="AM782" s="146">
        <f t="shared" si="870"/>
        <v>0</v>
      </c>
      <c r="AN782" s="146">
        <f t="shared" si="870"/>
        <v>0</v>
      </c>
      <c r="AO782" s="146">
        <f t="shared" si="870"/>
        <v>0</v>
      </c>
      <c r="AP782" s="146">
        <f t="shared" si="870"/>
        <v>0</v>
      </c>
      <c r="AQ782" s="146">
        <f t="shared" si="870"/>
        <v>0</v>
      </c>
      <c r="AR782" s="146">
        <f t="shared" si="870"/>
        <v>0</v>
      </c>
      <c r="AS782" s="146">
        <f t="shared" si="870"/>
        <v>0</v>
      </c>
      <c r="AT782" s="146">
        <f t="shared" si="870"/>
        <v>0</v>
      </c>
      <c r="AU782" s="146"/>
      <c r="AV782" s="146">
        <f t="shared" si="864"/>
        <v>0</v>
      </c>
      <c r="AW782" s="146">
        <f t="shared" si="864"/>
        <v>0</v>
      </c>
      <c r="AX782" s="146">
        <f t="shared" si="864"/>
        <v>0</v>
      </c>
      <c r="AY782" s="146">
        <f t="shared" si="864"/>
        <v>0</v>
      </c>
      <c r="AZ782" s="146">
        <f t="shared" si="864"/>
        <v>0</v>
      </c>
      <c r="BA782" s="146">
        <f t="shared" si="864"/>
        <v>0</v>
      </c>
      <c r="BB782" s="146"/>
      <c r="BC782" s="220"/>
    </row>
    <row r="783" spans="1:55" ht="22.5" customHeight="1">
      <c r="A783" s="272" t="s">
        <v>321</v>
      </c>
      <c r="B783" s="292"/>
      <c r="C783" s="292"/>
      <c r="D783" s="153" t="s">
        <v>41</v>
      </c>
      <c r="E783" s="146">
        <f t="shared" ref="E783:E785" si="871">H783+K783+N783+Q783+T783+W783+Z783+AE783+AJ783+AO783+AT783+AY783</f>
        <v>1626.0350000000001</v>
      </c>
      <c r="F783" s="146">
        <f t="shared" ref="F783:F789" si="872">I783+L783+O783+R783+U783+X783+AA783+AF783+AK783+AP783+AU783+AZ783</f>
        <v>0</v>
      </c>
      <c r="G783" s="150"/>
      <c r="H783" s="146">
        <f>H784+H785+H786+H788+H789</f>
        <v>0</v>
      </c>
      <c r="I783" s="146">
        <f t="shared" ref="I783" si="873">I784+I785+I786+I788+I789</f>
        <v>0</v>
      </c>
      <c r="J783" s="146"/>
      <c r="K783" s="146">
        <f t="shared" ref="K783:L783" si="874">K784+K785+K786+K788+K789</f>
        <v>0</v>
      </c>
      <c r="L783" s="146">
        <f t="shared" si="874"/>
        <v>0</v>
      </c>
      <c r="M783" s="146"/>
      <c r="N783" s="146">
        <f t="shared" ref="N783:O783" si="875">N784+N785+N786+N788+N789</f>
        <v>0</v>
      </c>
      <c r="O783" s="146">
        <f t="shared" si="875"/>
        <v>0</v>
      </c>
      <c r="P783" s="146"/>
      <c r="Q783" s="146">
        <f t="shared" ref="Q783:R783" si="876">Q784+Q785+Q786+Q788+Q789</f>
        <v>0</v>
      </c>
      <c r="R783" s="146">
        <f t="shared" si="876"/>
        <v>0</v>
      </c>
      <c r="S783" s="146"/>
      <c r="T783" s="146">
        <f t="shared" ref="T783:U783" si="877">T784+T785+T786+T788+T789</f>
        <v>0</v>
      </c>
      <c r="U783" s="146">
        <f t="shared" si="877"/>
        <v>0</v>
      </c>
      <c r="V783" s="146"/>
      <c r="W783" s="146">
        <f t="shared" ref="W783:X783" si="878">W784+W785+W786+W788+W789</f>
        <v>0</v>
      </c>
      <c r="X783" s="146">
        <f t="shared" si="878"/>
        <v>0</v>
      </c>
      <c r="Y783" s="146"/>
      <c r="Z783" s="146">
        <f t="shared" ref="Z783:AC783" si="879">Z784+Z785+Z786+Z788+Z789</f>
        <v>0</v>
      </c>
      <c r="AA783" s="146">
        <f t="shared" si="879"/>
        <v>0</v>
      </c>
      <c r="AB783" s="146">
        <f t="shared" si="879"/>
        <v>0</v>
      </c>
      <c r="AC783" s="146">
        <f t="shared" si="879"/>
        <v>0</v>
      </c>
      <c r="AD783" s="146"/>
      <c r="AE783" s="146">
        <f t="shared" ref="AE783:AH783" si="880">AE784+AE785+AE786+AE788+AE789</f>
        <v>1626.0350000000001</v>
      </c>
      <c r="AF783" s="146">
        <f t="shared" si="880"/>
        <v>0</v>
      </c>
      <c r="AG783" s="146">
        <f t="shared" si="880"/>
        <v>0</v>
      </c>
      <c r="AH783" s="146">
        <f t="shared" si="880"/>
        <v>0</v>
      </c>
      <c r="AI783" s="146"/>
      <c r="AJ783" s="146">
        <f t="shared" ref="AJ783:AM783" si="881">AJ784+AJ785+AJ786+AJ788+AJ789</f>
        <v>0</v>
      </c>
      <c r="AK783" s="146">
        <f t="shared" si="881"/>
        <v>0</v>
      </c>
      <c r="AL783" s="146">
        <f t="shared" si="881"/>
        <v>0</v>
      </c>
      <c r="AM783" s="146">
        <f t="shared" si="881"/>
        <v>0</v>
      </c>
      <c r="AN783" s="146"/>
      <c r="AO783" s="146">
        <f t="shared" ref="AO783:AR783" si="882">AO784+AO785+AO786+AO788+AO789</f>
        <v>0</v>
      </c>
      <c r="AP783" s="146">
        <f t="shared" si="882"/>
        <v>0</v>
      </c>
      <c r="AQ783" s="146">
        <f t="shared" si="882"/>
        <v>0</v>
      </c>
      <c r="AR783" s="146">
        <f t="shared" si="882"/>
        <v>0</v>
      </c>
      <c r="AS783" s="146"/>
      <c r="AT783" s="146">
        <f t="shared" ref="AT783:AW783" si="883">AT784+AT785+AT786+AT788+AT789</f>
        <v>0</v>
      </c>
      <c r="AU783" s="146">
        <f t="shared" si="883"/>
        <v>0</v>
      </c>
      <c r="AV783" s="146">
        <f t="shared" si="883"/>
        <v>0</v>
      </c>
      <c r="AW783" s="146">
        <f t="shared" si="883"/>
        <v>0</v>
      </c>
      <c r="AX783" s="146"/>
      <c r="AY783" s="146">
        <f t="shared" ref="AY783:AZ783" si="884">AY784+AY785+AY786+AY788+AY789</f>
        <v>0</v>
      </c>
      <c r="AZ783" s="146">
        <f t="shared" si="884"/>
        <v>0</v>
      </c>
      <c r="BA783" s="150"/>
      <c r="BB783" s="150"/>
      <c r="BC783" s="178"/>
    </row>
    <row r="784" spans="1:55" ht="32.25" customHeight="1">
      <c r="A784" s="272"/>
      <c r="B784" s="292"/>
      <c r="C784" s="292"/>
      <c r="D784" s="151" t="s">
        <v>37</v>
      </c>
      <c r="E784" s="146">
        <f t="shared" si="871"/>
        <v>0</v>
      </c>
      <c r="F784" s="146">
        <f t="shared" si="872"/>
        <v>0</v>
      </c>
      <c r="G784" s="150"/>
      <c r="H784" s="146">
        <f>H777</f>
        <v>0</v>
      </c>
      <c r="I784" s="146">
        <f t="shared" ref="I784:BA784" si="885">I777</f>
        <v>0</v>
      </c>
      <c r="J784" s="146">
        <f t="shared" si="885"/>
        <v>0</v>
      </c>
      <c r="K784" s="146">
        <f t="shared" si="885"/>
        <v>0</v>
      </c>
      <c r="L784" s="146">
        <f t="shared" si="885"/>
        <v>0</v>
      </c>
      <c r="M784" s="146">
        <f t="shared" si="885"/>
        <v>0</v>
      </c>
      <c r="N784" s="146">
        <f t="shared" si="885"/>
        <v>0</v>
      </c>
      <c r="O784" s="146">
        <f t="shared" si="885"/>
        <v>0</v>
      </c>
      <c r="P784" s="146">
        <f t="shared" si="885"/>
        <v>0</v>
      </c>
      <c r="Q784" s="146">
        <f t="shared" si="885"/>
        <v>0</v>
      </c>
      <c r="R784" s="146">
        <f t="shared" si="885"/>
        <v>0</v>
      </c>
      <c r="S784" s="146">
        <f t="shared" si="885"/>
        <v>0</v>
      </c>
      <c r="T784" s="146">
        <f t="shared" si="885"/>
        <v>0</v>
      </c>
      <c r="U784" s="146">
        <f t="shared" si="885"/>
        <v>0</v>
      </c>
      <c r="V784" s="146">
        <f t="shared" si="885"/>
        <v>0</v>
      </c>
      <c r="W784" s="146">
        <f t="shared" si="885"/>
        <v>0</v>
      </c>
      <c r="X784" s="146">
        <f t="shared" si="885"/>
        <v>0</v>
      </c>
      <c r="Y784" s="146">
        <f t="shared" si="885"/>
        <v>0</v>
      </c>
      <c r="Z784" s="146">
        <f t="shared" si="885"/>
        <v>0</v>
      </c>
      <c r="AA784" s="146">
        <f t="shared" si="885"/>
        <v>0</v>
      </c>
      <c r="AB784" s="146">
        <f t="shared" si="885"/>
        <v>0</v>
      </c>
      <c r="AC784" s="146">
        <f t="shared" si="885"/>
        <v>0</v>
      </c>
      <c r="AD784" s="146">
        <f t="shared" si="885"/>
        <v>0</v>
      </c>
      <c r="AE784" s="146">
        <f t="shared" si="885"/>
        <v>0</v>
      </c>
      <c r="AF784" s="146">
        <f t="shared" si="885"/>
        <v>0</v>
      </c>
      <c r="AG784" s="146">
        <f t="shared" si="885"/>
        <v>0</v>
      </c>
      <c r="AH784" s="146">
        <f t="shared" si="885"/>
        <v>0</v>
      </c>
      <c r="AI784" s="146">
        <f t="shared" si="885"/>
        <v>0</v>
      </c>
      <c r="AJ784" s="146">
        <f t="shared" si="885"/>
        <v>0</v>
      </c>
      <c r="AK784" s="146">
        <f t="shared" si="885"/>
        <v>0</v>
      </c>
      <c r="AL784" s="146">
        <f t="shared" si="885"/>
        <v>0</v>
      </c>
      <c r="AM784" s="146">
        <f t="shared" si="885"/>
        <v>0</v>
      </c>
      <c r="AN784" s="146">
        <f t="shared" si="885"/>
        <v>0</v>
      </c>
      <c r="AO784" s="146">
        <f t="shared" si="885"/>
        <v>0</v>
      </c>
      <c r="AP784" s="146">
        <f t="shared" si="885"/>
        <v>0</v>
      </c>
      <c r="AQ784" s="146">
        <f t="shared" si="885"/>
        <v>0</v>
      </c>
      <c r="AR784" s="146">
        <f t="shared" si="885"/>
        <v>0</v>
      </c>
      <c r="AS784" s="146">
        <f t="shared" si="885"/>
        <v>0</v>
      </c>
      <c r="AT784" s="146">
        <f t="shared" si="885"/>
        <v>0</v>
      </c>
      <c r="AU784" s="146"/>
      <c r="AV784" s="146">
        <f t="shared" si="885"/>
        <v>0</v>
      </c>
      <c r="AW784" s="146">
        <f t="shared" si="885"/>
        <v>0</v>
      </c>
      <c r="AX784" s="146">
        <f t="shared" si="885"/>
        <v>0</v>
      </c>
      <c r="AY784" s="146">
        <f t="shared" si="885"/>
        <v>0</v>
      </c>
      <c r="AZ784" s="146">
        <f t="shared" si="885"/>
        <v>0</v>
      </c>
      <c r="BA784" s="146">
        <f t="shared" si="885"/>
        <v>0</v>
      </c>
      <c r="BB784" s="146"/>
      <c r="BC784" s="178"/>
    </row>
    <row r="785" spans="1:55" ht="50.25" customHeight="1">
      <c r="A785" s="272"/>
      <c r="B785" s="292"/>
      <c r="C785" s="292"/>
      <c r="D785" s="176" t="s">
        <v>2</v>
      </c>
      <c r="E785" s="146">
        <f t="shared" si="871"/>
        <v>0</v>
      </c>
      <c r="F785" s="146">
        <f t="shared" si="872"/>
        <v>0</v>
      </c>
      <c r="G785" s="150"/>
      <c r="H785" s="146">
        <f t="shared" ref="H785:BA785" si="886">H778</f>
        <v>0</v>
      </c>
      <c r="I785" s="146">
        <f t="shared" si="886"/>
        <v>0</v>
      </c>
      <c r="J785" s="146">
        <f t="shared" si="886"/>
        <v>0</v>
      </c>
      <c r="K785" s="146">
        <f t="shared" si="886"/>
        <v>0</v>
      </c>
      <c r="L785" s="146">
        <f t="shared" si="886"/>
        <v>0</v>
      </c>
      <c r="M785" s="146">
        <f t="shared" si="886"/>
        <v>0</v>
      </c>
      <c r="N785" s="146">
        <f t="shared" si="886"/>
        <v>0</v>
      </c>
      <c r="O785" s="146">
        <f t="shared" si="886"/>
        <v>0</v>
      </c>
      <c r="P785" s="146">
        <f t="shared" si="886"/>
        <v>0</v>
      </c>
      <c r="Q785" s="146">
        <f t="shared" si="886"/>
        <v>0</v>
      </c>
      <c r="R785" s="146">
        <f t="shared" si="886"/>
        <v>0</v>
      </c>
      <c r="S785" s="146">
        <f t="shared" si="886"/>
        <v>0</v>
      </c>
      <c r="T785" s="146">
        <f t="shared" si="886"/>
        <v>0</v>
      </c>
      <c r="U785" s="146">
        <f t="shared" si="886"/>
        <v>0</v>
      </c>
      <c r="V785" s="146">
        <f t="shared" si="886"/>
        <v>0</v>
      </c>
      <c r="W785" s="146">
        <f t="shared" si="886"/>
        <v>0</v>
      </c>
      <c r="X785" s="146">
        <f t="shared" si="886"/>
        <v>0</v>
      </c>
      <c r="Y785" s="146">
        <f t="shared" si="886"/>
        <v>0</v>
      </c>
      <c r="Z785" s="146">
        <f t="shared" si="886"/>
        <v>0</v>
      </c>
      <c r="AA785" s="146">
        <f t="shared" si="886"/>
        <v>0</v>
      </c>
      <c r="AB785" s="146">
        <f t="shared" si="886"/>
        <v>0</v>
      </c>
      <c r="AC785" s="146">
        <f t="shared" si="886"/>
        <v>0</v>
      </c>
      <c r="AD785" s="146">
        <f t="shared" si="886"/>
        <v>0</v>
      </c>
      <c r="AE785" s="146">
        <f t="shared" si="886"/>
        <v>0</v>
      </c>
      <c r="AF785" s="146">
        <f t="shared" si="886"/>
        <v>0</v>
      </c>
      <c r="AG785" s="146">
        <f t="shared" si="886"/>
        <v>0</v>
      </c>
      <c r="AH785" s="146">
        <f t="shared" si="886"/>
        <v>0</v>
      </c>
      <c r="AI785" s="146">
        <f t="shared" si="886"/>
        <v>0</v>
      </c>
      <c r="AJ785" s="146">
        <f t="shared" si="886"/>
        <v>0</v>
      </c>
      <c r="AK785" s="146">
        <f t="shared" si="886"/>
        <v>0</v>
      </c>
      <c r="AL785" s="146">
        <f t="shared" si="886"/>
        <v>0</v>
      </c>
      <c r="AM785" s="146">
        <f t="shared" si="886"/>
        <v>0</v>
      </c>
      <c r="AN785" s="146">
        <f t="shared" si="886"/>
        <v>0</v>
      </c>
      <c r="AO785" s="146">
        <f t="shared" si="886"/>
        <v>0</v>
      </c>
      <c r="AP785" s="146">
        <f t="shared" si="886"/>
        <v>0</v>
      </c>
      <c r="AQ785" s="146">
        <f t="shared" si="886"/>
        <v>0</v>
      </c>
      <c r="AR785" s="146">
        <f t="shared" si="886"/>
        <v>0</v>
      </c>
      <c r="AS785" s="146">
        <f t="shared" si="886"/>
        <v>0</v>
      </c>
      <c r="AT785" s="146">
        <f t="shared" si="886"/>
        <v>0</v>
      </c>
      <c r="AU785" s="146"/>
      <c r="AV785" s="146">
        <f t="shared" si="886"/>
        <v>0</v>
      </c>
      <c r="AW785" s="146">
        <f t="shared" si="886"/>
        <v>0</v>
      </c>
      <c r="AX785" s="146">
        <f t="shared" si="886"/>
        <v>0</v>
      </c>
      <c r="AY785" s="146">
        <f t="shared" si="886"/>
        <v>0</v>
      </c>
      <c r="AZ785" s="146">
        <f t="shared" si="886"/>
        <v>0</v>
      </c>
      <c r="BA785" s="146">
        <f t="shared" si="886"/>
        <v>0</v>
      </c>
      <c r="BB785" s="146"/>
      <c r="BC785" s="178"/>
    </row>
    <row r="786" spans="1:55" ht="22.5" customHeight="1">
      <c r="A786" s="272"/>
      <c r="B786" s="292"/>
      <c r="C786" s="292"/>
      <c r="D786" s="222" t="s">
        <v>268</v>
      </c>
      <c r="E786" s="146">
        <f>H786+K786+N786+Q786+T786+W786+Z786+AE786+AJ786+AO786+AT786+AY786</f>
        <v>1626.0350000000001</v>
      </c>
      <c r="F786" s="146">
        <f t="shared" si="872"/>
        <v>0</v>
      </c>
      <c r="G786" s="150"/>
      <c r="H786" s="146">
        <f t="shared" ref="H786:BA786" si="887">H779</f>
        <v>0</v>
      </c>
      <c r="I786" s="146">
        <f t="shared" si="887"/>
        <v>0</v>
      </c>
      <c r="J786" s="146">
        <f t="shared" si="887"/>
        <v>0</v>
      </c>
      <c r="K786" s="146">
        <f t="shared" si="887"/>
        <v>0</v>
      </c>
      <c r="L786" s="146">
        <f t="shared" si="887"/>
        <v>0</v>
      </c>
      <c r="M786" s="146">
        <f t="shared" si="887"/>
        <v>0</v>
      </c>
      <c r="N786" s="146">
        <f t="shared" si="887"/>
        <v>0</v>
      </c>
      <c r="O786" s="146">
        <f t="shared" si="887"/>
        <v>0</v>
      </c>
      <c r="P786" s="146">
        <f t="shared" si="887"/>
        <v>0</v>
      </c>
      <c r="Q786" s="146">
        <f t="shared" si="887"/>
        <v>0</v>
      </c>
      <c r="R786" s="146">
        <f t="shared" si="887"/>
        <v>0</v>
      </c>
      <c r="S786" s="146">
        <f t="shared" si="887"/>
        <v>0</v>
      </c>
      <c r="T786" s="146">
        <f t="shared" si="887"/>
        <v>0</v>
      </c>
      <c r="U786" s="146">
        <f t="shared" si="887"/>
        <v>0</v>
      </c>
      <c r="V786" s="146">
        <f t="shared" si="887"/>
        <v>0</v>
      </c>
      <c r="W786" s="146">
        <f t="shared" si="887"/>
        <v>0</v>
      </c>
      <c r="X786" s="146">
        <f t="shared" si="887"/>
        <v>0</v>
      </c>
      <c r="Y786" s="146">
        <f t="shared" si="887"/>
        <v>0</v>
      </c>
      <c r="Z786" s="146">
        <f t="shared" si="887"/>
        <v>0</v>
      </c>
      <c r="AA786" s="146">
        <f t="shared" si="887"/>
        <v>0</v>
      </c>
      <c r="AB786" s="146">
        <f t="shared" si="887"/>
        <v>0</v>
      </c>
      <c r="AC786" s="146">
        <f t="shared" si="887"/>
        <v>0</v>
      </c>
      <c r="AD786" s="146">
        <f t="shared" si="887"/>
        <v>0</v>
      </c>
      <c r="AE786" s="146">
        <f t="shared" si="887"/>
        <v>1626.0350000000001</v>
      </c>
      <c r="AF786" s="146">
        <f t="shared" si="887"/>
        <v>0</v>
      </c>
      <c r="AG786" s="146">
        <f t="shared" si="887"/>
        <v>0</v>
      </c>
      <c r="AH786" s="146">
        <f t="shared" si="887"/>
        <v>0</v>
      </c>
      <c r="AI786" s="146">
        <f t="shared" si="887"/>
        <v>0</v>
      </c>
      <c r="AJ786" s="146">
        <f t="shared" si="887"/>
        <v>0</v>
      </c>
      <c r="AK786" s="146">
        <f t="shared" si="887"/>
        <v>0</v>
      </c>
      <c r="AL786" s="146">
        <f t="shared" si="887"/>
        <v>0</v>
      </c>
      <c r="AM786" s="146">
        <f t="shared" si="887"/>
        <v>0</v>
      </c>
      <c r="AN786" s="146">
        <f t="shared" si="887"/>
        <v>0</v>
      </c>
      <c r="AO786" s="146">
        <f t="shared" si="887"/>
        <v>0</v>
      </c>
      <c r="AP786" s="146">
        <f t="shared" si="887"/>
        <v>0</v>
      </c>
      <c r="AQ786" s="146">
        <f t="shared" si="887"/>
        <v>0</v>
      </c>
      <c r="AR786" s="146">
        <f t="shared" si="887"/>
        <v>0</v>
      </c>
      <c r="AS786" s="146">
        <f t="shared" si="887"/>
        <v>0</v>
      </c>
      <c r="AT786" s="146">
        <f t="shared" si="887"/>
        <v>0</v>
      </c>
      <c r="AU786" s="146">
        <f t="shared" si="887"/>
        <v>0</v>
      </c>
      <c r="AV786" s="146">
        <f t="shared" si="887"/>
        <v>0</v>
      </c>
      <c r="AW786" s="146">
        <f t="shared" si="887"/>
        <v>0</v>
      </c>
      <c r="AX786" s="146">
        <f t="shared" si="887"/>
        <v>0</v>
      </c>
      <c r="AY786" s="146">
        <f t="shared" si="887"/>
        <v>0</v>
      </c>
      <c r="AZ786" s="146">
        <f t="shared" si="887"/>
        <v>0</v>
      </c>
      <c r="BA786" s="146">
        <f t="shared" si="887"/>
        <v>0</v>
      </c>
      <c r="BB786" s="146"/>
      <c r="BC786" s="178"/>
    </row>
    <row r="787" spans="1:55" ht="82.5" customHeight="1">
      <c r="A787" s="272"/>
      <c r="B787" s="292"/>
      <c r="C787" s="292"/>
      <c r="D787" s="222" t="s">
        <v>274</v>
      </c>
      <c r="E787" s="146">
        <f t="shared" ref="E787:E789" si="888">H787+K787+N787+Q787+T787+W787+Z787+AE787+AJ787+AO787+AT787+AY787</f>
        <v>0</v>
      </c>
      <c r="F787" s="146">
        <f t="shared" si="872"/>
        <v>0</v>
      </c>
      <c r="G787" s="150"/>
      <c r="H787" s="146">
        <f t="shared" ref="H787:BA787" si="889">H780</f>
        <v>0</v>
      </c>
      <c r="I787" s="146">
        <f t="shared" si="889"/>
        <v>0</v>
      </c>
      <c r="J787" s="146">
        <f t="shared" si="889"/>
        <v>0</v>
      </c>
      <c r="K787" s="146">
        <f t="shared" si="889"/>
        <v>0</v>
      </c>
      <c r="L787" s="146">
        <f t="shared" si="889"/>
        <v>0</v>
      </c>
      <c r="M787" s="146">
        <f t="shared" si="889"/>
        <v>0</v>
      </c>
      <c r="N787" s="146">
        <f t="shared" si="889"/>
        <v>0</v>
      </c>
      <c r="O787" s="146">
        <f t="shared" si="889"/>
        <v>0</v>
      </c>
      <c r="P787" s="146">
        <f t="shared" si="889"/>
        <v>0</v>
      </c>
      <c r="Q787" s="146">
        <f t="shared" si="889"/>
        <v>0</v>
      </c>
      <c r="R787" s="146">
        <f t="shared" si="889"/>
        <v>0</v>
      </c>
      <c r="S787" s="146">
        <f t="shared" si="889"/>
        <v>0</v>
      </c>
      <c r="T787" s="146">
        <f t="shared" si="889"/>
        <v>0</v>
      </c>
      <c r="U787" s="146">
        <f t="shared" si="889"/>
        <v>0</v>
      </c>
      <c r="V787" s="146">
        <f t="shared" si="889"/>
        <v>0</v>
      </c>
      <c r="W787" s="146">
        <f t="shared" si="889"/>
        <v>0</v>
      </c>
      <c r="X787" s="146">
        <f t="shared" si="889"/>
        <v>0</v>
      </c>
      <c r="Y787" s="146">
        <f t="shared" si="889"/>
        <v>0</v>
      </c>
      <c r="Z787" s="146">
        <f t="shared" si="889"/>
        <v>0</v>
      </c>
      <c r="AA787" s="146">
        <f t="shared" si="889"/>
        <v>0</v>
      </c>
      <c r="AB787" s="146">
        <f t="shared" si="889"/>
        <v>0</v>
      </c>
      <c r="AC787" s="146">
        <f t="shared" si="889"/>
        <v>0</v>
      </c>
      <c r="AD787" s="146">
        <f t="shared" si="889"/>
        <v>0</v>
      </c>
      <c r="AE787" s="146">
        <f t="shared" si="889"/>
        <v>0</v>
      </c>
      <c r="AF787" s="146">
        <f t="shared" si="889"/>
        <v>0</v>
      </c>
      <c r="AG787" s="146">
        <f t="shared" si="889"/>
        <v>0</v>
      </c>
      <c r="AH787" s="146">
        <f t="shared" si="889"/>
        <v>0</v>
      </c>
      <c r="AI787" s="146">
        <f t="shared" si="889"/>
        <v>0</v>
      </c>
      <c r="AJ787" s="146">
        <f t="shared" si="889"/>
        <v>0</v>
      </c>
      <c r="AK787" s="146">
        <f t="shared" si="889"/>
        <v>0</v>
      </c>
      <c r="AL787" s="146">
        <f t="shared" si="889"/>
        <v>0</v>
      </c>
      <c r="AM787" s="146">
        <f t="shared" si="889"/>
        <v>0</v>
      </c>
      <c r="AN787" s="146">
        <f t="shared" si="889"/>
        <v>0</v>
      </c>
      <c r="AO787" s="146">
        <f t="shared" si="889"/>
        <v>0</v>
      </c>
      <c r="AP787" s="146">
        <f t="shared" si="889"/>
        <v>0</v>
      </c>
      <c r="AQ787" s="146">
        <f t="shared" si="889"/>
        <v>0</v>
      </c>
      <c r="AR787" s="146">
        <f t="shared" si="889"/>
        <v>0</v>
      </c>
      <c r="AS787" s="146">
        <f t="shared" si="889"/>
        <v>0</v>
      </c>
      <c r="AT787" s="146">
        <f t="shared" si="889"/>
        <v>0</v>
      </c>
      <c r="AU787" s="146"/>
      <c r="AV787" s="146">
        <f t="shared" si="889"/>
        <v>0</v>
      </c>
      <c r="AW787" s="146">
        <f t="shared" si="889"/>
        <v>0</v>
      </c>
      <c r="AX787" s="146">
        <f t="shared" si="889"/>
        <v>0</v>
      </c>
      <c r="AY787" s="146">
        <f t="shared" si="889"/>
        <v>0</v>
      </c>
      <c r="AZ787" s="146">
        <f t="shared" si="889"/>
        <v>0</v>
      </c>
      <c r="BA787" s="146">
        <f t="shared" si="889"/>
        <v>0</v>
      </c>
      <c r="BB787" s="146"/>
      <c r="BC787" s="178"/>
    </row>
    <row r="788" spans="1:55" ht="22.5" customHeight="1">
      <c r="A788" s="272"/>
      <c r="B788" s="292"/>
      <c r="C788" s="292"/>
      <c r="D788" s="222" t="s">
        <v>269</v>
      </c>
      <c r="E788" s="146">
        <f t="shared" si="888"/>
        <v>0</v>
      </c>
      <c r="F788" s="146">
        <f t="shared" si="872"/>
        <v>0</v>
      </c>
      <c r="G788" s="150"/>
      <c r="H788" s="146">
        <f t="shared" ref="H788:BA789" si="890">H781</f>
        <v>0</v>
      </c>
      <c r="I788" s="146">
        <f t="shared" si="890"/>
        <v>0</v>
      </c>
      <c r="J788" s="146">
        <f t="shared" si="890"/>
        <v>0</v>
      </c>
      <c r="K788" s="146">
        <f t="shared" si="890"/>
        <v>0</v>
      </c>
      <c r="L788" s="146">
        <f t="shared" si="890"/>
        <v>0</v>
      </c>
      <c r="M788" s="146">
        <f t="shared" si="890"/>
        <v>0</v>
      </c>
      <c r="N788" s="146">
        <f t="shared" si="890"/>
        <v>0</v>
      </c>
      <c r="O788" s="146">
        <f t="shared" si="890"/>
        <v>0</v>
      </c>
      <c r="P788" s="146">
        <f t="shared" si="890"/>
        <v>0</v>
      </c>
      <c r="Q788" s="146">
        <f t="shared" si="890"/>
        <v>0</v>
      </c>
      <c r="R788" s="146">
        <f t="shared" si="890"/>
        <v>0</v>
      </c>
      <c r="S788" s="146">
        <f t="shared" si="890"/>
        <v>0</v>
      </c>
      <c r="T788" s="146">
        <f t="shared" si="890"/>
        <v>0</v>
      </c>
      <c r="U788" s="146">
        <f t="shared" si="890"/>
        <v>0</v>
      </c>
      <c r="V788" s="146">
        <f t="shared" si="890"/>
        <v>0</v>
      </c>
      <c r="W788" s="146">
        <f t="shared" si="890"/>
        <v>0</v>
      </c>
      <c r="X788" s="146">
        <f t="shared" si="890"/>
        <v>0</v>
      </c>
      <c r="Y788" s="146">
        <f t="shared" si="890"/>
        <v>0</v>
      </c>
      <c r="Z788" s="146">
        <f t="shared" si="890"/>
        <v>0</v>
      </c>
      <c r="AA788" s="146">
        <f t="shared" si="890"/>
        <v>0</v>
      </c>
      <c r="AB788" s="146">
        <f t="shared" si="890"/>
        <v>0</v>
      </c>
      <c r="AC788" s="146">
        <f t="shared" si="890"/>
        <v>0</v>
      </c>
      <c r="AD788" s="146">
        <f t="shared" si="890"/>
        <v>0</v>
      </c>
      <c r="AE788" s="146">
        <f t="shared" si="890"/>
        <v>0</v>
      </c>
      <c r="AF788" s="146">
        <f t="shared" si="890"/>
        <v>0</v>
      </c>
      <c r="AG788" s="146">
        <f t="shared" si="890"/>
        <v>0</v>
      </c>
      <c r="AH788" s="146">
        <f t="shared" si="890"/>
        <v>0</v>
      </c>
      <c r="AI788" s="146">
        <f t="shared" si="890"/>
        <v>0</v>
      </c>
      <c r="AJ788" s="146">
        <f t="shared" si="890"/>
        <v>0</v>
      </c>
      <c r="AK788" s="146">
        <f t="shared" si="890"/>
        <v>0</v>
      </c>
      <c r="AL788" s="146">
        <f t="shared" si="890"/>
        <v>0</v>
      </c>
      <c r="AM788" s="146">
        <f t="shared" si="890"/>
        <v>0</v>
      </c>
      <c r="AN788" s="146">
        <f t="shared" si="890"/>
        <v>0</v>
      </c>
      <c r="AO788" s="146">
        <f t="shared" si="890"/>
        <v>0</v>
      </c>
      <c r="AP788" s="146">
        <f t="shared" si="890"/>
        <v>0</v>
      </c>
      <c r="AQ788" s="146">
        <f t="shared" si="890"/>
        <v>0</v>
      </c>
      <c r="AR788" s="146">
        <f t="shared" si="890"/>
        <v>0</v>
      </c>
      <c r="AS788" s="146">
        <f t="shared" si="890"/>
        <v>0</v>
      </c>
      <c r="AT788" s="146">
        <f t="shared" si="890"/>
        <v>0</v>
      </c>
      <c r="AU788" s="146"/>
      <c r="AV788" s="146">
        <f t="shared" si="890"/>
        <v>0</v>
      </c>
      <c r="AW788" s="146">
        <f t="shared" si="890"/>
        <v>0</v>
      </c>
      <c r="AX788" s="146">
        <f t="shared" si="890"/>
        <v>0</v>
      </c>
      <c r="AY788" s="146">
        <f t="shared" si="890"/>
        <v>0</v>
      </c>
      <c r="AZ788" s="146">
        <f t="shared" si="890"/>
        <v>0</v>
      </c>
      <c r="BA788" s="146">
        <f t="shared" si="890"/>
        <v>0</v>
      </c>
      <c r="BB788" s="146"/>
      <c r="BC788" s="178"/>
    </row>
    <row r="789" spans="1:55" ht="31.2">
      <c r="A789" s="272"/>
      <c r="B789" s="292"/>
      <c r="C789" s="292"/>
      <c r="D789" s="225" t="s">
        <v>43</v>
      </c>
      <c r="E789" s="146">
        <f t="shared" si="888"/>
        <v>0</v>
      </c>
      <c r="F789" s="146">
        <f t="shared" si="872"/>
        <v>0</v>
      </c>
      <c r="G789" s="150"/>
      <c r="H789" s="146">
        <f>H782</f>
        <v>0</v>
      </c>
      <c r="I789" s="146">
        <f t="shared" si="890"/>
        <v>0</v>
      </c>
      <c r="J789" s="146">
        <f t="shared" si="890"/>
        <v>0</v>
      </c>
      <c r="K789" s="146">
        <f t="shared" si="890"/>
        <v>0</v>
      </c>
      <c r="L789" s="146">
        <f t="shared" si="890"/>
        <v>0</v>
      </c>
      <c r="M789" s="146">
        <f t="shared" si="890"/>
        <v>0</v>
      </c>
      <c r="N789" s="146">
        <f t="shared" si="890"/>
        <v>0</v>
      </c>
      <c r="O789" s="146">
        <f t="shared" si="890"/>
        <v>0</v>
      </c>
      <c r="P789" s="146">
        <f t="shared" si="890"/>
        <v>0</v>
      </c>
      <c r="Q789" s="146">
        <f t="shared" si="890"/>
        <v>0</v>
      </c>
      <c r="R789" s="146">
        <f t="shared" si="890"/>
        <v>0</v>
      </c>
      <c r="S789" s="146">
        <f t="shared" si="890"/>
        <v>0</v>
      </c>
      <c r="T789" s="146">
        <f t="shared" si="890"/>
        <v>0</v>
      </c>
      <c r="U789" s="146">
        <f t="shared" si="890"/>
        <v>0</v>
      </c>
      <c r="V789" s="146">
        <f t="shared" si="890"/>
        <v>0</v>
      </c>
      <c r="W789" s="146">
        <f t="shared" si="890"/>
        <v>0</v>
      </c>
      <c r="X789" s="146">
        <f t="shared" si="890"/>
        <v>0</v>
      </c>
      <c r="Y789" s="146">
        <f t="shared" si="890"/>
        <v>0</v>
      </c>
      <c r="Z789" s="146">
        <f t="shared" si="890"/>
        <v>0</v>
      </c>
      <c r="AA789" s="146">
        <f t="shared" si="890"/>
        <v>0</v>
      </c>
      <c r="AB789" s="146">
        <f t="shared" si="890"/>
        <v>0</v>
      </c>
      <c r="AC789" s="146">
        <f t="shared" si="890"/>
        <v>0</v>
      </c>
      <c r="AD789" s="146">
        <f t="shared" si="890"/>
        <v>0</v>
      </c>
      <c r="AE789" s="146">
        <f t="shared" si="890"/>
        <v>0</v>
      </c>
      <c r="AF789" s="146">
        <f t="shared" si="890"/>
        <v>0</v>
      </c>
      <c r="AG789" s="146">
        <f t="shared" si="890"/>
        <v>0</v>
      </c>
      <c r="AH789" s="146">
        <f t="shared" si="890"/>
        <v>0</v>
      </c>
      <c r="AI789" s="146">
        <f t="shared" si="890"/>
        <v>0</v>
      </c>
      <c r="AJ789" s="146">
        <f t="shared" si="890"/>
        <v>0</v>
      </c>
      <c r="AK789" s="146">
        <f t="shared" si="890"/>
        <v>0</v>
      </c>
      <c r="AL789" s="146">
        <f t="shared" si="890"/>
        <v>0</v>
      </c>
      <c r="AM789" s="146">
        <f t="shared" si="890"/>
        <v>0</v>
      </c>
      <c r="AN789" s="146">
        <f t="shared" si="890"/>
        <v>0</v>
      </c>
      <c r="AO789" s="146">
        <f t="shared" si="890"/>
        <v>0</v>
      </c>
      <c r="AP789" s="146">
        <f t="shared" si="890"/>
        <v>0</v>
      </c>
      <c r="AQ789" s="146">
        <f t="shared" si="890"/>
        <v>0</v>
      </c>
      <c r="AR789" s="146">
        <f t="shared" si="890"/>
        <v>0</v>
      </c>
      <c r="AS789" s="146">
        <f t="shared" si="890"/>
        <v>0</v>
      </c>
      <c r="AT789" s="146">
        <f t="shared" si="890"/>
        <v>0</v>
      </c>
      <c r="AU789" s="146"/>
      <c r="AV789" s="146">
        <f t="shared" si="890"/>
        <v>0</v>
      </c>
      <c r="AW789" s="146">
        <f t="shared" si="890"/>
        <v>0</v>
      </c>
      <c r="AX789" s="146">
        <f t="shared" si="890"/>
        <v>0</v>
      </c>
      <c r="AY789" s="146">
        <f t="shared" si="890"/>
        <v>0</v>
      </c>
      <c r="AZ789" s="146">
        <f t="shared" si="890"/>
        <v>0</v>
      </c>
      <c r="BA789" s="146">
        <f t="shared" si="890"/>
        <v>0</v>
      </c>
      <c r="BB789" s="146"/>
      <c r="BC789" s="178"/>
    </row>
    <row r="790" spans="1:55" ht="15.6">
      <c r="A790" s="306" t="s">
        <v>465</v>
      </c>
      <c r="B790" s="307"/>
      <c r="C790" s="307"/>
      <c r="D790" s="307"/>
      <c r="E790" s="307"/>
      <c r="F790" s="307"/>
      <c r="G790" s="307"/>
      <c r="H790" s="307"/>
      <c r="I790" s="307"/>
      <c r="J790" s="307"/>
      <c r="K790" s="307"/>
      <c r="L790" s="307"/>
      <c r="M790" s="307"/>
      <c r="N790" s="307"/>
      <c r="O790" s="307"/>
      <c r="P790" s="307"/>
      <c r="Q790" s="307"/>
      <c r="R790" s="307"/>
      <c r="S790" s="307"/>
      <c r="T790" s="307"/>
      <c r="U790" s="307"/>
      <c r="V790" s="307"/>
      <c r="W790" s="307"/>
      <c r="X790" s="307"/>
      <c r="Y790" s="307"/>
      <c r="Z790" s="307"/>
      <c r="AA790" s="307"/>
      <c r="AB790" s="307"/>
      <c r="AC790" s="307"/>
      <c r="AD790" s="307"/>
      <c r="AE790" s="307"/>
      <c r="AF790" s="307"/>
      <c r="AG790" s="307"/>
      <c r="AH790" s="307"/>
      <c r="AI790" s="307"/>
      <c r="AJ790" s="307"/>
      <c r="AK790" s="307"/>
      <c r="AL790" s="307"/>
      <c r="AM790" s="307"/>
      <c r="AN790" s="307"/>
      <c r="AO790" s="307"/>
      <c r="AP790" s="307"/>
      <c r="AQ790" s="307"/>
      <c r="AR790" s="307"/>
      <c r="AS790" s="307"/>
      <c r="AT790" s="307"/>
      <c r="AU790" s="307"/>
      <c r="AV790" s="307"/>
      <c r="AW790" s="307"/>
      <c r="AX790" s="307"/>
      <c r="AY790" s="307"/>
      <c r="AZ790" s="307"/>
      <c r="BA790" s="307"/>
      <c r="BB790" s="307"/>
      <c r="BC790" s="307"/>
    </row>
    <row r="791" spans="1:55" ht="22.5" customHeight="1">
      <c r="A791" s="272" t="s">
        <v>466</v>
      </c>
      <c r="B791" s="273" t="s">
        <v>467</v>
      </c>
      <c r="C791" s="273" t="s">
        <v>298</v>
      </c>
      <c r="D791" s="153" t="s">
        <v>41</v>
      </c>
      <c r="E791" s="146">
        <f t="shared" ref="E791:E793" si="891">H791+K791+N791+Q791+T791+W791+Z791+AE791+AJ791+AO791+AT791+AY791</f>
        <v>37438</v>
      </c>
      <c r="F791" s="146">
        <f t="shared" ref="F791:F811" si="892">I791+L791+O791+R791+U791+X791+AA791+AF791+AK791+AP791+AU791+AZ791</f>
        <v>6588.4496799999997</v>
      </c>
      <c r="G791" s="167">
        <f t="shared" ref="G791:G808" si="893">F791*100/E791</f>
        <v>17.598294994390727</v>
      </c>
      <c r="H791" s="146">
        <f>H792+H793+H794+H796+H797</f>
        <v>1094.1611399999999</v>
      </c>
      <c r="I791" s="146">
        <f t="shared" ref="I791" si="894">I792+I793+I794+I796+I797</f>
        <v>1094.1611399999999</v>
      </c>
      <c r="J791" s="146"/>
      <c r="K791" s="146">
        <f t="shared" ref="K791:L791" si="895">K792+K793+K794+K796+K797</f>
        <v>5494.2885399999996</v>
      </c>
      <c r="L791" s="146">
        <f t="shared" si="895"/>
        <v>5494.2885399999996</v>
      </c>
      <c r="M791" s="146"/>
      <c r="N791" s="146">
        <f t="shared" ref="N791:O791" si="896">N792+N793+N794+N796+N797</f>
        <v>3304</v>
      </c>
      <c r="O791" s="146">
        <f t="shared" si="896"/>
        <v>0</v>
      </c>
      <c r="P791" s="146"/>
      <c r="Q791" s="146">
        <f t="shared" ref="Q791:R791" si="897">Q792+Q793+Q794+Q796+Q797</f>
        <v>3304</v>
      </c>
      <c r="R791" s="146">
        <f t="shared" si="897"/>
        <v>0</v>
      </c>
      <c r="S791" s="146"/>
      <c r="T791" s="146">
        <f t="shared" ref="T791:U791" si="898">T792+T793+T794+T796+T797</f>
        <v>3304</v>
      </c>
      <c r="U791" s="146">
        <f t="shared" si="898"/>
        <v>0</v>
      </c>
      <c r="V791" s="146"/>
      <c r="W791" s="146">
        <f t="shared" ref="W791:X791" si="899">W792+W793+W794+W796+W797</f>
        <v>3304</v>
      </c>
      <c r="X791" s="146">
        <f t="shared" si="899"/>
        <v>0</v>
      </c>
      <c r="Y791" s="146"/>
      <c r="Z791" s="146">
        <f t="shared" ref="Z791:AC791" si="900">Z792+Z793+Z794+Z796+Z797</f>
        <v>3304</v>
      </c>
      <c r="AA791" s="146">
        <f t="shared" si="900"/>
        <v>0</v>
      </c>
      <c r="AB791" s="146">
        <f t="shared" si="900"/>
        <v>0</v>
      </c>
      <c r="AC791" s="146">
        <f t="shared" si="900"/>
        <v>0</v>
      </c>
      <c r="AD791" s="146"/>
      <c r="AE791" s="146">
        <f t="shared" ref="AE791:AH791" si="901">AE792+AE793+AE794+AE796+AE797</f>
        <v>3304</v>
      </c>
      <c r="AF791" s="146">
        <f t="shared" si="901"/>
        <v>0</v>
      </c>
      <c r="AG791" s="146">
        <f t="shared" si="901"/>
        <v>0</v>
      </c>
      <c r="AH791" s="146">
        <f t="shared" si="901"/>
        <v>0</v>
      </c>
      <c r="AI791" s="146"/>
      <c r="AJ791" s="146">
        <f t="shared" ref="AJ791:AM791" si="902">AJ792+AJ793+AJ794+AJ796+AJ797</f>
        <v>3304</v>
      </c>
      <c r="AK791" s="146">
        <f t="shared" si="902"/>
        <v>0</v>
      </c>
      <c r="AL791" s="146">
        <f t="shared" si="902"/>
        <v>0</v>
      </c>
      <c r="AM791" s="146">
        <f t="shared" si="902"/>
        <v>0</v>
      </c>
      <c r="AN791" s="146"/>
      <c r="AO791" s="146">
        <f t="shared" ref="AO791:AR791" si="903">AO792+AO793+AO794+AO796+AO797</f>
        <v>3304</v>
      </c>
      <c r="AP791" s="146">
        <f t="shared" si="903"/>
        <v>0</v>
      </c>
      <c r="AQ791" s="146">
        <f t="shared" si="903"/>
        <v>0</v>
      </c>
      <c r="AR791" s="146">
        <f t="shared" si="903"/>
        <v>0</v>
      </c>
      <c r="AS791" s="146"/>
      <c r="AT791" s="146">
        <f t="shared" ref="AT791:AW791" si="904">AT792+AT793+AT794+AT796+AT797</f>
        <v>3304</v>
      </c>
      <c r="AU791" s="146">
        <f t="shared" si="904"/>
        <v>0</v>
      </c>
      <c r="AV791" s="146">
        <f t="shared" si="904"/>
        <v>0</v>
      </c>
      <c r="AW791" s="146">
        <f t="shared" si="904"/>
        <v>0</v>
      </c>
      <c r="AX791" s="146"/>
      <c r="AY791" s="146">
        <f t="shared" ref="AY791:AZ791" si="905">AY792+AY793+AY794+AY796+AY797</f>
        <v>1113.5503200000001</v>
      </c>
      <c r="AZ791" s="146">
        <f t="shared" si="905"/>
        <v>0</v>
      </c>
      <c r="BA791" s="150"/>
      <c r="BB791" s="279" t="s">
        <v>428</v>
      </c>
      <c r="BC791" s="178"/>
    </row>
    <row r="792" spans="1:55" ht="32.25" customHeight="1">
      <c r="A792" s="272"/>
      <c r="B792" s="273"/>
      <c r="C792" s="273"/>
      <c r="D792" s="151" t="s">
        <v>37</v>
      </c>
      <c r="E792" s="146">
        <f t="shared" si="891"/>
        <v>0</v>
      </c>
      <c r="F792" s="146">
        <f t="shared" si="892"/>
        <v>0</v>
      </c>
      <c r="G792" s="167"/>
      <c r="H792" s="146"/>
      <c r="I792" s="146"/>
      <c r="J792" s="150"/>
      <c r="K792" s="146"/>
      <c r="L792" s="146"/>
      <c r="M792" s="150"/>
      <c r="N792" s="146"/>
      <c r="O792" s="146"/>
      <c r="P792" s="150"/>
      <c r="Q792" s="146"/>
      <c r="R792" s="146"/>
      <c r="S792" s="150"/>
      <c r="T792" s="146"/>
      <c r="U792" s="146"/>
      <c r="V792" s="150"/>
      <c r="W792" s="146"/>
      <c r="X792" s="146"/>
      <c r="Y792" s="150"/>
      <c r="Z792" s="146"/>
      <c r="AA792" s="146"/>
      <c r="AB792" s="150"/>
      <c r="AC792" s="150"/>
      <c r="AD792" s="150"/>
      <c r="AE792" s="146"/>
      <c r="AF792" s="146"/>
      <c r="AG792" s="150"/>
      <c r="AH792" s="150"/>
      <c r="AI792" s="150"/>
      <c r="AJ792" s="146"/>
      <c r="AK792" s="146"/>
      <c r="AL792" s="150"/>
      <c r="AM792" s="150"/>
      <c r="AN792" s="150"/>
      <c r="AO792" s="146"/>
      <c r="AP792" s="146"/>
      <c r="AQ792" s="150"/>
      <c r="AR792" s="150"/>
      <c r="AS792" s="150"/>
      <c r="AT792" s="146"/>
      <c r="AU792" s="146"/>
      <c r="AV792" s="150"/>
      <c r="AW792" s="150"/>
      <c r="AX792" s="150"/>
      <c r="AY792" s="150"/>
      <c r="AZ792" s="150"/>
      <c r="BA792" s="150"/>
      <c r="BB792" s="280"/>
      <c r="BC792" s="178"/>
    </row>
    <row r="793" spans="1:55" ht="50.25" customHeight="1">
      <c r="A793" s="272"/>
      <c r="B793" s="273"/>
      <c r="C793" s="273"/>
      <c r="D793" s="176" t="s">
        <v>2</v>
      </c>
      <c r="E793" s="146">
        <f t="shared" si="891"/>
        <v>0</v>
      </c>
      <c r="F793" s="146">
        <f t="shared" si="892"/>
        <v>0</v>
      </c>
      <c r="G793" s="167"/>
      <c r="H793" s="146"/>
      <c r="I793" s="146"/>
      <c r="J793" s="150"/>
      <c r="K793" s="146"/>
      <c r="L793" s="146"/>
      <c r="M793" s="150"/>
      <c r="N793" s="146"/>
      <c r="O793" s="146"/>
      <c r="P793" s="150"/>
      <c r="Q793" s="146"/>
      <c r="R793" s="146"/>
      <c r="S793" s="150"/>
      <c r="T793" s="146"/>
      <c r="U793" s="146"/>
      <c r="V793" s="150"/>
      <c r="W793" s="146"/>
      <c r="X793" s="146"/>
      <c r="Y793" s="150"/>
      <c r="Z793" s="146"/>
      <c r="AA793" s="146"/>
      <c r="AB793" s="150"/>
      <c r="AC793" s="150"/>
      <c r="AD793" s="150"/>
      <c r="AE793" s="146"/>
      <c r="AF793" s="146"/>
      <c r="AG793" s="150"/>
      <c r="AH793" s="150"/>
      <c r="AI793" s="150"/>
      <c r="AJ793" s="146"/>
      <c r="AK793" s="146"/>
      <c r="AL793" s="150"/>
      <c r="AM793" s="150"/>
      <c r="AN793" s="150"/>
      <c r="AO793" s="146"/>
      <c r="AP793" s="146"/>
      <c r="AQ793" s="150"/>
      <c r="AR793" s="150"/>
      <c r="AS793" s="150"/>
      <c r="AT793" s="146"/>
      <c r="AU793" s="146"/>
      <c r="AV793" s="150"/>
      <c r="AW793" s="150"/>
      <c r="AX793" s="150"/>
      <c r="AY793" s="150"/>
      <c r="AZ793" s="150"/>
      <c r="BA793" s="150"/>
      <c r="BB793" s="280"/>
      <c r="BC793" s="178"/>
    </row>
    <row r="794" spans="1:55" ht="22.5" customHeight="1">
      <c r="A794" s="272"/>
      <c r="B794" s="273"/>
      <c r="C794" s="273"/>
      <c r="D794" s="222" t="s">
        <v>268</v>
      </c>
      <c r="E794" s="146">
        <f>H794+K794+N794+Q794+T794+W794+Z794+AE794+AJ794+AO794+AT794+AY794</f>
        <v>37438</v>
      </c>
      <c r="F794" s="146">
        <f t="shared" si="892"/>
        <v>6588.4496799999997</v>
      </c>
      <c r="G794" s="167">
        <f t="shared" si="893"/>
        <v>17.598294994390727</v>
      </c>
      <c r="H794" s="146">
        <v>1094.1611399999999</v>
      </c>
      <c r="I794" s="146">
        <v>1094.1611399999999</v>
      </c>
      <c r="J794" s="150"/>
      <c r="K794" s="146">
        <v>5494.2885399999996</v>
      </c>
      <c r="L794" s="146">
        <v>5494.2885399999996</v>
      </c>
      <c r="M794" s="150"/>
      <c r="N794" s="146">
        <v>3304</v>
      </c>
      <c r="O794" s="146"/>
      <c r="P794" s="150"/>
      <c r="Q794" s="146">
        <v>3304</v>
      </c>
      <c r="R794" s="146"/>
      <c r="S794" s="150"/>
      <c r="T794" s="146">
        <v>3304</v>
      </c>
      <c r="U794" s="146"/>
      <c r="V794" s="150"/>
      <c r="W794" s="146">
        <v>3304</v>
      </c>
      <c r="X794" s="146"/>
      <c r="Y794" s="150"/>
      <c r="Z794" s="146">
        <v>3304</v>
      </c>
      <c r="AA794" s="146"/>
      <c r="AB794" s="150"/>
      <c r="AC794" s="150"/>
      <c r="AD794" s="150"/>
      <c r="AE794" s="146">
        <v>3304</v>
      </c>
      <c r="AF794" s="146"/>
      <c r="AG794" s="150"/>
      <c r="AH794" s="150"/>
      <c r="AI794" s="150"/>
      <c r="AJ794" s="146">
        <v>3304</v>
      </c>
      <c r="AK794" s="146"/>
      <c r="AL794" s="150"/>
      <c r="AM794" s="150"/>
      <c r="AN794" s="150"/>
      <c r="AO794" s="146">
        <v>3304</v>
      </c>
      <c r="AP794" s="146"/>
      <c r="AQ794" s="150"/>
      <c r="AR794" s="150"/>
      <c r="AS794" s="150"/>
      <c r="AT794" s="146">
        <v>3304</v>
      </c>
      <c r="AU794" s="146"/>
      <c r="AV794" s="150"/>
      <c r="AW794" s="150"/>
      <c r="AX794" s="150"/>
      <c r="AY794" s="146">
        <v>1113.5503200000001</v>
      </c>
      <c r="AZ794" s="167"/>
      <c r="BA794" s="150"/>
      <c r="BB794" s="280"/>
      <c r="BC794" s="178"/>
    </row>
    <row r="795" spans="1:55" ht="82.5" customHeight="1">
      <c r="A795" s="272"/>
      <c r="B795" s="273"/>
      <c r="C795" s="273"/>
      <c r="D795" s="222" t="s">
        <v>274</v>
      </c>
      <c r="E795" s="146">
        <f t="shared" ref="E795:E800" si="906">H795+K795+N795+Q795+T795+W795+Z795+AE795+AJ795+AO795+AT795+AY795</f>
        <v>0</v>
      </c>
      <c r="F795" s="146">
        <f t="shared" si="892"/>
        <v>0</v>
      </c>
      <c r="G795" s="167"/>
      <c r="H795" s="146"/>
      <c r="I795" s="146"/>
      <c r="J795" s="150"/>
      <c r="K795" s="146"/>
      <c r="L795" s="146"/>
      <c r="M795" s="150"/>
      <c r="N795" s="146"/>
      <c r="O795" s="146"/>
      <c r="P795" s="150"/>
      <c r="Q795" s="146"/>
      <c r="R795" s="146"/>
      <c r="S795" s="150"/>
      <c r="T795" s="146"/>
      <c r="U795" s="146"/>
      <c r="V795" s="150"/>
      <c r="W795" s="146"/>
      <c r="X795" s="146"/>
      <c r="Y795" s="150"/>
      <c r="Z795" s="146"/>
      <c r="AA795" s="146"/>
      <c r="AB795" s="150"/>
      <c r="AC795" s="150"/>
      <c r="AD795" s="150"/>
      <c r="AE795" s="146"/>
      <c r="AF795" s="146"/>
      <c r="AG795" s="150"/>
      <c r="AH795" s="150"/>
      <c r="AI795" s="150"/>
      <c r="AJ795" s="146"/>
      <c r="AK795" s="146"/>
      <c r="AL795" s="150"/>
      <c r="AM795" s="150"/>
      <c r="AN795" s="150"/>
      <c r="AO795" s="146"/>
      <c r="AP795" s="146"/>
      <c r="AQ795" s="150"/>
      <c r="AR795" s="150"/>
      <c r="AS795" s="150"/>
      <c r="AT795" s="146"/>
      <c r="AU795" s="146"/>
      <c r="AV795" s="150"/>
      <c r="AW795" s="150"/>
      <c r="AX795" s="150"/>
      <c r="AY795" s="150"/>
      <c r="AZ795" s="150"/>
      <c r="BA795" s="150"/>
      <c r="BB795" s="280"/>
      <c r="BC795" s="178"/>
    </row>
    <row r="796" spans="1:55" ht="22.5" customHeight="1">
      <c r="A796" s="272"/>
      <c r="B796" s="273"/>
      <c r="C796" s="273"/>
      <c r="D796" s="222" t="s">
        <v>269</v>
      </c>
      <c r="E796" s="146">
        <f t="shared" si="906"/>
        <v>0</v>
      </c>
      <c r="F796" s="146">
        <f t="shared" si="892"/>
        <v>0</v>
      </c>
      <c r="G796" s="167"/>
      <c r="H796" s="146"/>
      <c r="I796" s="146"/>
      <c r="J796" s="150"/>
      <c r="K796" s="146"/>
      <c r="L796" s="146"/>
      <c r="M796" s="150"/>
      <c r="N796" s="146"/>
      <c r="O796" s="146"/>
      <c r="P796" s="150"/>
      <c r="Q796" s="146"/>
      <c r="R796" s="146"/>
      <c r="S796" s="150"/>
      <c r="T796" s="146"/>
      <c r="U796" s="146"/>
      <c r="V796" s="150"/>
      <c r="W796" s="146"/>
      <c r="X796" s="146"/>
      <c r="Y796" s="150"/>
      <c r="Z796" s="146"/>
      <c r="AA796" s="146"/>
      <c r="AB796" s="150"/>
      <c r="AC796" s="150"/>
      <c r="AD796" s="150"/>
      <c r="AE796" s="146"/>
      <c r="AF796" s="146"/>
      <c r="AG796" s="150"/>
      <c r="AH796" s="150"/>
      <c r="AI796" s="150"/>
      <c r="AJ796" s="146"/>
      <c r="AK796" s="146"/>
      <c r="AL796" s="150"/>
      <c r="AM796" s="150"/>
      <c r="AN796" s="150"/>
      <c r="AO796" s="146"/>
      <c r="AP796" s="146"/>
      <c r="AQ796" s="150"/>
      <c r="AR796" s="150"/>
      <c r="AS796" s="150"/>
      <c r="AT796" s="146"/>
      <c r="AU796" s="146"/>
      <c r="AV796" s="150"/>
      <c r="AW796" s="150"/>
      <c r="AX796" s="150"/>
      <c r="AY796" s="150"/>
      <c r="AZ796" s="150"/>
      <c r="BA796" s="150"/>
      <c r="BB796" s="280"/>
      <c r="BC796" s="178"/>
    </row>
    <row r="797" spans="1:55" ht="31.2">
      <c r="A797" s="272"/>
      <c r="B797" s="273"/>
      <c r="C797" s="273"/>
      <c r="D797" s="225" t="s">
        <v>43</v>
      </c>
      <c r="E797" s="146">
        <f t="shared" si="906"/>
        <v>0</v>
      </c>
      <c r="F797" s="146">
        <f t="shared" si="892"/>
        <v>0</v>
      </c>
      <c r="G797" s="167"/>
      <c r="H797" s="146"/>
      <c r="I797" s="146"/>
      <c r="J797" s="150"/>
      <c r="K797" s="146"/>
      <c r="L797" s="146"/>
      <c r="M797" s="150"/>
      <c r="N797" s="146"/>
      <c r="O797" s="146"/>
      <c r="P797" s="150"/>
      <c r="Q797" s="146"/>
      <c r="R797" s="146"/>
      <c r="S797" s="150"/>
      <c r="T797" s="146"/>
      <c r="U797" s="146"/>
      <c r="V797" s="150"/>
      <c r="W797" s="146"/>
      <c r="X797" s="146"/>
      <c r="Y797" s="150"/>
      <c r="Z797" s="146"/>
      <c r="AA797" s="146"/>
      <c r="AB797" s="150"/>
      <c r="AC797" s="150"/>
      <c r="AD797" s="150"/>
      <c r="AE797" s="146"/>
      <c r="AF797" s="146"/>
      <c r="AG797" s="150"/>
      <c r="AH797" s="150"/>
      <c r="AI797" s="150"/>
      <c r="AJ797" s="146"/>
      <c r="AK797" s="146"/>
      <c r="AL797" s="150"/>
      <c r="AM797" s="150"/>
      <c r="AN797" s="150"/>
      <c r="AO797" s="146"/>
      <c r="AP797" s="146"/>
      <c r="AQ797" s="150"/>
      <c r="AR797" s="150"/>
      <c r="AS797" s="150"/>
      <c r="AT797" s="146"/>
      <c r="AU797" s="146"/>
      <c r="AV797" s="150"/>
      <c r="AW797" s="150"/>
      <c r="AX797" s="150"/>
      <c r="AY797" s="150"/>
      <c r="AZ797" s="150"/>
      <c r="BA797" s="150"/>
      <c r="BB797" s="281"/>
      <c r="BC797" s="178"/>
    </row>
    <row r="798" spans="1:55" ht="22.5" customHeight="1">
      <c r="A798" s="272" t="s">
        <v>468</v>
      </c>
      <c r="B798" s="292"/>
      <c r="C798" s="292"/>
      <c r="D798" s="153" t="s">
        <v>41</v>
      </c>
      <c r="E798" s="146">
        <f t="shared" si="906"/>
        <v>37438</v>
      </c>
      <c r="F798" s="146">
        <f t="shared" si="892"/>
        <v>6588.4496799999997</v>
      </c>
      <c r="G798" s="167">
        <f t="shared" si="893"/>
        <v>17.598294994390727</v>
      </c>
      <c r="H798" s="146">
        <f>H799+H800+H801+H803+H804</f>
        <v>1094.1611399999999</v>
      </c>
      <c r="I798" s="146">
        <f t="shared" ref="I798" si="907">I799+I800+I801+I803+I804</f>
        <v>1094.1611399999999</v>
      </c>
      <c r="J798" s="146"/>
      <c r="K798" s="146">
        <f t="shared" ref="K798:L798" si="908">K799+K800+K801+K803+K804</f>
        <v>5494.2885399999996</v>
      </c>
      <c r="L798" s="146">
        <f t="shared" si="908"/>
        <v>5494.2885399999996</v>
      </c>
      <c r="M798" s="146"/>
      <c r="N798" s="146">
        <f t="shared" ref="N798:O798" si="909">N799+N800+N801+N803+N804</f>
        <v>3304</v>
      </c>
      <c r="O798" s="146">
        <f t="shared" si="909"/>
        <v>0</v>
      </c>
      <c r="P798" s="146"/>
      <c r="Q798" s="146">
        <f t="shared" ref="Q798:R798" si="910">Q799+Q800+Q801+Q803+Q804</f>
        <v>3304</v>
      </c>
      <c r="R798" s="146">
        <f t="shared" si="910"/>
        <v>0</v>
      </c>
      <c r="S798" s="146"/>
      <c r="T798" s="146">
        <f t="shared" ref="T798:U798" si="911">T799+T800+T801+T803+T804</f>
        <v>3304</v>
      </c>
      <c r="U798" s="146">
        <f t="shared" si="911"/>
        <v>0</v>
      </c>
      <c r="V798" s="146"/>
      <c r="W798" s="146">
        <f t="shared" ref="W798:X798" si="912">W799+W800+W801+W803+W804</f>
        <v>3304</v>
      </c>
      <c r="X798" s="146">
        <f t="shared" si="912"/>
        <v>0</v>
      </c>
      <c r="Y798" s="146"/>
      <c r="Z798" s="146">
        <f t="shared" ref="Z798:AC798" si="913">Z799+Z800+Z801+Z803+Z804</f>
        <v>3304</v>
      </c>
      <c r="AA798" s="146">
        <f t="shared" si="913"/>
        <v>0</v>
      </c>
      <c r="AB798" s="146">
        <f t="shared" si="913"/>
        <v>0</v>
      </c>
      <c r="AC798" s="146">
        <f t="shared" si="913"/>
        <v>0</v>
      </c>
      <c r="AD798" s="146"/>
      <c r="AE798" s="146">
        <f t="shared" ref="AE798:AH798" si="914">AE799+AE800+AE801+AE803+AE804</f>
        <v>3304</v>
      </c>
      <c r="AF798" s="146">
        <f t="shared" si="914"/>
        <v>0</v>
      </c>
      <c r="AG798" s="146">
        <f t="shared" si="914"/>
        <v>0</v>
      </c>
      <c r="AH798" s="146">
        <f t="shared" si="914"/>
        <v>0</v>
      </c>
      <c r="AI798" s="146"/>
      <c r="AJ798" s="146">
        <f t="shared" ref="AJ798:AM798" si="915">AJ799+AJ800+AJ801+AJ803+AJ804</f>
        <v>3304</v>
      </c>
      <c r="AK798" s="146">
        <f t="shared" si="915"/>
        <v>0</v>
      </c>
      <c r="AL798" s="146">
        <f t="shared" si="915"/>
        <v>0</v>
      </c>
      <c r="AM798" s="146">
        <f t="shared" si="915"/>
        <v>0</v>
      </c>
      <c r="AN798" s="146"/>
      <c r="AO798" s="146">
        <f t="shared" ref="AO798:AR798" si="916">AO799+AO800+AO801+AO803+AO804</f>
        <v>3304</v>
      </c>
      <c r="AP798" s="146">
        <f t="shared" si="916"/>
        <v>0</v>
      </c>
      <c r="AQ798" s="146">
        <f t="shared" si="916"/>
        <v>0</v>
      </c>
      <c r="AR798" s="146">
        <f t="shared" si="916"/>
        <v>0</v>
      </c>
      <c r="AS798" s="146"/>
      <c r="AT798" s="146">
        <f t="shared" ref="AT798:AW798" si="917">AT799+AT800+AT801+AT803+AT804</f>
        <v>3304</v>
      </c>
      <c r="AU798" s="146">
        <f t="shared" si="917"/>
        <v>0</v>
      </c>
      <c r="AV798" s="146">
        <f t="shared" si="917"/>
        <v>0</v>
      </c>
      <c r="AW798" s="146">
        <f t="shared" si="917"/>
        <v>0</v>
      </c>
      <c r="AX798" s="146"/>
      <c r="AY798" s="146">
        <f t="shared" ref="AY798:AZ798" si="918">AY799+AY800+AY801+AY803+AY804</f>
        <v>1113.5503200000001</v>
      </c>
      <c r="AZ798" s="146">
        <f t="shared" si="918"/>
        <v>0</v>
      </c>
      <c r="BA798" s="150"/>
      <c r="BB798" s="150"/>
      <c r="BC798" s="178"/>
    </row>
    <row r="799" spans="1:55" ht="32.25" customHeight="1">
      <c r="A799" s="272"/>
      <c r="B799" s="292"/>
      <c r="C799" s="292"/>
      <c r="D799" s="151" t="s">
        <v>37</v>
      </c>
      <c r="E799" s="146">
        <f t="shared" si="906"/>
        <v>0</v>
      </c>
      <c r="F799" s="146">
        <f t="shared" si="892"/>
        <v>0</v>
      </c>
      <c r="G799" s="167"/>
      <c r="H799" s="146">
        <f>H792</f>
        <v>0</v>
      </c>
      <c r="I799" s="146">
        <f t="shared" ref="I799:BA799" si="919">I792</f>
        <v>0</v>
      </c>
      <c r="J799" s="146">
        <f t="shared" si="919"/>
        <v>0</v>
      </c>
      <c r="K799" s="146">
        <f t="shared" si="919"/>
        <v>0</v>
      </c>
      <c r="L799" s="146">
        <f t="shared" si="919"/>
        <v>0</v>
      </c>
      <c r="M799" s="146">
        <f t="shared" si="919"/>
        <v>0</v>
      </c>
      <c r="N799" s="146">
        <f t="shared" si="919"/>
        <v>0</v>
      </c>
      <c r="O799" s="146">
        <f t="shared" si="919"/>
        <v>0</v>
      </c>
      <c r="P799" s="146">
        <f t="shared" si="919"/>
        <v>0</v>
      </c>
      <c r="Q799" s="146">
        <f t="shared" si="919"/>
        <v>0</v>
      </c>
      <c r="R799" s="146">
        <f t="shared" si="919"/>
        <v>0</v>
      </c>
      <c r="S799" s="146">
        <f t="shared" si="919"/>
        <v>0</v>
      </c>
      <c r="T799" s="146">
        <f t="shared" si="919"/>
        <v>0</v>
      </c>
      <c r="U799" s="146">
        <f t="shared" si="919"/>
        <v>0</v>
      </c>
      <c r="V799" s="146">
        <f t="shared" si="919"/>
        <v>0</v>
      </c>
      <c r="W799" s="146">
        <f t="shared" si="919"/>
        <v>0</v>
      </c>
      <c r="X799" s="146">
        <f t="shared" si="919"/>
        <v>0</v>
      </c>
      <c r="Y799" s="146">
        <f t="shared" si="919"/>
        <v>0</v>
      </c>
      <c r="Z799" s="146">
        <f t="shared" si="919"/>
        <v>0</v>
      </c>
      <c r="AA799" s="146">
        <f t="shared" si="919"/>
        <v>0</v>
      </c>
      <c r="AB799" s="146">
        <f t="shared" si="919"/>
        <v>0</v>
      </c>
      <c r="AC799" s="146">
        <f t="shared" si="919"/>
        <v>0</v>
      </c>
      <c r="AD799" s="146">
        <f t="shared" si="919"/>
        <v>0</v>
      </c>
      <c r="AE799" s="146">
        <f t="shared" si="919"/>
        <v>0</v>
      </c>
      <c r="AF799" s="146">
        <f t="shared" si="919"/>
        <v>0</v>
      </c>
      <c r="AG799" s="146">
        <f t="shared" si="919"/>
        <v>0</v>
      </c>
      <c r="AH799" s="146">
        <f t="shared" si="919"/>
        <v>0</v>
      </c>
      <c r="AI799" s="146">
        <f t="shared" si="919"/>
        <v>0</v>
      </c>
      <c r="AJ799" s="146">
        <f t="shared" si="919"/>
        <v>0</v>
      </c>
      <c r="AK799" s="146">
        <f t="shared" si="919"/>
        <v>0</v>
      </c>
      <c r="AL799" s="146">
        <f t="shared" si="919"/>
        <v>0</v>
      </c>
      <c r="AM799" s="146">
        <f t="shared" si="919"/>
        <v>0</v>
      </c>
      <c r="AN799" s="146">
        <f t="shared" si="919"/>
        <v>0</v>
      </c>
      <c r="AO799" s="146">
        <f t="shared" si="919"/>
        <v>0</v>
      </c>
      <c r="AP799" s="146">
        <f t="shared" si="919"/>
        <v>0</v>
      </c>
      <c r="AQ799" s="146">
        <f t="shared" si="919"/>
        <v>0</v>
      </c>
      <c r="AR799" s="146">
        <f t="shared" si="919"/>
        <v>0</v>
      </c>
      <c r="AS799" s="146">
        <f t="shared" si="919"/>
        <v>0</v>
      </c>
      <c r="AT799" s="146">
        <f t="shared" si="919"/>
        <v>0</v>
      </c>
      <c r="AU799" s="146">
        <f t="shared" si="919"/>
        <v>0</v>
      </c>
      <c r="AV799" s="146">
        <f t="shared" si="919"/>
        <v>0</v>
      </c>
      <c r="AW799" s="146">
        <f t="shared" si="919"/>
        <v>0</v>
      </c>
      <c r="AX799" s="146">
        <f t="shared" si="919"/>
        <v>0</v>
      </c>
      <c r="AY799" s="146">
        <f t="shared" si="919"/>
        <v>0</v>
      </c>
      <c r="AZ799" s="146">
        <f t="shared" si="919"/>
        <v>0</v>
      </c>
      <c r="BA799" s="146">
        <f t="shared" si="919"/>
        <v>0</v>
      </c>
      <c r="BB799" s="146"/>
      <c r="BC799" s="178"/>
    </row>
    <row r="800" spans="1:55" ht="50.25" customHeight="1">
      <c r="A800" s="272"/>
      <c r="B800" s="292"/>
      <c r="C800" s="292"/>
      <c r="D800" s="176" t="s">
        <v>2</v>
      </c>
      <c r="E800" s="146">
        <f t="shared" si="906"/>
        <v>0</v>
      </c>
      <c r="F800" s="146">
        <f t="shared" si="892"/>
        <v>0</v>
      </c>
      <c r="G800" s="167"/>
      <c r="H800" s="146">
        <f t="shared" ref="H800:BA800" si="920">H793</f>
        <v>0</v>
      </c>
      <c r="I800" s="146">
        <f t="shared" si="920"/>
        <v>0</v>
      </c>
      <c r="J800" s="146">
        <f t="shared" si="920"/>
        <v>0</v>
      </c>
      <c r="K800" s="146">
        <f t="shared" si="920"/>
        <v>0</v>
      </c>
      <c r="L800" s="146">
        <f t="shared" si="920"/>
        <v>0</v>
      </c>
      <c r="M800" s="146">
        <f t="shared" si="920"/>
        <v>0</v>
      </c>
      <c r="N800" s="146">
        <f t="shared" si="920"/>
        <v>0</v>
      </c>
      <c r="O800" s="146">
        <f t="shared" si="920"/>
        <v>0</v>
      </c>
      <c r="P800" s="146">
        <f t="shared" si="920"/>
        <v>0</v>
      </c>
      <c r="Q800" s="146">
        <f t="shared" si="920"/>
        <v>0</v>
      </c>
      <c r="R800" s="146">
        <f t="shared" si="920"/>
        <v>0</v>
      </c>
      <c r="S800" s="146">
        <f t="shared" si="920"/>
        <v>0</v>
      </c>
      <c r="T800" s="146">
        <f t="shared" si="920"/>
        <v>0</v>
      </c>
      <c r="U800" s="146">
        <f t="shared" si="920"/>
        <v>0</v>
      </c>
      <c r="V800" s="146">
        <f t="shared" si="920"/>
        <v>0</v>
      </c>
      <c r="W800" s="146">
        <f t="shared" si="920"/>
        <v>0</v>
      </c>
      <c r="X800" s="146">
        <f t="shared" si="920"/>
        <v>0</v>
      </c>
      <c r="Y800" s="146">
        <f t="shared" si="920"/>
        <v>0</v>
      </c>
      <c r="Z800" s="146">
        <f t="shared" si="920"/>
        <v>0</v>
      </c>
      <c r="AA800" s="146">
        <f t="shared" si="920"/>
        <v>0</v>
      </c>
      <c r="AB800" s="146">
        <f t="shared" si="920"/>
        <v>0</v>
      </c>
      <c r="AC800" s="146">
        <f t="shared" si="920"/>
        <v>0</v>
      </c>
      <c r="AD800" s="146">
        <f t="shared" si="920"/>
        <v>0</v>
      </c>
      <c r="AE800" s="146">
        <f t="shared" si="920"/>
        <v>0</v>
      </c>
      <c r="AF800" s="146">
        <f t="shared" si="920"/>
        <v>0</v>
      </c>
      <c r="AG800" s="146">
        <f t="shared" si="920"/>
        <v>0</v>
      </c>
      <c r="AH800" s="146">
        <f t="shared" si="920"/>
        <v>0</v>
      </c>
      <c r="AI800" s="146">
        <f t="shared" si="920"/>
        <v>0</v>
      </c>
      <c r="AJ800" s="146">
        <f t="shared" si="920"/>
        <v>0</v>
      </c>
      <c r="AK800" s="146">
        <f t="shared" si="920"/>
        <v>0</v>
      </c>
      <c r="AL800" s="146">
        <f t="shared" si="920"/>
        <v>0</v>
      </c>
      <c r="AM800" s="146">
        <f t="shared" si="920"/>
        <v>0</v>
      </c>
      <c r="AN800" s="146">
        <f t="shared" si="920"/>
        <v>0</v>
      </c>
      <c r="AO800" s="146">
        <f t="shared" si="920"/>
        <v>0</v>
      </c>
      <c r="AP800" s="146">
        <f t="shared" si="920"/>
        <v>0</v>
      </c>
      <c r="AQ800" s="146">
        <f t="shared" si="920"/>
        <v>0</v>
      </c>
      <c r="AR800" s="146">
        <f t="shared" si="920"/>
        <v>0</v>
      </c>
      <c r="AS800" s="146">
        <f t="shared" si="920"/>
        <v>0</v>
      </c>
      <c r="AT800" s="146">
        <f t="shared" si="920"/>
        <v>0</v>
      </c>
      <c r="AU800" s="146">
        <f t="shared" si="920"/>
        <v>0</v>
      </c>
      <c r="AV800" s="146">
        <f t="shared" si="920"/>
        <v>0</v>
      </c>
      <c r="AW800" s="146">
        <f t="shared" si="920"/>
        <v>0</v>
      </c>
      <c r="AX800" s="146">
        <f t="shared" si="920"/>
        <v>0</v>
      </c>
      <c r="AY800" s="146">
        <f t="shared" si="920"/>
        <v>0</v>
      </c>
      <c r="AZ800" s="146">
        <f t="shared" si="920"/>
        <v>0</v>
      </c>
      <c r="BA800" s="146">
        <f t="shared" si="920"/>
        <v>0</v>
      </c>
      <c r="BB800" s="146"/>
      <c r="BC800" s="178"/>
    </row>
    <row r="801" spans="1:55" ht="22.5" customHeight="1">
      <c r="A801" s="272"/>
      <c r="B801" s="292"/>
      <c r="C801" s="292"/>
      <c r="D801" s="222" t="s">
        <v>268</v>
      </c>
      <c r="E801" s="146">
        <f>H801+K801+N801+Q801+T801+W801+Z801+AE801+AJ801+AO801+AT801+AY801</f>
        <v>37438</v>
      </c>
      <c r="F801" s="146">
        <f t="shared" si="892"/>
        <v>6588.4496799999997</v>
      </c>
      <c r="G801" s="167">
        <f t="shared" si="893"/>
        <v>17.598294994390727</v>
      </c>
      <c r="H801" s="146">
        <f t="shared" ref="H801:BA801" si="921">H794</f>
        <v>1094.1611399999999</v>
      </c>
      <c r="I801" s="146">
        <f t="shared" si="921"/>
        <v>1094.1611399999999</v>
      </c>
      <c r="J801" s="146">
        <f t="shared" si="921"/>
        <v>0</v>
      </c>
      <c r="K801" s="146">
        <f t="shared" si="921"/>
        <v>5494.2885399999996</v>
      </c>
      <c r="L801" s="146">
        <f t="shared" si="921"/>
        <v>5494.2885399999996</v>
      </c>
      <c r="M801" s="146">
        <f t="shared" si="921"/>
        <v>0</v>
      </c>
      <c r="N801" s="146">
        <f t="shared" si="921"/>
        <v>3304</v>
      </c>
      <c r="O801" s="146">
        <f t="shared" si="921"/>
        <v>0</v>
      </c>
      <c r="P801" s="146">
        <f t="shared" si="921"/>
        <v>0</v>
      </c>
      <c r="Q801" s="146">
        <f t="shared" si="921"/>
        <v>3304</v>
      </c>
      <c r="R801" s="146">
        <f t="shared" si="921"/>
        <v>0</v>
      </c>
      <c r="S801" s="146">
        <f t="shared" si="921"/>
        <v>0</v>
      </c>
      <c r="T801" s="146">
        <f t="shared" si="921"/>
        <v>3304</v>
      </c>
      <c r="U801" s="146">
        <f t="shared" si="921"/>
        <v>0</v>
      </c>
      <c r="V801" s="146">
        <f t="shared" si="921"/>
        <v>0</v>
      </c>
      <c r="W801" s="146">
        <f t="shared" si="921"/>
        <v>3304</v>
      </c>
      <c r="X801" s="146">
        <f t="shared" si="921"/>
        <v>0</v>
      </c>
      <c r="Y801" s="146">
        <f t="shared" si="921"/>
        <v>0</v>
      </c>
      <c r="Z801" s="146">
        <f t="shared" si="921"/>
        <v>3304</v>
      </c>
      <c r="AA801" s="146">
        <f t="shared" si="921"/>
        <v>0</v>
      </c>
      <c r="AB801" s="146">
        <f t="shared" si="921"/>
        <v>0</v>
      </c>
      <c r="AC801" s="146">
        <f t="shared" si="921"/>
        <v>0</v>
      </c>
      <c r="AD801" s="146">
        <f t="shared" si="921"/>
        <v>0</v>
      </c>
      <c r="AE801" s="146">
        <f t="shared" si="921"/>
        <v>3304</v>
      </c>
      <c r="AF801" s="146">
        <f t="shared" si="921"/>
        <v>0</v>
      </c>
      <c r="AG801" s="146">
        <f t="shared" si="921"/>
        <v>0</v>
      </c>
      <c r="AH801" s="146">
        <f t="shared" si="921"/>
        <v>0</v>
      </c>
      <c r="AI801" s="146">
        <f t="shared" si="921"/>
        <v>0</v>
      </c>
      <c r="AJ801" s="146">
        <f t="shared" si="921"/>
        <v>3304</v>
      </c>
      <c r="AK801" s="146">
        <f t="shared" si="921"/>
        <v>0</v>
      </c>
      <c r="AL801" s="146">
        <f t="shared" si="921"/>
        <v>0</v>
      </c>
      <c r="AM801" s="146">
        <f t="shared" si="921"/>
        <v>0</v>
      </c>
      <c r="AN801" s="146">
        <f t="shared" si="921"/>
        <v>0</v>
      </c>
      <c r="AO801" s="146">
        <f t="shared" si="921"/>
        <v>3304</v>
      </c>
      <c r="AP801" s="146">
        <f t="shared" si="921"/>
        <v>0</v>
      </c>
      <c r="AQ801" s="146">
        <f t="shared" si="921"/>
        <v>0</v>
      </c>
      <c r="AR801" s="146">
        <f t="shared" si="921"/>
        <v>0</v>
      </c>
      <c r="AS801" s="146">
        <f t="shared" si="921"/>
        <v>0</v>
      </c>
      <c r="AT801" s="146">
        <f t="shared" si="921"/>
        <v>3304</v>
      </c>
      <c r="AU801" s="146">
        <f t="shared" si="921"/>
        <v>0</v>
      </c>
      <c r="AV801" s="146">
        <f t="shared" si="921"/>
        <v>0</v>
      </c>
      <c r="AW801" s="146">
        <f t="shared" si="921"/>
        <v>0</v>
      </c>
      <c r="AX801" s="146">
        <f t="shared" si="921"/>
        <v>0</v>
      </c>
      <c r="AY801" s="146">
        <f t="shared" si="921"/>
        <v>1113.5503200000001</v>
      </c>
      <c r="AZ801" s="146">
        <f t="shared" si="921"/>
        <v>0</v>
      </c>
      <c r="BA801" s="146">
        <f t="shared" si="921"/>
        <v>0</v>
      </c>
      <c r="BB801" s="146"/>
      <c r="BC801" s="178"/>
    </row>
    <row r="802" spans="1:55" ht="82.5" customHeight="1">
      <c r="A802" s="272"/>
      <c r="B802" s="292"/>
      <c r="C802" s="292"/>
      <c r="D802" s="222" t="s">
        <v>274</v>
      </c>
      <c r="E802" s="146">
        <f t="shared" ref="E802:E807" si="922">H802+K802+N802+Q802+T802+W802+Z802+AE802+AJ802+AO802+AT802+AY802</f>
        <v>0</v>
      </c>
      <c r="F802" s="146">
        <f t="shared" si="892"/>
        <v>0</v>
      </c>
      <c r="G802" s="167"/>
      <c r="H802" s="146">
        <f t="shared" ref="H802:BA802" si="923">H795</f>
        <v>0</v>
      </c>
      <c r="I802" s="146">
        <f t="shared" si="923"/>
        <v>0</v>
      </c>
      <c r="J802" s="146">
        <f t="shared" si="923"/>
        <v>0</v>
      </c>
      <c r="K802" s="146">
        <f t="shared" si="923"/>
        <v>0</v>
      </c>
      <c r="L802" s="146">
        <f t="shared" si="923"/>
        <v>0</v>
      </c>
      <c r="M802" s="146">
        <f t="shared" si="923"/>
        <v>0</v>
      </c>
      <c r="N802" s="146">
        <f t="shared" si="923"/>
        <v>0</v>
      </c>
      <c r="O802" s="146">
        <f t="shared" si="923"/>
        <v>0</v>
      </c>
      <c r="P802" s="146">
        <f t="shared" si="923"/>
        <v>0</v>
      </c>
      <c r="Q802" s="146">
        <f t="shared" si="923"/>
        <v>0</v>
      </c>
      <c r="R802" s="146">
        <f t="shared" si="923"/>
        <v>0</v>
      </c>
      <c r="S802" s="146">
        <f t="shared" si="923"/>
        <v>0</v>
      </c>
      <c r="T802" s="146">
        <f t="shared" si="923"/>
        <v>0</v>
      </c>
      <c r="U802" s="146">
        <f t="shared" si="923"/>
        <v>0</v>
      </c>
      <c r="V802" s="146">
        <f t="shared" si="923"/>
        <v>0</v>
      </c>
      <c r="W802" s="146">
        <f t="shared" si="923"/>
        <v>0</v>
      </c>
      <c r="X802" s="146">
        <f t="shared" si="923"/>
        <v>0</v>
      </c>
      <c r="Y802" s="146">
        <f t="shared" si="923"/>
        <v>0</v>
      </c>
      <c r="Z802" s="146">
        <f t="shared" si="923"/>
        <v>0</v>
      </c>
      <c r="AA802" s="146">
        <f t="shared" si="923"/>
        <v>0</v>
      </c>
      <c r="AB802" s="146">
        <f t="shared" si="923"/>
        <v>0</v>
      </c>
      <c r="AC802" s="146">
        <f t="shared" si="923"/>
        <v>0</v>
      </c>
      <c r="AD802" s="146">
        <f t="shared" si="923"/>
        <v>0</v>
      </c>
      <c r="AE802" s="146">
        <f t="shared" si="923"/>
        <v>0</v>
      </c>
      <c r="AF802" s="146">
        <f t="shared" si="923"/>
        <v>0</v>
      </c>
      <c r="AG802" s="146">
        <f t="shared" si="923"/>
        <v>0</v>
      </c>
      <c r="AH802" s="146">
        <f t="shared" si="923"/>
        <v>0</v>
      </c>
      <c r="AI802" s="146">
        <f t="shared" si="923"/>
        <v>0</v>
      </c>
      <c r="AJ802" s="146">
        <f t="shared" si="923"/>
        <v>0</v>
      </c>
      <c r="AK802" s="146">
        <f t="shared" si="923"/>
        <v>0</v>
      </c>
      <c r="AL802" s="146">
        <f t="shared" si="923"/>
        <v>0</v>
      </c>
      <c r="AM802" s="146">
        <f t="shared" si="923"/>
        <v>0</v>
      </c>
      <c r="AN802" s="146">
        <f t="shared" si="923"/>
        <v>0</v>
      </c>
      <c r="AO802" s="146">
        <f t="shared" si="923"/>
        <v>0</v>
      </c>
      <c r="AP802" s="146">
        <f t="shared" si="923"/>
        <v>0</v>
      </c>
      <c r="AQ802" s="146">
        <f t="shared" si="923"/>
        <v>0</v>
      </c>
      <c r="AR802" s="146">
        <f t="shared" si="923"/>
        <v>0</v>
      </c>
      <c r="AS802" s="146">
        <f t="shared" si="923"/>
        <v>0</v>
      </c>
      <c r="AT802" s="146">
        <f t="shared" si="923"/>
        <v>0</v>
      </c>
      <c r="AU802" s="146"/>
      <c r="AV802" s="146">
        <f t="shared" si="923"/>
        <v>0</v>
      </c>
      <c r="AW802" s="146">
        <f t="shared" si="923"/>
        <v>0</v>
      </c>
      <c r="AX802" s="146">
        <f t="shared" si="923"/>
        <v>0</v>
      </c>
      <c r="AY802" s="146">
        <f t="shared" si="923"/>
        <v>0</v>
      </c>
      <c r="AZ802" s="146">
        <f t="shared" si="923"/>
        <v>0</v>
      </c>
      <c r="BA802" s="146">
        <f t="shared" si="923"/>
        <v>0</v>
      </c>
      <c r="BB802" s="146"/>
      <c r="BC802" s="178"/>
    </row>
    <row r="803" spans="1:55" ht="22.5" customHeight="1">
      <c r="A803" s="272"/>
      <c r="B803" s="292"/>
      <c r="C803" s="292"/>
      <c r="D803" s="222" t="s">
        <v>269</v>
      </c>
      <c r="E803" s="146">
        <f t="shared" si="922"/>
        <v>0</v>
      </c>
      <c r="F803" s="146">
        <f t="shared" si="892"/>
        <v>0</v>
      </c>
      <c r="G803" s="167"/>
      <c r="H803" s="146">
        <f t="shared" ref="H803:BA803" si="924">H796</f>
        <v>0</v>
      </c>
      <c r="I803" s="146">
        <f t="shared" si="924"/>
        <v>0</v>
      </c>
      <c r="J803" s="146">
        <f t="shared" si="924"/>
        <v>0</v>
      </c>
      <c r="K803" s="146">
        <f t="shared" si="924"/>
        <v>0</v>
      </c>
      <c r="L803" s="146">
        <f t="shared" si="924"/>
        <v>0</v>
      </c>
      <c r="M803" s="146">
        <f t="shared" si="924"/>
        <v>0</v>
      </c>
      <c r="N803" s="146">
        <f t="shared" si="924"/>
        <v>0</v>
      </c>
      <c r="O803" s="146">
        <f t="shared" si="924"/>
        <v>0</v>
      </c>
      <c r="P803" s="146">
        <f t="shared" si="924"/>
        <v>0</v>
      </c>
      <c r="Q803" s="146">
        <f t="shared" si="924"/>
        <v>0</v>
      </c>
      <c r="R803" s="146">
        <f t="shared" si="924"/>
        <v>0</v>
      </c>
      <c r="S803" s="146">
        <f t="shared" si="924"/>
        <v>0</v>
      </c>
      <c r="T803" s="146">
        <f t="shared" si="924"/>
        <v>0</v>
      </c>
      <c r="U803" s="146">
        <f t="shared" si="924"/>
        <v>0</v>
      </c>
      <c r="V803" s="146">
        <f t="shared" si="924"/>
        <v>0</v>
      </c>
      <c r="W803" s="146">
        <f t="shared" si="924"/>
        <v>0</v>
      </c>
      <c r="X803" s="146">
        <f t="shared" si="924"/>
        <v>0</v>
      </c>
      <c r="Y803" s="146">
        <f t="shared" si="924"/>
        <v>0</v>
      </c>
      <c r="Z803" s="146">
        <f t="shared" si="924"/>
        <v>0</v>
      </c>
      <c r="AA803" s="146">
        <f t="shared" si="924"/>
        <v>0</v>
      </c>
      <c r="AB803" s="146">
        <f t="shared" si="924"/>
        <v>0</v>
      </c>
      <c r="AC803" s="146">
        <f t="shared" si="924"/>
        <v>0</v>
      </c>
      <c r="AD803" s="146">
        <f t="shared" si="924"/>
        <v>0</v>
      </c>
      <c r="AE803" s="146">
        <f t="shared" si="924"/>
        <v>0</v>
      </c>
      <c r="AF803" s="146">
        <f t="shared" si="924"/>
        <v>0</v>
      </c>
      <c r="AG803" s="146">
        <f t="shared" si="924"/>
        <v>0</v>
      </c>
      <c r="AH803" s="146">
        <f t="shared" si="924"/>
        <v>0</v>
      </c>
      <c r="AI803" s="146">
        <f t="shared" si="924"/>
        <v>0</v>
      </c>
      <c r="AJ803" s="146">
        <f t="shared" si="924"/>
        <v>0</v>
      </c>
      <c r="AK803" s="146">
        <f t="shared" si="924"/>
        <v>0</v>
      </c>
      <c r="AL803" s="146">
        <f t="shared" si="924"/>
        <v>0</v>
      </c>
      <c r="AM803" s="146">
        <f t="shared" si="924"/>
        <v>0</v>
      </c>
      <c r="AN803" s="146">
        <f t="shared" si="924"/>
        <v>0</v>
      </c>
      <c r="AO803" s="146">
        <f t="shared" si="924"/>
        <v>0</v>
      </c>
      <c r="AP803" s="146">
        <f t="shared" si="924"/>
        <v>0</v>
      </c>
      <c r="AQ803" s="146">
        <f t="shared" si="924"/>
        <v>0</v>
      </c>
      <c r="AR803" s="146">
        <f t="shared" si="924"/>
        <v>0</v>
      </c>
      <c r="AS803" s="146">
        <f t="shared" si="924"/>
        <v>0</v>
      </c>
      <c r="AT803" s="146">
        <f t="shared" si="924"/>
        <v>0</v>
      </c>
      <c r="AU803" s="146"/>
      <c r="AV803" s="146">
        <f t="shared" si="924"/>
        <v>0</v>
      </c>
      <c r="AW803" s="146">
        <f t="shared" si="924"/>
        <v>0</v>
      </c>
      <c r="AX803" s="146">
        <f t="shared" si="924"/>
        <v>0</v>
      </c>
      <c r="AY803" s="146">
        <f t="shared" si="924"/>
        <v>0</v>
      </c>
      <c r="AZ803" s="146">
        <f t="shared" si="924"/>
        <v>0</v>
      </c>
      <c r="BA803" s="146">
        <f t="shared" si="924"/>
        <v>0</v>
      </c>
      <c r="BB803" s="146"/>
      <c r="BC803" s="178"/>
    </row>
    <row r="804" spans="1:55" ht="31.2">
      <c r="A804" s="272"/>
      <c r="B804" s="292"/>
      <c r="C804" s="292"/>
      <c r="D804" s="225" t="s">
        <v>43</v>
      </c>
      <c r="E804" s="146">
        <f t="shared" si="922"/>
        <v>0</v>
      </c>
      <c r="F804" s="146">
        <f t="shared" si="892"/>
        <v>0</v>
      </c>
      <c r="G804" s="167"/>
      <c r="H804" s="146">
        <f t="shared" ref="H804:BA804" si="925">H797</f>
        <v>0</v>
      </c>
      <c r="I804" s="146">
        <f t="shared" si="925"/>
        <v>0</v>
      </c>
      <c r="J804" s="146">
        <f t="shared" si="925"/>
        <v>0</v>
      </c>
      <c r="K804" s="146">
        <f t="shared" si="925"/>
        <v>0</v>
      </c>
      <c r="L804" s="146">
        <f t="shared" si="925"/>
        <v>0</v>
      </c>
      <c r="M804" s="146">
        <f t="shared" si="925"/>
        <v>0</v>
      </c>
      <c r="N804" s="146">
        <f t="shared" si="925"/>
        <v>0</v>
      </c>
      <c r="O804" s="146">
        <f t="shared" si="925"/>
        <v>0</v>
      </c>
      <c r="P804" s="146">
        <f t="shared" si="925"/>
        <v>0</v>
      </c>
      <c r="Q804" s="146">
        <f t="shared" si="925"/>
        <v>0</v>
      </c>
      <c r="R804" s="146">
        <f t="shared" si="925"/>
        <v>0</v>
      </c>
      <c r="S804" s="146">
        <f t="shared" si="925"/>
        <v>0</v>
      </c>
      <c r="T804" s="146">
        <f t="shared" si="925"/>
        <v>0</v>
      </c>
      <c r="U804" s="146">
        <f t="shared" si="925"/>
        <v>0</v>
      </c>
      <c r="V804" s="146">
        <f t="shared" si="925"/>
        <v>0</v>
      </c>
      <c r="W804" s="146">
        <f t="shared" si="925"/>
        <v>0</v>
      </c>
      <c r="X804" s="146">
        <f t="shared" si="925"/>
        <v>0</v>
      </c>
      <c r="Y804" s="146">
        <f t="shared" si="925"/>
        <v>0</v>
      </c>
      <c r="Z804" s="146">
        <f t="shared" si="925"/>
        <v>0</v>
      </c>
      <c r="AA804" s="146">
        <f t="shared" si="925"/>
        <v>0</v>
      </c>
      <c r="AB804" s="146">
        <f t="shared" si="925"/>
        <v>0</v>
      </c>
      <c r="AC804" s="146">
        <f t="shared" si="925"/>
        <v>0</v>
      </c>
      <c r="AD804" s="146">
        <f t="shared" si="925"/>
        <v>0</v>
      </c>
      <c r="AE804" s="146">
        <f t="shared" si="925"/>
        <v>0</v>
      </c>
      <c r="AF804" s="146">
        <f t="shared" si="925"/>
        <v>0</v>
      </c>
      <c r="AG804" s="146">
        <f t="shared" si="925"/>
        <v>0</v>
      </c>
      <c r="AH804" s="146">
        <f t="shared" si="925"/>
        <v>0</v>
      </c>
      <c r="AI804" s="146">
        <f t="shared" si="925"/>
        <v>0</v>
      </c>
      <c r="AJ804" s="146">
        <f t="shared" si="925"/>
        <v>0</v>
      </c>
      <c r="AK804" s="146">
        <f t="shared" si="925"/>
        <v>0</v>
      </c>
      <c r="AL804" s="146">
        <f t="shared" si="925"/>
        <v>0</v>
      </c>
      <c r="AM804" s="146">
        <f t="shared" si="925"/>
        <v>0</v>
      </c>
      <c r="AN804" s="146">
        <f t="shared" si="925"/>
        <v>0</v>
      </c>
      <c r="AO804" s="146">
        <f t="shared" si="925"/>
        <v>0</v>
      </c>
      <c r="AP804" s="146">
        <f t="shared" si="925"/>
        <v>0</v>
      </c>
      <c r="AQ804" s="146">
        <f t="shared" si="925"/>
        <v>0</v>
      </c>
      <c r="AR804" s="146">
        <f t="shared" si="925"/>
        <v>0</v>
      </c>
      <c r="AS804" s="146">
        <f t="shared" si="925"/>
        <v>0</v>
      </c>
      <c r="AT804" s="146">
        <f t="shared" si="925"/>
        <v>0</v>
      </c>
      <c r="AU804" s="146"/>
      <c r="AV804" s="146">
        <f t="shared" si="925"/>
        <v>0</v>
      </c>
      <c r="AW804" s="146">
        <f t="shared" si="925"/>
        <v>0</v>
      </c>
      <c r="AX804" s="146">
        <f t="shared" si="925"/>
        <v>0</v>
      </c>
      <c r="AY804" s="146">
        <f t="shared" si="925"/>
        <v>0</v>
      </c>
      <c r="AZ804" s="146">
        <f t="shared" si="925"/>
        <v>0</v>
      </c>
      <c r="BA804" s="146">
        <f t="shared" si="925"/>
        <v>0</v>
      </c>
      <c r="BB804" s="146"/>
      <c r="BC804" s="178"/>
    </row>
    <row r="805" spans="1:55" ht="22.5" customHeight="1">
      <c r="A805" s="272" t="s">
        <v>469</v>
      </c>
      <c r="B805" s="292"/>
      <c r="C805" s="292"/>
      <c r="D805" s="153" t="s">
        <v>41</v>
      </c>
      <c r="E805" s="146">
        <f t="shared" si="922"/>
        <v>37438</v>
      </c>
      <c r="F805" s="146">
        <f t="shared" si="892"/>
        <v>6588.4496799999997</v>
      </c>
      <c r="G805" s="167">
        <f t="shared" si="893"/>
        <v>17.598294994390727</v>
      </c>
      <c r="H805" s="146">
        <f>H806+H807+H808+H810+H811</f>
        <v>1094.1611399999999</v>
      </c>
      <c r="I805" s="146">
        <f t="shared" ref="I805" si="926">I806+I807+I808+I810+I811</f>
        <v>1094.1611399999999</v>
      </c>
      <c r="J805" s="146"/>
      <c r="K805" s="146">
        <f t="shared" ref="K805:L805" si="927">K806+K807+K808+K810+K811</f>
        <v>5494.2885399999996</v>
      </c>
      <c r="L805" s="146">
        <f t="shared" si="927"/>
        <v>5494.2885399999996</v>
      </c>
      <c r="M805" s="146"/>
      <c r="N805" s="146">
        <f t="shared" ref="N805:O805" si="928">N806+N807+N808+N810+N811</f>
        <v>3304</v>
      </c>
      <c r="O805" s="146">
        <f t="shared" si="928"/>
        <v>0</v>
      </c>
      <c r="P805" s="146"/>
      <c r="Q805" s="146">
        <f t="shared" ref="Q805:R805" si="929">Q806+Q807+Q808+Q810+Q811</f>
        <v>3304</v>
      </c>
      <c r="R805" s="146">
        <f t="shared" si="929"/>
        <v>0</v>
      </c>
      <c r="S805" s="146"/>
      <c r="T805" s="146">
        <f t="shared" ref="T805:U805" si="930">T806+T807+T808+T810+T811</f>
        <v>3304</v>
      </c>
      <c r="U805" s="146">
        <f t="shared" si="930"/>
        <v>0</v>
      </c>
      <c r="V805" s="146"/>
      <c r="W805" s="146">
        <f t="shared" ref="W805:X805" si="931">W806+W807+W808+W810+W811</f>
        <v>3304</v>
      </c>
      <c r="X805" s="146">
        <f t="shared" si="931"/>
        <v>0</v>
      </c>
      <c r="Y805" s="146"/>
      <c r="Z805" s="146">
        <f t="shared" ref="Z805:AC805" si="932">Z806+Z807+Z808+Z810+Z811</f>
        <v>3304</v>
      </c>
      <c r="AA805" s="146">
        <f t="shared" si="932"/>
        <v>0</v>
      </c>
      <c r="AB805" s="146">
        <f t="shared" si="932"/>
        <v>0</v>
      </c>
      <c r="AC805" s="146">
        <f t="shared" si="932"/>
        <v>0</v>
      </c>
      <c r="AD805" s="146"/>
      <c r="AE805" s="146">
        <f t="shared" ref="AE805:AH805" si="933">AE806+AE807+AE808+AE810+AE811</f>
        <v>3304</v>
      </c>
      <c r="AF805" s="146">
        <f t="shared" si="933"/>
        <v>0</v>
      </c>
      <c r="AG805" s="146">
        <f t="shared" si="933"/>
        <v>0</v>
      </c>
      <c r="AH805" s="146">
        <f t="shared" si="933"/>
        <v>0</v>
      </c>
      <c r="AI805" s="146"/>
      <c r="AJ805" s="146">
        <f t="shared" ref="AJ805:AM805" si="934">AJ806+AJ807+AJ808+AJ810+AJ811</f>
        <v>3304</v>
      </c>
      <c r="AK805" s="146">
        <f t="shared" si="934"/>
        <v>0</v>
      </c>
      <c r="AL805" s="146">
        <f t="shared" si="934"/>
        <v>0</v>
      </c>
      <c r="AM805" s="146">
        <f t="shared" si="934"/>
        <v>0</v>
      </c>
      <c r="AN805" s="146"/>
      <c r="AO805" s="146">
        <f t="shared" ref="AO805:AR805" si="935">AO806+AO807+AO808+AO810+AO811</f>
        <v>3304</v>
      </c>
      <c r="AP805" s="146">
        <f t="shared" si="935"/>
        <v>0</v>
      </c>
      <c r="AQ805" s="146">
        <f t="shared" si="935"/>
        <v>0</v>
      </c>
      <c r="AR805" s="146">
        <f t="shared" si="935"/>
        <v>0</v>
      </c>
      <c r="AS805" s="146"/>
      <c r="AT805" s="146">
        <f t="shared" ref="AT805:AW805" si="936">AT806+AT807+AT808+AT810+AT811</f>
        <v>3304</v>
      </c>
      <c r="AU805" s="146">
        <f t="shared" si="936"/>
        <v>0</v>
      </c>
      <c r="AV805" s="146">
        <f t="shared" si="936"/>
        <v>0</v>
      </c>
      <c r="AW805" s="146">
        <f t="shared" si="936"/>
        <v>0</v>
      </c>
      <c r="AX805" s="146"/>
      <c r="AY805" s="146">
        <f t="shared" ref="AY805:AZ805" si="937">AY806+AY807+AY808+AY810+AY811</f>
        <v>1113.5503200000001</v>
      </c>
      <c r="AZ805" s="146">
        <f t="shared" si="937"/>
        <v>0</v>
      </c>
      <c r="BA805" s="150"/>
      <c r="BB805" s="150"/>
      <c r="BC805" s="178"/>
    </row>
    <row r="806" spans="1:55" ht="32.25" customHeight="1">
      <c r="A806" s="272"/>
      <c r="B806" s="292"/>
      <c r="C806" s="292"/>
      <c r="D806" s="151" t="s">
        <v>37</v>
      </c>
      <c r="E806" s="146">
        <f t="shared" si="922"/>
        <v>0</v>
      </c>
      <c r="F806" s="146">
        <f t="shared" si="892"/>
        <v>0</v>
      </c>
      <c r="G806" s="167"/>
      <c r="H806" s="146">
        <f>H799</f>
        <v>0</v>
      </c>
      <c r="I806" s="146">
        <f t="shared" ref="I806:BA806" si="938">I799</f>
        <v>0</v>
      </c>
      <c r="J806" s="146">
        <f t="shared" si="938"/>
        <v>0</v>
      </c>
      <c r="K806" s="146">
        <f t="shared" si="938"/>
        <v>0</v>
      </c>
      <c r="L806" s="146">
        <f t="shared" si="938"/>
        <v>0</v>
      </c>
      <c r="M806" s="146">
        <f t="shared" si="938"/>
        <v>0</v>
      </c>
      <c r="N806" s="146">
        <f t="shared" si="938"/>
        <v>0</v>
      </c>
      <c r="O806" s="146">
        <f t="shared" si="938"/>
        <v>0</v>
      </c>
      <c r="P806" s="146">
        <f t="shared" si="938"/>
        <v>0</v>
      </c>
      <c r="Q806" s="146">
        <f t="shared" si="938"/>
        <v>0</v>
      </c>
      <c r="R806" s="146">
        <f t="shared" si="938"/>
        <v>0</v>
      </c>
      <c r="S806" s="146">
        <f t="shared" si="938"/>
        <v>0</v>
      </c>
      <c r="T806" s="146">
        <f t="shared" si="938"/>
        <v>0</v>
      </c>
      <c r="U806" s="146">
        <f t="shared" si="938"/>
        <v>0</v>
      </c>
      <c r="V806" s="146">
        <f t="shared" si="938"/>
        <v>0</v>
      </c>
      <c r="W806" s="146">
        <f t="shared" si="938"/>
        <v>0</v>
      </c>
      <c r="X806" s="146">
        <f t="shared" si="938"/>
        <v>0</v>
      </c>
      <c r="Y806" s="146">
        <f t="shared" si="938"/>
        <v>0</v>
      </c>
      <c r="Z806" s="146">
        <f t="shared" si="938"/>
        <v>0</v>
      </c>
      <c r="AA806" s="146">
        <f t="shared" si="938"/>
        <v>0</v>
      </c>
      <c r="AB806" s="146">
        <f t="shared" si="938"/>
        <v>0</v>
      </c>
      <c r="AC806" s="146">
        <f t="shared" si="938"/>
        <v>0</v>
      </c>
      <c r="AD806" s="146">
        <f t="shared" si="938"/>
        <v>0</v>
      </c>
      <c r="AE806" s="146">
        <f t="shared" si="938"/>
        <v>0</v>
      </c>
      <c r="AF806" s="146">
        <f t="shared" si="938"/>
        <v>0</v>
      </c>
      <c r="AG806" s="146">
        <f t="shared" si="938"/>
        <v>0</v>
      </c>
      <c r="AH806" s="146">
        <f t="shared" si="938"/>
        <v>0</v>
      </c>
      <c r="AI806" s="146">
        <f t="shared" si="938"/>
        <v>0</v>
      </c>
      <c r="AJ806" s="146">
        <f t="shared" si="938"/>
        <v>0</v>
      </c>
      <c r="AK806" s="146">
        <f t="shared" si="938"/>
        <v>0</v>
      </c>
      <c r="AL806" s="146">
        <f t="shared" si="938"/>
        <v>0</v>
      </c>
      <c r="AM806" s="146">
        <f t="shared" si="938"/>
        <v>0</v>
      </c>
      <c r="AN806" s="146">
        <f t="shared" si="938"/>
        <v>0</v>
      </c>
      <c r="AO806" s="146">
        <f t="shared" si="938"/>
        <v>0</v>
      </c>
      <c r="AP806" s="146">
        <f t="shared" si="938"/>
        <v>0</v>
      </c>
      <c r="AQ806" s="146">
        <f t="shared" si="938"/>
        <v>0</v>
      </c>
      <c r="AR806" s="146">
        <f t="shared" si="938"/>
        <v>0</v>
      </c>
      <c r="AS806" s="146">
        <f t="shared" si="938"/>
        <v>0</v>
      </c>
      <c r="AT806" s="146">
        <f t="shared" si="938"/>
        <v>0</v>
      </c>
      <c r="AU806" s="146">
        <f t="shared" si="938"/>
        <v>0</v>
      </c>
      <c r="AV806" s="146">
        <f t="shared" si="938"/>
        <v>0</v>
      </c>
      <c r="AW806" s="146">
        <f t="shared" si="938"/>
        <v>0</v>
      </c>
      <c r="AX806" s="146">
        <f t="shared" si="938"/>
        <v>0</v>
      </c>
      <c r="AY806" s="146">
        <f t="shared" si="938"/>
        <v>0</v>
      </c>
      <c r="AZ806" s="146">
        <f t="shared" si="938"/>
        <v>0</v>
      </c>
      <c r="BA806" s="146">
        <f t="shared" si="938"/>
        <v>0</v>
      </c>
      <c r="BB806" s="146"/>
      <c r="BC806" s="178"/>
    </row>
    <row r="807" spans="1:55" ht="50.25" customHeight="1">
      <c r="A807" s="272"/>
      <c r="B807" s="292"/>
      <c r="C807" s="292"/>
      <c r="D807" s="176" t="s">
        <v>2</v>
      </c>
      <c r="E807" s="146">
        <f t="shared" si="922"/>
        <v>0</v>
      </c>
      <c r="F807" s="146">
        <f t="shared" si="892"/>
        <v>0</v>
      </c>
      <c r="G807" s="167"/>
      <c r="H807" s="146">
        <f t="shared" ref="H807:BA807" si="939">H800</f>
        <v>0</v>
      </c>
      <c r="I807" s="146">
        <f t="shared" si="939"/>
        <v>0</v>
      </c>
      <c r="J807" s="146">
        <f t="shared" si="939"/>
        <v>0</v>
      </c>
      <c r="K807" s="146">
        <f t="shared" si="939"/>
        <v>0</v>
      </c>
      <c r="L807" s="146">
        <f t="shared" si="939"/>
        <v>0</v>
      </c>
      <c r="M807" s="146">
        <f t="shared" si="939"/>
        <v>0</v>
      </c>
      <c r="N807" s="146">
        <f t="shared" si="939"/>
        <v>0</v>
      </c>
      <c r="O807" s="146">
        <f t="shared" si="939"/>
        <v>0</v>
      </c>
      <c r="P807" s="146">
        <f t="shared" si="939"/>
        <v>0</v>
      </c>
      <c r="Q807" s="146">
        <f t="shared" si="939"/>
        <v>0</v>
      </c>
      <c r="R807" s="146">
        <f t="shared" si="939"/>
        <v>0</v>
      </c>
      <c r="S807" s="146">
        <f t="shared" si="939"/>
        <v>0</v>
      </c>
      <c r="T807" s="146">
        <f t="shared" si="939"/>
        <v>0</v>
      </c>
      <c r="U807" s="146">
        <f t="shared" si="939"/>
        <v>0</v>
      </c>
      <c r="V807" s="146">
        <f t="shared" si="939"/>
        <v>0</v>
      </c>
      <c r="W807" s="146">
        <f t="shared" si="939"/>
        <v>0</v>
      </c>
      <c r="X807" s="146">
        <f t="shared" si="939"/>
        <v>0</v>
      </c>
      <c r="Y807" s="146">
        <f t="shared" si="939"/>
        <v>0</v>
      </c>
      <c r="Z807" s="146">
        <f t="shared" si="939"/>
        <v>0</v>
      </c>
      <c r="AA807" s="146">
        <f t="shared" si="939"/>
        <v>0</v>
      </c>
      <c r="AB807" s="146">
        <f t="shared" si="939"/>
        <v>0</v>
      </c>
      <c r="AC807" s="146">
        <f t="shared" si="939"/>
        <v>0</v>
      </c>
      <c r="AD807" s="146">
        <f t="shared" si="939"/>
        <v>0</v>
      </c>
      <c r="AE807" s="146">
        <f t="shared" si="939"/>
        <v>0</v>
      </c>
      <c r="AF807" s="146">
        <f t="shared" si="939"/>
        <v>0</v>
      </c>
      <c r="AG807" s="146">
        <f t="shared" si="939"/>
        <v>0</v>
      </c>
      <c r="AH807" s="146">
        <f t="shared" si="939"/>
        <v>0</v>
      </c>
      <c r="AI807" s="146">
        <f t="shared" si="939"/>
        <v>0</v>
      </c>
      <c r="AJ807" s="146">
        <f t="shared" si="939"/>
        <v>0</v>
      </c>
      <c r="AK807" s="146">
        <f t="shared" si="939"/>
        <v>0</v>
      </c>
      <c r="AL807" s="146">
        <f t="shared" si="939"/>
        <v>0</v>
      </c>
      <c r="AM807" s="146">
        <f t="shared" si="939"/>
        <v>0</v>
      </c>
      <c r="AN807" s="146">
        <f t="shared" si="939"/>
        <v>0</v>
      </c>
      <c r="AO807" s="146">
        <f t="shared" si="939"/>
        <v>0</v>
      </c>
      <c r="AP807" s="146">
        <f t="shared" si="939"/>
        <v>0</v>
      </c>
      <c r="AQ807" s="146">
        <f t="shared" si="939"/>
        <v>0</v>
      </c>
      <c r="AR807" s="146">
        <f t="shared" si="939"/>
        <v>0</v>
      </c>
      <c r="AS807" s="146">
        <f t="shared" si="939"/>
        <v>0</v>
      </c>
      <c r="AT807" s="146">
        <f t="shared" si="939"/>
        <v>0</v>
      </c>
      <c r="AU807" s="146">
        <f t="shared" si="939"/>
        <v>0</v>
      </c>
      <c r="AV807" s="146">
        <f t="shared" si="939"/>
        <v>0</v>
      </c>
      <c r="AW807" s="146">
        <f t="shared" si="939"/>
        <v>0</v>
      </c>
      <c r="AX807" s="146">
        <f t="shared" si="939"/>
        <v>0</v>
      </c>
      <c r="AY807" s="146">
        <f t="shared" si="939"/>
        <v>0</v>
      </c>
      <c r="AZ807" s="146">
        <f t="shared" si="939"/>
        <v>0</v>
      </c>
      <c r="BA807" s="146">
        <f t="shared" si="939"/>
        <v>0</v>
      </c>
      <c r="BB807" s="146"/>
      <c r="BC807" s="178"/>
    </row>
    <row r="808" spans="1:55" ht="22.5" customHeight="1">
      <c r="A808" s="272"/>
      <c r="B808" s="292"/>
      <c r="C808" s="292"/>
      <c r="D808" s="222" t="s">
        <v>268</v>
      </c>
      <c r="E808" s="146">
        <f>H808+K808+N808+Q808+T808+W808+Z808+AE808+AJ808+AO808+AT808+AY808</f>
        <v>37438</v>
      </c>
      <c r="F808" s="146">
        <f t="shared" si="892"/>
        <v>6588.4496799999997</v>
      </c>
      <c r="G808" s="167">
        <f t="shared" si="893"/>
        <v>17.598294994390727</v>
      </c>
      <c r="H808" s="146">
        <f t="shared" ref="H808:BA808" si="940">H801</f>
        <v>1094.1611399999999</v>
      </c>
      <c r="I808" s="146">
        <f t="shared" si="940"/>
        <v>1094.1611399999999</v>
      </c>
      <c r="J808" s="146">
        <f t="shared" si="940"/>
        <v>0</v>
      </c>
      <c r="K808" s="146">
        <f t="shared" si="940"/>
        <v>5494.2885399999996</v>
      </c>
      <c r="L808" s="146">
        <f t="shared" si="940"/>
        <v>5494.2885399999996</v>
      </c>
      <c r="M808" s="146">
        <f t="shared" si="940"/>
        <v>0</v>
      </c>
      <c r="N808" s="146">
        <f t="shared" si="940"/>
        <v>3304</v>
      </c>
      <c r="O808" s="146">
        <f t="shared" si="940"/>
        <v>0</v>
      </c>
      <c r="P808" s="146">
        <f t="shared" si="940"/>
        <v>0</v>
      </c>
      <c r="Q808" s="146">
        <f t="shared" si="940"/>
        <v>3304</v>
      </c>
      <c r="R808" s="146">
        <f t="shared" si="940"/>
        <v>0</v>
      </c>
      <c r="S808" s="146">
        <f t="shared" si="940"/>
        <v>0</v>
      </c>
      <c r="T808" s="146">
        <f t="shared" si="940"/>
        <v>3304</v>
      </c>
      <c r="U808" s="146">
        <f t="shared" si="940"/>
        <v>0</v>
      </c>
      <c r="V808" s="146">
        <f t="shared" si="940"/>
        <v>0</v>
      </c>
      <c r="W808" s="146">
        <f t="shared" si="940"/>
        <v>3304</v>
      </c>
      <c r="X808" s="146">
        <f t="shared" si="940"/>
        <v>0</v>
      </c>
      <c r="Y808" s="146">
        <f t="shared" si="940"/>
        <v>0</v>
      </c>
      <c r="Z808" s="146">
        <f t="shared" si="940"/>
        <v>3304</v>
      </c>
      <c r="AA808" s="146">
        <f t="shared" si="940"/>
        <v>0</v>
      </c>
      <c r="AB808" s="146">
        <f t="shared" si="940"/>
        <v>0</v>
      </c>
      <c r="AC808" s="146">
        <f t="shared" si="940"/>
        <v>0</v>
      </c>
      <c r="AD808" s="146">
        <f t="shared" si="940"/>
        <v>0</v>
      </c>
      <c r="AE808" s="146">
        <f t="shared" si="940"/>
        <v>3304</v>
      </c>
      <c r="AF808" s="146">
        <f t="shared" si="940"/>
        <v>0</v>
      </c>
      <c r="AG808" s="146">
        <f t="shared" si="940"/>
        <v>0</v>
      </c>
      <c r="AH808" s="146">
        <f t="shared" si="940"/>
        <v>0</v>
      </c>
      <c r="AI808" s="146">
        <f t="shared" si="940"/>
        <v>0</v>
      </c>
      <c r="AJ808" s="146">
        <f t="shared" si="940"/>
        <v>3304</v>
      </c>
      <c r="AK808" s="146">
        <f t="shared" si="940"/>
        <v>0</v>
      </c>
      <c r="AL808" s="146">
        <f t="shared" si="940"/>
        <v>0</v>
      </c>
      <c r="AM808" s="146">
        <f t="shared" si="940"/>
        <v>0</v>
      </c>
      <c r="AN808" s="146">
        <f t="shared" si="940"/>
        <v>0</v>
      </c>
      <c r="AO808" s="146">
        <f t="shared" si="940"/>
        <v>3304</v>
      </c>
      <c r="AP808" s="146">
        <f t="shared" si="940"/>
        <v>0</v>
      </c>
      <c r="AQ808" s="146">
        <f t="shared" si="940"/>
        <v>0</v>
      </c>
      <c r="AR808" s="146">
        <f t="shared" si="940"/>
        <v>0</v>
      </c>
      <c r="AS808" s="146">
        <f t="shared" si="940"/>
        <v>0</v>
      </c>
      <c r="AT808" s="146">
        <f t="shared" si="940"/>
        <v>3304</v>
      </c>
      <c r="AU808" s="146">
        <f t="shared" si="940"/>
        <v>0</v>
      </c>
      <c r="AV808" s="146">
        <f t="shared" si="940"/>
        <v>0</v>
      </c>
      <c r="AW808" s="146">
        <f t="shared" si="940"/>
        <v>0</v>
      </c>
      <c r="AX808" s="146">
        <f t="shared" si="940"/>
        <v>0</v>
      </c>
      <c r="AY808" s="146">
        <f t="shared" si="940"/>
        <v>1113.5503200000001</v>
      </c>
      <c r="AZ808" s="146">
        <f t="shared" si="940"/>
        <v>0</v>
      </c>
      <c r="BA808" s="146">
        <f t="shared" si="940"/>
        <v>0</v>
      </c>
      <c r="BB808" s="146"/>
      <c r="BC808" s="178"/>
    </row>
    <row r="809" spans="1:55" ht="82.5" customHeight="1">
      <c r="A809" s="272"/>
      <c r="B809" s="292"/>
      <c r="C809" s="292"/>
      <c r="D809" s="222" t="s">
        <v>274</v>
      </c>
      <c r="E809" s="146">
        <f t="shared" ref="E809:E811" si="941">H809+K809+N809+Q809+T809+W809+Z809+AE809+AJ809+AO809+AT809+AY809</f>
        <v>0</v>
      </c>
      <c r="F809" s="146">
        <f t="shared" si="892"/>
        <v>0</v>
      </c>
      <c r="G809" s="167"/>
      <c r="H809" s="146">
        <f t="shared" ref="H809:BA809" si="942">H802</f>
        <v>0</v>
      </c>
      <c r="I809" s="146">
        <f t="shared" si="942"/>
        <v>0</v>
      </c>
      <c r="J809" s="146">
        <f t="shared" si="942"/>
        <v>0</v>
      </c>
      <c r="K809" s="146">
        <f t="shared" si="942"/>
        <v>0</v>
      </c>
      <c r="L809" s="146">
        <f t="shared" si="942"/>
        <v>0</v>
      </c>
      <c r="M809" s="146">
        <f t="shared" si="942"/>
        <v>0</v>
      </c>
      <c r="N809" s="146">
        <f t="shared" si="942"/>
        <v>0</v>
      </c>
      <c r="O809" s="146">
        <f t="shared" si="942"/>
        <v>0</v>
      </c>
      <c r="P809" s="146">
        <f t="shared" si="942"/>
        <v>0</v>
      </c>
      <c r="Q809" s="146">
        <f t="shared" si="942"/>
        <v>0</v>
      </c>
      <c r="R809" s="146">
        <f t="shared" si="942"/>
        <v>0</v>
      </c>
      <c r="S809" s="146">
        <f t="shared" si="942"/>
        <v>0</v>
      </c>
      <c r="T809" s="146">
        <f t="shared" si="942"/>
        <v>0</v>
      </c>
      <c r="U809" s="146">
        <f t="shared" si="942"/>
        <v>0</v>
      </c>
      <c r="V809" s="146">
        <f t="shared" si="942"/>
        <v>0</v>
      </c>
      <c r="W809" s="146">
        <f t="shared" si="942"/>
        <v>0</v>
      </c>
      <c r="X809" s="146">
        <f t="shared" si="942"/>
        <v>0</v>
      </c>
      <c r="Y809" s="146">
        <f t="shared" si="942"/>
        <v>0</v>
      </c>
      <c r="Z809" s="146">
        <f t="shared" si="942"/>
        <v>0</v>
      </c>
      <c r="AA809" s="146">
        <f t="shared" si="942"/>
        <v>0</v>
      </c>
      <c r="AB809" s="146">
        <f t="shared" si="942"/>
        <v>0</v>
      </c>
      <c r="AC809" s="146">
        <f t="shared" si="942"/>
        <v>0</v>
      </c>
      <c r="AD809" s="146">
        <f t="shared" si="942"/>
        <v>0</v>
      </c>
      <c r="AE809" s="146">
        <f t="shared" si="942"/>
        <v>0</v>
      </c>
      <c r="AF809" s="146">
        <f t="shared" si="942"/>
        <v>0</v>
      </c>
      <c r="AG809" s="146">
        <f t="shared" si="942"/>
        <v>0</v>
      </c>
      <c r="AH809" s="146">
        <f t="shared" si="942"/>
        <v>0</v>
      </c>
      <c r="AI809" s="146">
        <f t="shared" si="942"/>
        <v>0</v>
      </c>
      <c r="AJ809" s="146">
        <f t="shared" si="942"/>
        <v>0</v>
      </c>
      <c r="AK809" s="146">
        <f t="shared" si="942"/>
        <v>0</v>
      </c>
      <c r="AL809" s="146">
        <f t="shared" si="942"/>
        <v>0</v>
      </c>
      <c r="AM809" s="146">
        <f t="shared" si="942"/>
        <v>0</v>
      </c>
      <c r="AN809" s="146">
        <f t="shared" si="942"/>
        <v>0</v>
      </c>
      <c r="AO809" s="146">
        <f t="shared" si="942"/>
        <v>0</v>
      </c>
      <c r="AP809" s="146">
        <f t="shared" si="942"/>
        <v>0</v>
      </c>
      <c r="AQ809" s="146">
        <f t="shared" si="942"/>
        <v>0</v>
      </c>
      <c r="AR809" s="146">
        <f t="shared" si="942"/>
        <v>0</v>
      </c>
      <c r="AS809" s="146">
        <f t="shared" si="942"/>
        <v>0</v>
      </c>
      <c r="AT809" s="146">
        <f t="shared" si="942"/>
        <v>0</v>
      </c>
      <c r="AU809" s="146"/>
      <c r="AV809" s="146">
        <f t="shared" si="942"/>
        <v>0</v>
      </c>
      <c r="AW809" s="146">
        <f t="shared" si="942"/>
        <v>0</v>
      </c>
      <c r="AX809" s="146">
        <f t="shared" si="942"/>
        <v>0</v>
      </c>
      <c r="AY809" s="146">
        <f t="shared" si="942"/>
        <v>0</v>
      </c>
      <c r="AZ809" s="146">
        <f t="shared" si="942"/>
        <v>0</v>
      </c>
      <c r="BA809" s="146">
        <f t="shared" si="942"/>
        <v>0</v>
      </c>
      <c r="BB809" s="146"/>
      <c r="BC809" s="178"/>
    </row>
    <row r="810" spans="1:55" ht="22.5" customHeight="1">
      <c r="A810" s="272"/>
      <c r="B810" s="292"/>
      <c r="C810" s="292"/>
      <c r="D810" s="222" t="s">
        <v>269</v>
      </c>
      <c r="E810" s="146">
        <f t="shared" si="941"/>
        <v>0</v>
      </c>
      <c r="F810" s="146">
        <f t="shared" si="892"/>
        <v>0</v>
      </c>
      <c r="G810" s="150"/>
      <c r="H810" s="146">
        <f t="shared" ref="H810:BA810" si="943">H803</f>
        <v>0</v>
      </c>
      <c r="I810" s="146">
        <f t="shared" si="943"/>
        <v>0</v>
      </c>
      <c r="J810" s="146">
        <f t="shared" si="943"/>
        <v>0</v>
      </c>
      <c r="K810" s="146">
        <f t="shared" si="943"/>
        <v>0</v>
      </c>
      <c r="L810" s="146">
        <f t="shared" si="943"/>
        <v>0</v>
      </c>
      <c r="M810" s="146">
        <f t="shared" si="943"/>
        <v>0</v>
      </c>
      <c r="N810" s="146">
        <f t="shared" si="943"/>
        <v>0</v>
      </c>
      <c r="O810" s="146">
        <f t="shared" si="943"/>
        <v>0</v>
      </c>
      <c r="P810" s="146">
        <f t="shared" si="943"/>
        <v>0</v>
      </c>
      <c r="Q810" s="146">
        <f t="shared" si="943"/>
        <v>0</v>
      </c>
      <c r="R810" s="146">
        <f t="shared" si="943"/>
        <v>0</v>
      </c>
      <c r="S810" s="146">
        <f t="shared" si="943"/>
        <v>0</v>
      </c>
      <c r="T810" s="146">
        <f t="shared" si="943"/>
        <v>0</v>
      </c>
      <c r="U810" s="146">
        <f t="shared" si="943"/>
        <v>0</v>
      </c>
      <c r="V810" s="146">
        <f t="shared" si="943"/>
        <v>0</v>
      </c>
      <c r="W810" s="146">
        <f t="shared" si="943"/>
        <v>0</v>
      </c>
      <c r="X810" s="146">
        <f t="shared" si="943"/>
        <v>0</v>
      </c>
      <c r="Y810" s="146">
        <f t="shared" si="943"/>
        <v>0</v>
      </c>
      <c r="Z810" s="146">
        <f t="shared" si="943"/>
        <v>0</v>
      </c>
      <c r="AA810" s="146">
        <f t="shared" si="943"/>
        <v>0</v>
      </c>
      <c r="AB810" s="146">
        <f t="shared" si="943"/>
        <v>0</v>
      </c>
      <c r="AC810" s="146">
        <f t="shared" si="943"/>
        <v>0</v>
      </c>
      <c r="AD810" s="146">
        <f t="shared" si="943"/>
        <v>0</v>
      </c>
      <c r="AE810" s="146">
        <f t="shared" si="943"/>
        <v>0</v>
      </c>
      <c r="AF810" s="146">
        <f t="shared" si="943"/>
        <v>0</v>
      </c>
      <c r="AG810" s="146">
        <f t="shared" si="943"/>
        <v>0</v>
      </c>
      <c r="AH810" s="146">
        <f t="shared" si="943"/>
        <v>0</v>
      </c>
      <c r="AI810" s="146">
        <f t="shared" si="943"/>
        <v>0</v>
      </c>
      <c r="AJ810" s="146">
        <f t="shared" si="943"/>
        <v>0</v>
      </c>
      <c r="AK810" s="146">
        <f t="shared" si="943"/>
        <v>0</v>
      </c>
      <c r="AL810" s="146">
        <f t="shared" si="943"/>
        <v>0</v>
      </c>
      <c r="AM810" s="146">
        <f t="shared" si="943"/>
        <v>0</v>
      </c>
      <c r="AN810" s="146">
        <f t="shared" si="943"/>
        <v>0</v>
      </c>
      <c r="AO810" s="146">
        <f t="shared" si="943"/>
        <v>0</v>
      </c>
      <c r="AP810" s="146">
        <f t="shared" si="943"/>
        <v>0</v>
      </c>
      <c r="AQ810" s="146">
        <f t="shared" si="943"/>
        <v>0</v>
      </c>
      <c r="AR810" s="146">
        <f t="shared" si="943"/>
        <v>0</v>
      </c>
      <c r="AS810" s="146">
        <f t="shared" si="943"/>
        <v>0</v>
      </c>
      <c r="AT810" s="146">
        <f t="shared" si="943"/>
        <v>0</v>
      </c>
      <c r="AU810" s="146"/>
      <c r="AV810" s="146">
        <f t="shared" si="943"/>
        <v>0</v>
      </c>
      <c r="AW810" s="146">
        <f t="shared" si="943"/>
        <v>0</v>
      </c>
      <c r="AX810" s="146">
        <f t="shared" si="943"/>
        <v>0</v>
      </c>
      <c r="AY810" s="146">
        <f t="shared" si="943"/>
        <v>0</v>
      </c>
      <c r="AZ810" s="146">
        <f t="shared" si="943"/>
        <v>0</v>
      </c>
      <c r="BA810" s="146">
        <f t="shared" si="943"/>
        <v>0</v>
      </c>
      <c r="BB810" s="146"/>
      <c r="BC810" s="178"/>
    </row>
    <row r="811" spans="1:55" ht="31.2">
      <c r="A811" s="272"/>
      <c r="B811" s="292"/>
      <c r="C811" s="292"/>
      <c r="D811" s="225" t="s">
        <v>43</v>
      </c>
      <c r="E811" s="146">
        <f t="shared" si="941"/>
        <v>0</v>
      </c>
      <c r="F811" s="146">
        <f t="shared" si="892"/>
        <v>0</v>
      </c>
      <c r="G811" s="150"/>
      <c r="H811" s="146">
        <f>H804</f>
        <v>0</v>
      </c>
      <c r="I811" s="146">
        <f t="shared" ref="I811:BA811" si="944">I804</f>
        <v>0</v>
      </c>
      <c r="J811" s="146">
        <f t="shared" si="944"/>
        <v>0</v>
      </c>
      <c r="K811" s="146">
        <f t="shared" si="944"/>
        <v>0</v>
      </c>
      <c r="L811" s="146">
        <f t="shared" si="944"/>
        <v>0</v>
      </c>
      <c r="M811" s="146">
        <f t="shared" si="944"/>
        <v>0</v>
      </c>
      <c r="N811" s="146">
        <f t="shared" si="944"/>
        <v>0</v>
      </c>
      <c r="O811" s="146">
        <f t="shared" si="944"/>
        <v>0</v>
      </c>
      <c r="P811" s="146">
        <f t="shared" si="944"/>
        <v>0</v>
      </c>
      <c r="Q811" s="146">
        <f t="shared" si="944"/>
        <v>0</v>
      </c>
      <c r="R811" s="146">
        <f t="shared" si="944"/>
        <v>0</v>
      </c>
      <c r="S811" s="146">
        <f t="shared" si="944"/>
        <v>0</v>
      </c>
      <c r="T811" s="146">
        <f t="shared" si="944"/>
        <v>0</v>
      </c>
      <c r="U811" s="146">
        <f t="shared" si="944"/>
        <v>0</v>
      </c>
      <c r="V811" s="146">
        <f t="shared" si="944"/>
        <v>0</v>
      </c>
      <c r="W811" s="146">
        <f t="shared" si="944"/>
        <v>0</v>
      </c>
      <c r="X811" s="146">
        <f t="shared" si="944"/>
        <v>0</v>
      </c>
      <c r="Y811" s="146">
        <f t="shared" si="944"/>
        <v>0</v>
      </c>
      <c r="Z811" s="146">
        <f t="shared" si="944"/>
        <v>0</v>
      </c>
      <c r="AA811" s="146">
        <f t="shared" si="944"/>
        <v>0</v>
      </c>
      <c r="AB811" s="146">
        <f t="shared" si="944"/>
        <v>0</v>
      </c>
      <c r="AC811" s="146">
        <f t="shared" si="944"/>
        <v>0</v>
      </c>
      <c r="AD811" s="146">
        <f t="shared" si="944"/>
        <v>0</v>
      </c>
      <c r="AE811" s="146">
        <f t="shared" si="944"/>
        <v>0</v>
      </c>
      <c r="AF811" s="146">
        <f t="shared" si="944"/>
        <v>0</v>
      </c>
      <c r="AG811" s="146">
        <f t="shared" si="944"/>
        <v>0</v>
      </c>
      <c r="AH811" s="146">
        <f t="shared" si="944"/>
        <v>0</v>
      </c>
      <c r="AI811" s="146">
        <f t="shared" si="944"/>
        <v>0</v>
      </c>
      <c r="AJ811" s="146">
        <f t="shared" si="944"/>
        <v>0</v>
      </c>
      <c r="AK811" s="146">
        <f t="shared" si="944"/>
        <v>0</v>
      </c>
      <c r="AL811" s="146">
        <f t="shared" si="944"/>
        <v>0</v>
      </c>
      <c r="AM811" s="146">
        <f t="shared" si="944"/>
        <v>0</v>
      </c>
      <c r="AN811" s="146">
        <f t="shared" si="944"/>
        <v>0</v>
      </c>
      <c r="AO811" s="146">
        <f t="shared" si="944"/>
        <v>0</v>
      </c>
      <c r="AP811" s="146">
        <f t="shared" si="944"/>
        <v>0</v>
      </c>
      <c r="AQ811" s="146">
        <f t="shared" si="944"/>
        <v>0</v>
      </c>
      <c r="AR811" s="146">
        <f t="shared" si="944"/>
        <v>0</v>
      </c>
      <c r="AS811" s="146">
        <f t="shared" si="944"/>
        <v>0</v>
      </c>
      <c r="AT811" s="146">
        <f t="shared" si="944"/>
        <v>0</v>
      </c>
      <c r="AU811" s="146"/>
      <c r="AV811" s="146">
        <f t="shared" si="944"/>
        <v>0</v>
      </c>
      <c r="AW811" s="146">
        <f t="shared" si="944"/>
        <v>0</v>
      </c>
      <c r="AX811" s="146">
        <f t="shared" si="944"/>
        <v>0</v>
      </c>
      <c r="AY811" s="146">
        <f t="shared" si="944"/>
        <v>0</v>
      </c>
      <c r="AZ811" s="146">
        <f t="shared" si="944"/>
        <v>0</v>
      </c>
      <c r="BA811" s="146">
        <f t="shared" si="944"/>
        <v>0</v>
      </c>
      <c r="BB811" s="146"/>
      <c r="BC811" s="178"/>
    </row>
    <row r="812" spans="1:55" s="108" customFormat="1" ht="19.5" customHeight="1">
      <c r="A812" s="107"/>
      <c r="B812" s="121"/>
      <c r="C812" s="121"/>
      <c r="D812" s="121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21"/>
      <c r="AV812" s="121"/>
      <c r="AW812" s="121"/>
      <c r="AX812" s="121"/>
      <c r="AY812" s="121"/>
      <c r="AZ812" s="121"/>
      <c r="BA812" s="121"/>
      <c r="BB812" s="121"/>
      <c r="BC812" s="121"/>
    </row>
    <row r="813" spans="1:55" ht="19.5" customHeight="1">
      <c r="A813" s="290" t="s">
        <v>490</v>
      </c>
      <c r="B813" s="290"/>
      <c r="C813" s="290"/>
      <c r="D813" s="290"/>
      <c r="E813" s="290"/>
      <c r="F813" s="290"/>
      <c r="G813" s="290"/>
      <c r="H813" s="290"/>
      <c r="I813" s="290"/>
      <c r="J813" s="290"/>
      <c r="K813" s="290"/>
      <c r="L813" s="290"/>
      <c r="M813" s="290"/>
      <c r="N813" s="290"/>
      <c r="O813" s="290"/>
      <c r="P813" s="290"/>
      <c r="Q813" s="290"/>
      <c r="R813" s="290"/>
      <c r="S813" s="290"/>
      <c r="T813" s="290"/>
      <c r="U813" s="290"/>
      <c r="V813" s="290"/>
      <c r="W813" s="290"/>
      <c r="X813" s="290"/>
      <c r="Y813" s="290"/>
      <c r="Z813" s="290"/>
      <c r="AA813" s="290"/>
      <c r="AB813" s="290"/>
      <c r="AC813" s="290"/>
      <c r="AD813" s="290"/>
      <c r="AE813" s="290"/>
      <c r="AF813" s="290"/>
      <c r="AG813" s="290"/>
      <c r="AH813" s="290"/>
      <c r="AI813" s="290"/>
      <c r="AJ813" s="290"/>
      <c r="AK813" s="290"/>
      <c r="AL813" s="290"/>
      <c r="AM813" s="290"/>
      <c r="AN813" s="290"/>
      <c r="AO813" s="290"/>
      <c r="AP813" s="290"/>
      <c r="AQ813" s="290"/>
      <c r="AR813" s="290"/>
      <c r="AS813" s="290"/>
      <c r="AT813" s="290"/>
      <c r="AU813" s="290"/>
      <c r="AV813" s="290"/>
      <c r="AW813" s="290"/>
      <c r="AX813" s="290"/>
      <c r="AY813" s="290"/>
      <c r="AZ813" s="122"/>
      <c r="BA813" s="122"/>
      <c r="BB813" s="122"/>
    </row>
    <row r="814" spans="1:55" ht="19.5" customHeight="1">
      <c r="A814" s="232"/>
      <c r="B814" s="232"/>
      <c r="C814" s="232"/>
      <c r="D814" s="223"/>
      <c r="E814" s="208"/>
      <c r="F814" s="208"/>
      <c r="G814" s="208"/>
      <c r="H814" s="208"/>
      <c r="I814" s="208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179"/>
      <c r="U814" s="179"/>
      <c r="V814" s="179"/>
      <c r="W814" s="179"/>
      <c r="X814" s="179"/>
      <c r="Y814" s="179"/>
      <c r="Z814" s="179"/>
      <c r="AA814" s="179"/>
      <c r="AB814" s="179"/>
      <c r="AC814" s="179"/>
      <c r="AD814" s="179"/>
      <c r="AE814" s="179"/>
      <c r="AF814" s="179"/>
      <c r="AG814" s="179"/>
      <c r="AH814" s="179"/>
      <c r="AI814" s="179"/>
      <c r="AJ814" s="179"/>
      <c r="AK814" s="179"/>
      <c r="AL814" s="179"/>
      <c r="AM814" s="179"/>
      <c r="AN814" s="179"/>
      <c r="AO814" s="179"/>
      <c r="AP814" s="179"/>
      <c r="AQ814" s="179"/>
      <c r="AR814" s="179"/>
      <c r="AS814" s="179"/>
      <c r="AT814" s="179"/>
      <c r="AU814" s="179"/>
      <c r="AV814" s="179"/>
      <c r="AW814" s="179"/>
      <c r="AX814" s="179"/>
      <c r="AY814" s="179"/>
      <c r="AZ814" s="122"/>
      <c r="BA814" s="122"/>
      <c r="BB814" s="122"/>
    </row>
    <row r="815" spans="1:55" ht="16.5" customHeight="1">
      <c r="A815" s="159" t="s">
        <v>323</v>
      </c>
      <c r="B815" s="159"/>
      <c r="C815" s="159"/>
      <c r="D815" s="159"/>
      <c r="E815" s="158"/>
      <c r="F815" s="158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  <c r="AA815" s="158"/>
      <c r="AB815" s="158"/>
      <c r="AC815" s="158"/>
      <c r="AD815" s="158"/>
      <c r="AE815" s="158"/>
      <c r="AF815" s="158"/>
      <c r="AG815" s="158"/>
      <c r="AH815" s="158"/>
      <c r="AI815" s="158"/>
      <c r="AJ815" s="158"/>
      <c r="AK815" s="158"/>
      <c r="AL815" s="158"/>
      <c r="AM815" s="158"/>
      <c r="AN815" s="158"/>
      <c r="AO815" s="158"/>
      <c r="AP815" s="158"/>
      <c r="AQ815" s="158"/>
      <c r="AR815" s="158"/>
      <c r="AS815" s="158"/>
      <c r="AT815" s="158"/>
      <c r="AU815" s="158"/>
      <c r="AV815" s="158"/>
      <c r="AW815" s="158"/>
      <c r="AX815" s="158"/>
      <c r="AY815" s="158"/>
      <c r="AZ815" s="117"/>
      <c r="BA815" s="117"/>
      <c r="BB815" s="117"/>
      <c r="BC815" s="117"/>
    </row>
    <row r="816" spans="1:55" ht="18">
      <c r="A816" s="125"/>
      <c r="B816" s="123" t="s">
        <v>322</v>
      </c>
      <c r="C816" s="123"/>
      <c r="D816" s="126"/>
      <c r="E816" s="127"/>
      <c r="F816" s="127"/>
      <c r="G816" s="127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4"/>
      <c r="U816" s="124"/>
      <c r="V816" s="124"/>
      <c r="W816" s="124"/>
      <c r="X816" s="124"/>
      <c r="Y816" s="124"/>
      <c r="Z816" s="124"/>
      <c r="AA816" s="124"/>
      <c r="AB816" s="124"/>
      <c r="AC816" s="124"/>
      <c r="AD816" s="124"/>
      <c r="AE816" s="124"/>
      <c r="AF816" s="124"/>
      <c r="AG816" s="124"/>
      <c r="AH816" s="124"/>
      <c r="AI816" s="124"/>
      <c r="AJ816" s="124"/>
      <c r="AK816" s="124"/>
      <c r="AL816" s="124"/>
      <c r="AM816" s="124"/>
      <c r="AN816" s="124"/>
      <c r="AO816" s="123"/>
      <c r="AP816" s="123"/>
      <c r="AQ816" s="123"/>
      <c r="AR816" s="123"/>
      <c r="AS816" s="123"/>
      <c r="AT816" s="124"/>
      <c r="AU816" s="124"/>
      <c r="AV816" s="124"/>
      <c r="AW816" s="124"/>
      <c r="AX816" s="124"/>
      <c r="AY816" s="128"/>
      <c r="AZ816" s="101"/>
      <c r="BA816" s="101"/>
      <c r="BB816" s="101"/>
    </row>
    <row r="817" spans="1:54" ht="18">
      <c r="A817" s="125"/>
      <c r="B817" s="123"/>
      <c r="C817" s="123"/>
      <c r="D817" s="126"/>
      <c r="E817" s="127"/>
      <c r="F817" s="127"/>
      <c r="G817" s="127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4"/>
      <c r="U817" s="124"/>
      <c r="V817" s="124"/>
      <c r="W817" s="124"/>
      <c r="X817" s="124"/>
      <c r="Y817" s="124"/>
      <c r="Z817" s="124"/>
      <c r="AA817" s="124"/>
      <c r="AB817" s="124"/>
      <c r="AC817" s="124"/>
      <c r="AD817" s="124"/>
      <c r="AE817" s="124"/>
      <c r="AF817" s="124"/>
      <c r="AG817" s="124"/>
      <c r="AH817" s="124"/>
      <c r="AI817" s="124"/>
      <c r="AJ817" s="124"/>
      <c r="AK817" s="124"/>
      <c r="AL817" s="124"/>
      <c r="AM817" s="124"/>
      <c r="AN817" s="124"/>
      <c r="AO817" s="123"/>
      <c r="AP817" s="123"/>
      <c r="AQ817" s="123"/>
      <c r="AR817" s="123"/>
      <c r="AS817" s="123"/>
      <c r="AT817" s="124"/>
      <c r="AU817" s="124"/>
      <c r="AV817" s="124"/>
      <c r="AW817" s="124"/>
      <c r="AX817" s="124"/>
      <c r="AY817" s="128"/>
      <c r="AZ817" s="101"/>
      <c r="BA817" s="101"/>
      <c r="BB817" s="101"/>
    </row>
    <row r="818" spans="1:54" ht="18">
      <c r="A818" s="125"/>
      <c r="B818" s="123" t="s">
        <v>275</v>
      </c>
      <c r="C818" s="123"/>
      <c r="D818" s="126"/>
      <c r="E818" s="127"/>
      <c r="F818" s="127"/>
      <c r="G818" s="127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4"/>
      <c r="U818" s="124"/>
      <c r="V818" s="124"/>
      <c r="W818" s="124"/>
      <c r="X818" s="124"/>
      <c r="Y818" s="124"/>
      <c r="Z818" s="124"/>
      <c r="AA818" s="124"/>
      <c r="AB818" s="124"/>
      <c r="AC818" s="124"/>
      <c r="AD818" s="124"/>
      <c r="AE818" s="124"/>
      <c r="AF818" s="124"/>
      <c r="AG818" s="124"/>
      <c r="AH818" s="124"/>
      <c r="AI818" s="124"/>
      <c r="AJ818" s="124"/>
      <c r="AK818" s="124"/>
      <c r="AL818" s="124"/>
      <c r="AM818" s="124"/>
      <c r="AN818" s="124"/>
      <c r="AO818" s="123"/>
      <c r="AP818" s="123"/>
      <c r="AQ818" s="123"/>
      <c r="AR818" s="123"/>
      <c r="AS818" s="123"/>
      <c r="AT818" s="124"/>
      <c r="AU818" s="124"/>
      <c r="AV818" s="124"/>
      <c r="AW818" s="124"/>
      <c r="AX818" s="124"/>
      <c r="AY818" s="128"/>
      <c r="AZ818" s="101"/>
      <c r="BA818" s="101"/>
      <c r="BB818" s="101"/>
    </row>
    <row r="819" spans="1:54" ht="18">
      <c r="A819" s="125"/>
      <c r="B819" s="123"/>
      <c r="C819" s="123"/>
      <c r="D819" s="126"/>
      <c r="E819" s="127"/>
      <c r="F819" s="127"/>
      <c r="G819" s="127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4"/>
      <c r="U819" s="124"/>
      <c r="V819" s="124"/>
      <c r="W819" s="124"/>
      <c r="X819" s="124"/>
      <c r="Y819" s="124"/>
      <c r="Z819" s="124"/>
      <c r="AA819" s="124"/>
      <c r="AB819" s="124"/>
      <c r="AC819" s="124"/>
      <c r="AD819" s="124"/>
      <c r="AE819" s="124"/>
      <c r="AF819" s="124"/>
      <c r="AG819" s="124"/>
      <c r="AH819" s="124"/>
      <c r="AI819" s="124"/>
      <c r="AJ819" s="124"/>
      <c r="AK819" s="124"/>
      <c r="AL819" s="124"/>
      <c r="AM819" s="124"/>
      <c r="AN819" s="124"/>
      <c r="AO819" s="123"/>
      <c r="AP819" s="123"/>
      <c r="AQ819" s="123"/>
      <c r="AR819" s="123"/>
      <c r="AS819" s="123"/>
      <c r="AT819" s="124"/>
      <c r="AU819" s="124"/>
      <c r="AV819" s="124"/>
      <c r="AW819" s="124"/>
      <c r="AX819" s="124"/>
      <c r="AY819" s="128"/>
      <c r="AZ819" s="101"/>
      <c r="BA819" s="101"/>
      <c r="BB819" s="101"/>
    </row>
    <row r="820" spans="1:54" ht="18.75" customHeight="1">
      <c r="A820" s="290" t="s">
        <v>555</v>
      </c>
      <c r="B820" s="290"/>
      <c r="C820" s="290"/>
      <c r="D820" s="291"/>
      <c r="E820" s="291"/>
      <c r="F820" s="291"/>
      <c r="G820" s="291"/>
      <c r="H820" s="291"/>
      <c r="I820" s="291"/>
      <c r="J820" s="291"/>
      <c r="K820" s="291"/>
      <c r="L820" s="291"/>
      <c r="M820" s="291"/>
      <c r="N820" s="291"/>
      <c r="O820" s="291"/>
      <c r="P820" s="291"/>
      <c r="Q820" s="291"/>
      <c r="R820" s="291"/>
      <c r="S820" s="291"/>
      <c r="T820" s="291"/>
      <c r="U820" s="291"/>
      <c r="V820" s="179"/>
      <c r="W820" s="179"/>
      <c r="X820" s="179"/>
      <c r="Y820" s="179"/>
      <c r="Z820" s="179"/>
      <c r="AA820" s="179"/>
      <c r="AB820" s="179"/>
      <c r="AC820" s="179"/>
      <c r="AD820" s="179"/>
      <c r="AE820" s="179"/>
      <c r="AF820" s="179"/>
      <c r="AG820" s="179"/>
      <c r="AH820" s="179"/>
      <c r="AI820" s="179"/>
      <c r="AJ820" s="179"/>
      <c r="AK820" s="179"/>
      <c r="AL820" s="179"/>
      <c r="AM820" s="179"/>
      <c r="AN820" s="179"/>
      <c r="AO820" s="179"/>
      <c r="AP820" s="179"/>
      <c r="AQ820" s="179"/>
      <c r="AR820" s="179"/>
      <c r="AS820" s="179"/>
      <c r="AT820" s="179"/>
      <c r="AU820" s="179"/>
      <c r="AV820" s="179"/>
      <c r="AW820" s="179"/>
      <c r="AX820" s="179"/>
      <c r="AY820" s="179"/>
      <c r="AZ820" s="122"/>
      <c r="BA820" s="122"/>
      <c r="BB820" s="122"/>
    </row>
    <row r="823" spans="1:54" ht="18">
      <c r="A823" s="158"/>
      <c r="B823" s="123"/>
      <c r="C823" s="123"/>
      <c r="D823" s="126"/>
      <c r="E823" s="127"/>
      <c r="F823" s="127"/>
      <c r="G823" s="127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4"/>
      <c r="U823" s="124"/>
      <c r="V823" s="124"/>
      <c r="W823" s="124"/>
      <c r="X823" s="124"/>
      <c r="Y823" s="124"/>
      <c r="Z823" s="124"/>
      <c r="AA823" s="124"/>
      <c r="AB823" s="124"/>
      <c r="AC823" s="124"/>
      <c r="AD823" s="124"/>
      <c r="AE823" s="124"/>
      <c r="AF823" s="124"/>
      <c r="AG823" s="124"/>
      <c r="AH823" s="124"/>
      <c r="AI823" s="124"/>
      <c r="AJ823" s="124"/>
      <c r="AK823" s="124"/>
      <c r="AL823" s="124"/>
      <c r="AM823" s="124"/>
      <c r="AN823" s="124"/>
      <c r="AO823" s="123"/>
      <c r="AP823" s="123"/>
      <c r="AQ823" s="123"/>
      <c r="AR823" s="123"/>
      <c r="AS823" s="123"/>
      <c r="AT823" s="124"/>
      <c r="AU823" s="124"/>
      <c r="AV823" s="124"/>
      <c r="AW823" s="124"/>
      <c r="AX823" s="124"/>
      <c r="AY823" s="128"/>
      <c r="AZ823" s="101"/>
      <c r="BA823" s="101"/>
      <c r="BB823" s="101"/>
    </row>
    <row r="824" spans="1:54">
      <c r="A824" s="110"/>
      <c r="T824" s="111"/>
      <c r="U824" s="111"/>
      <c r="V824" s="111"/>
      <c r="W824" s="111"/>
      <c r="X824" s="111"/>
      <c r="Y824" s="111"/>
      <c r="Z824" s="111"/>
      <c r="AA824" s="111"/>
      <c r="AB824" s="111"/>
      <c r="AC824" s="111"/>
      <c r="AD824" s="111"/>
      <c r="AE824" s="111"/>
      <c r="AF824" s="111"/>
      <c r="AG824" s="111"/>
      <c r="AH824" s="111"/>
      <c r="AI824" s="111"/>
      <c r="AJ824" s="111"/>
      <c r="AK824" s="111"/>
      <c r="AL824" s="111"/>
      <c r="AM824" s="111"/>
      <c r="AN824" s="111"/>
      <c r="AT824" s="111"/>
      <c r="AU824" s="111"/>
      <c r="AV824" s="111"/>
      <c r="AW824" s="111"/>
      <c r="AX824" s="111"/>
      <c r="AY824" s="101"/>
      <c r="AZ824" s="101"/>
      <c r="BA824" s="101"/>
      <c r="BB824" s="101"/>
    </row>
    <row r="825" spans="1:54">
      <c r="A825" s="110"/>
      <c r="T825" s="111"/>
      <c r="U825" s="111"/>
      <c r="V825" s="111"/>
      <c r="W825" s="111"/>
      <c r="X825" s="111"/>
      <c r="Y825" s="111"/>
      <c r="Z825" s="111"/>
      <c r="AA825" s="111"/>
      <c r="AB825" s="111"/>
      <c r="AC825" s="111"/>
      <c r="AD825" s="111"/>
      <c r="AE825" s="111"/>
      <c r="AF825" s="111"/>
      <c r="AG825" s="111"/>
      <c r="AH825" s="111"/>
      <c r="AI825" s="111"/>
      <c r="AJ825" s="111"/>
      <c r="AK825" s="111"/>
      <c r="AL825" s="111"/>
      <c r="AM825" s="111"/>
      <c r="AN825" s="111"/>
      <c r="AT825" s="111"/>
      <c r="AU825" s="111"/>
      <c r="AV825" s="111"/>
      <c r="AW825" s="111"/>
      <c r="AX825" s="111"/>
      <c r="AY825" s="101"/>
      <c r="AZ825" s="101"/>
      <c r="BA825" s="101"/>
      <c r="BB825" s="101"/>
    </row>
    <row r="826" spans="1:54">
      <c r="A826" s="110"/>
      <c r="T826" s="111"/>
      <c r="U826" s="111"/>
      <c r="V826" s="111"/>
      <c r="W826" s="111"/>
      <c r="X826" s="111"/>
      <c r="Y826" s="111"/>
      <c r="Z826" s="111"/>
      <c r="AA826" s="111"/>
      <c r="AB826" s="111"/>
      <c r="AC826" s="111"/>
      <c r="AD826" s="111"/>
      <c r="AE826" s="111"/>
      <c r="AF826" s="111"/>
      <c r="AG826" s="111"/>
      <c r="AH826" s="111"/>
      <c r="AI826" s="111"/>
      <c r="AJ826" s="111"/>
      <c r="AK826" s="111"/>
      <c r="AL826" s="111"/>
      <c r="AM826" s="111"/>
      <c r="AN826" s="111"/>
      <c r="AT826" s="111"/>
      <c r="AU826" s="111"/>
      <c r="AV826" s="111"/>
      <c r="AW826" s="111"/>
      <c r="AX826" s="111"/>
      <c r="AY826" s="101"/>
      <c r="AZ826" s="101"/>
      <c r="BA826" s="101"/>
      <c r="BB826" s="101"/>
    </row>
    <row r="827" spans="1:54" ht="14.25" customHeight="1">
      <c r="A827" s="110"/>
      <c r="T827" s="111"/>
      <c r="U827" s="111"/>
      <c r="V827" s="111"/>
      <c r="W827" s="111"/>
      <c r="X827" s="111"/>
      <c r="Y827" s="111"/>
      <c r="Z827" s="111"/>
      <c r="AA827" s="111"/>
      <c r="AB827" s="111"/>
      <c r="AC827" s="111"/>
      <c r="AD827" s="111"/>
      <c r="AE827" s="111"/>
      <c r="AF827" s="111"/>
      <c r="AG827" s="111"/>
      <c r="AH827" s="111"/>
      <c r="AI827" s="111"/>
      <c r="AJ827" s="111"/>
      <c r="AK827" s="111"/>
      <c r="AL827" s="111"/>
      <c r="AM827" s="111"/>
      <c r="AN827" s="111"/>
      <c r="AT827" s="111"/>
      <c r="AU827" s="111"/>
      <c r="AV827" s="111"/>
      <c r="AW827" s="111"/>
      <c r="AX827" s="111"/>
      <c r="AY827" s="101"/>
      <c r="AZ827" s="101"/>
      <c r="BA827" s="101"/>
      <c r="BB827" s="101"/>
    </row>
    <row r="828" spans="1:54">
      <c r="A828" s="112"/>
      <c r="D828" s="226"/>
      <c r="T828" s="111"/>
      <c r="U828" s="111"/>
      <c r="V828" s="111"/>
      <c r="W828" s="111"/>
      <c r="X828" s="111"/>
      <c r="Y828" s="111"/>
      <c r="Z828" s="111"/>
      <c r="AA828" s="111"/>
      <c r="AB828" s="111"/>
      <c r="AC828" s="111"/>
      <c r="AD828" s="111"/>
      <c r="AE828" s="111"/>
      <c r="AF828" s="111"/>
      <c r="AG828" s="111"/>
      <c r="AH828" s="111"/>
      <c r="AI828" s="111"/>
      <c r="AJ828" s="111"/>
      <c r="AK828" s="111"/>
      <c r="AL828" s="111"/>
      <c r="AM828" s="111"/>
      <c r="AN828" s="111"/>
      <c r="AT828" s="111"/>
      <c r="AU828" s="111"/>
      <c r="AV828" s="111"/>
      <c r="AW828" s="111"/>
      <c r="AX828" s="111"/>
      <c r="AY828" s="101"/>
      <c r="AZ828" s="101"/>
      <c r="BA828" s="101"/>
      <c r="BB828" s="101"/>
    </row>
    <row r="829" spans="1:54">
      <c r="A829" s="110"/>
      <c r="T829" s="111"/>
      <c r="U829" s="111"/>
      <c r="V829" s="111"/>
      <c r="W829" s="111"/>
      <c r="X829" s="111"/>
      <c r="Y829" s="111"/>
      <c r="Z829" s="111"/>
      <c r="AA829" s="111"/>
      <c r="AB829" s="111"/>
      <c r="AC829" s="111"/>
      <c r="AD829" s="111"/>
      <c r="AE829" s="111"/>
      <c r="AF829" s="111"/>
      <c r="AG829" s="111"/>
      <c r="AH829" s="111"/>
      <c r="AI829" s="111"/>
      <c r="AJ829" s="111"/>
      <c r="AK829" s="111"/>
      <c r="AL829" s="111"/>
      <c r="AM829" s="111"/>
      <c r="AN829" s="111"/>
      <c r="AT829" s="111"/>
      <c r="AU829" s="111"/>
      <c r="AV829" s="111"/>
      <c r="AW829" s="111"/>
      <c r="AX829" s="111"/>
      <c r="AY829" s="101"/>
      <c r="AZ829" s="101"/>
      <c r="BA829" s="101"/>
      <c r="BB829" s="101"/>
    </row>
    <row r="830" spans="1:54">
      <c r="A830" s="110"/>
      <c r="T830" s="111"/>
      <c r="U830" s="111"/>
      <c r="V830" s="111"/>
      <c r="W830" s="111"/>
      <c r="X830" s="111"/>
      <c r="Y830" s="111"/>
      <c r="Z830" s="111"/>
      <c r="AA830" s="111"/>
      <c r="AB830" s="111"/>
      <c r="AC830" s="111"/>
      <c r="AD830" s="111"/>
      <c r="AE830" s="111"/>
      <c r="AF830" s="111"/>
      <c r="AG830" s="111"/>
      <c r="AH830" s="111"/>
      <c r="AI830" s="111"/>
      <c r="AJ830" s="111"/>
      <c r="AK830" s="111"/>
      <c r="AL830" s="111"/>
      <c r="AM830" s="111"/>
      <c r="AN830" s="111"/>
      <c r="AT830" s="111"/>
      <c r="AU830" s="111"/>
      <c r="AV830" s="111"/>
      <c r="AW830" s="111"/>
      <c r="AX830" s="111"/>
      <c r="AY830" s="101"/>
      <c r="AZ830" s="101"/>
      <c r="BA830" s="101"/>
      <c r="BB830" s="101"/>
    </row>
    <row r="831" spans="1:54">
      <c r="A831" s="110"/>
      <c r="T831" s="111"/>
      <c r="U831" s="111"/>
      <c r="V831" s="111"/>
      <c r="W831" s="111"/>
      <c r="X831" s="111"/>
      <c r="Y831" s="111"/>
      <c r="Z831" s="111"/>
      <c r="AA831" s="111"/>
      <c r="AB831" s="111"/>
      <c r="AC831" s="111"/>
      <c r="AD831" s="111"/>
      <c r="AE831" s="111"/>
      <c r="AF831" s="111"/>
      <c r="AG831" s="111"/>
      <c r="AH831" s="111"/>
      <c r="AI831" s="111"/>
      <c r="AJ831" s="111"/>
      <c r="AK831" s="111"/>
      <c r="AL831" s="111"/>
      <c r="AM831" s="111"/>
      <c r="AN831" s="111"/>
      <c r="AT831" s="111"/>
      <c r="AU831" s="111"/>
      <c r="AV831" s="111"/>
      <c r="AW831" s="111"/>
      <c r="AX831" s="111"/>
      <c r="AY831" s="101"/>
      <c r="AZ831" s="101"/>
      <c r="BA831" s="101"/>
      <c r="BB831" s="101"/>
    </row>
    <row r="832" spans="1:54">
      <c r="A832" s="110"/>
      <c r="T832" s="111"/>
      <c r="U832" s="111"/>
      <c r="V832" s="111"/>
      <c r="W832" s="111"/>
      <c r="X832" s="111"/>
      <c r="Y832" s="111"/>
      <c r="Z832" s="111"/>
      <c r="AA832" s="111"/>
      <c r="AB832" s="111"/>
      <c r="AC832" s="111"/>
      <c r="AD832" s="111"/>
      <c r="AE832" s="111"/>
      <c r="AF832" s="111"/>
      <c r="AG832" s="111"/>
      <c r="AH832" s="111"/>
      <c r="AI832" s="111"/>
      <c r="AJ832" s="111"/>
      <c r="AK832" s="111"/>
      <c r="AL832" s="111"/>
      <c r="AM832" s="111"/>
      <c r="AN832" s="111"/>
      <c r="AT832" s="111"/>
      <c r="AU832" s="111"/>
      <c r="AV832" s="111"/>
      <c r="AW832" s="111"/>
      <c r="AX832" s="111"/>
      <c r="AY832" s="101"/>
      <c r="AZ832" s="101"/>
      <c r="BA832" s="101"/>
      <c r="BB832" s="101"/>
    </row>
    <row r="833" spans="1:55" ht="12.75" customHeight="1">
      <c r="A833" s="110"/>
    </row>
    <row r="834" spans="1:55">
      <c r="A834" s="112"/>
    </row>
    <row r="835" spans="1:55">
      <c r="A835" s="110"/>
      <c r="T835" s="115"/>
      <c r="U835" s="115"/>
      <c r="V835" s="115"/>
      <c r="W835" s="115"/>
      <c r="X835" s="115"/>
      <c r="Y835" s="115"/>
      <c r="Z835" s="115"/>
      <c r="AA835" s="115"/>
      <c r="AB835" s="115"/>
      <c r="AC835" s="115"/>
      <c r="AD835" s="115"/>
      <c r="AE835" s="115"/>
      <c r="AF835" s="115"/>
      <c r="AG835" s="115"/>
      <c r="AH835" s="115"/>
      <c r="AI835" s="115"/>
      <c r="AJ835" s="115"/>
      <c r="AK835" s="115"/>
      <c r="AL835" s="115"/>
      <c r="AM835" s="115"/>
      <c r="AN835" s="115"/>
      <c r="AT835" s="115"/>
      <c r="AU835" s="115"/>
      <c r="AV835" s="115"/>
      <c r="AW835" s="115"/>
      <c r="AX835" s="115"/>
    </row>
    <row r="836" spans="1:55" s="109" customFormat="1">
      <c r="A836" s="110"/>
      <c r="D836" s="113"/>
      <c r="E836" s="114"/>
      <c r="F836" s="114"/>
      <c r="G836" s="114"/>
      <c r="T836" s="115"/>
      <c r="U836" s="115"/>
      <c r="V836" s="115"/>
      <c r="W836" s="115"/>
      <c r="X836" s="115"/>
      <c r="Y836" s="115"/>
      <c r="Z836" s="115"/>
      <c r="AA836" s="115"/>
      <c r="AB836" s="115"/>
      <c r="AC836" s="115"/>
      <c r="AD836" s="115"/>
      <c r="AE836" s="115"/>
      <c r="AF836" s="115"/>
      <c r="AG836" s="115"/>
      <c r="AH836" s="115"/>
      <c r="AI836" s="115"/>
      <c r="AJ836" s="115"/>
      <c r="AK836" s="115"/>
      <c r="AL836" s="115"/>
      <c r="AM836" s="115"/>
      <c r="AN836" s="115"/>
      <c r="AT836" s="115"/>
      <c r="AU836" s="115"/>
      <c r="AV836" s="115"/>
      <c r="AW836" s="115"/>
      <c r="AX836" s="115"/>
      <c r="BC836" s="101"/>
    </row>
    <row r="837" spans="1:55" s="109" customFormat="1">
      <c r="A837" s="110"/>
      <c r="D837" s="113"/>
      <c r="E837" s="114"/>
      <c r="F837" s="114"/>
      <c r="G837" s="114"/>
      <c r="T837" s="115"/>
      <c r="U837" s="115"/>
      <c r="V837" s="115"/>
      <c r="W837" s="115"/>
      <c r="X837" s="115"/>
      <c r="Y837" s="115"/>
      <c r="Z837" s="115"/>
      <c r="AA837" s="115"/>
      <c r="AB837" s="115"/>
      <c r="AC837" s="115"/>
      <c r="AD837" s="115"/>
      <c r="AE837" s="115"/>
      <c r="AF837" s="115"/>
      <c r="AG837" s="115"/>
      <c r="AH837" s="115"/>
      <c r="AI837" s="115"/>
      <c r="AJ837" s="115"/>
      <c r="AK837" s="115"/>
      <c r="AL837" s="115"/>
      <c r="AM837" s="115"/>
      <c r="AN837" s="115"/>
      <c r="AT837" s="115"/>
      <c r="AU837" s="115"/>
      <c r="AV837" s="115"/>
      <c r="AW837" s="115"/>
      <c r="AX837" s="115"/>
      <c r="BC837" s="101"/>
    </row>
    <row r="838" spans="1:55" s="109" customFormat="1">
      <c r="A838" s="110"/>
      <c r="D838" s="113"/>
      <c r="E838" s="114"/>
      <c r="F838" s="114"/>
      <c r="G838" s="114"/>
      <c r="T838" s="115"/>
      <c r="U838" s="115"/>
      <c r="V838" s="115"/>
      <c r="W838" s="115"/>
      <c r="X838" s="115"/>
      <c r="Y838" s="115"/>
      <c r="Z838" s="115"/>
      <c r="AA838" s="115"/>
      <c r="AB838" s="115"/>
      <c r="AC838" s="115"/>
      <c r="AD838" s="115"/>
      <c r="AE838" s="115"/>
      <c r="AF838" s="115"/>
      <c r="AG838" s="115"/>
      <c r="AH838" s="115"/>
      <c r="AI838" s="115"/>
      <c r="AJ838" s="115"/>
      <c r="AK838" s="115"/>
      <c r="AL838" s="115"/>
      <c r="AM838" s="115"/>
      <c r="AN838" s="115"/>
      <c r="AT838" s="115"/>
      <c r="AU838" s="115"/>
      <c r="AV838" s="115"/>
      <c r="AW838" s="115"/>
      <c r="AX838" s="115"/>
      <c r="BC838" s="101"/>
    </row>
    <row r="839" spans="1:55" s="109" customFormat="1">
      <c r="A839" s="110"/>
      <c r="D839" s="113"/>
      <c r="E839" s="114"/>
      <c r="F839" s="114"/>
      <c r="G839" s="114"/>
      <c r="BC839" s="101"/>
    </row>
    <row r="845" spans="1:55" s="109" customFormat="1" ht="49.5" customHeight="1">
      <c r="D845" s="113"/>
      <c r="E845" s="114"/>
      <c r="F845" s="114"/>
      <c r="G845" s="114"/>
      <c r="BC845" s="101"/>
    </row>
  </sheetData>
  <mergeCells count="368">
    <mergeCell ref="BB769:BB775"/>
    <mergeCell ref="C427:C433"/>
    <mergeCell ref="A434:A440"/>
    <mergeCell ref="B434:B440"/>
    <mergeCell ref="C434:C440"/>
    <mergeCell ref="B755:B761"/>
    <mergeCell ref="C755:C761"/>
    <mergeCell ref="BB755:BB761"/>
    <mergeCell ref="A762:A768"/>
    <mergeCell ref="B762:B768"/>
    <mergeCell ref="C762:C768"/>
    <mergeCell ref="BB762:BB768"/>
    <mergeCell ref="A589:A595"/>
    <mergeCell ref="B589:B595"/>
    <mergeCell ref="C589:C595"/>
    <mergeCell ref="A673:A679"/>
    <mergeCell ref="B673:B679"/>
    <mergeCell ref="C673:C679"/>
    <mergeCell ref="B413:B419"/>
    <mergeCell ref="C413:C419"/>
    <mergeCell ref="A392:A398"/>
    <mergeCell ref="B392:B398"/>
    <mergeCell ref="C392:C398"/>
    <mergeCell ref="A399:A405"/>
    <mergeCell ref="B399:B405"/>
    <mergeCell ref="C399:C405"/>
    <mergeCell ref="A406:A412"/>
    <mergeCell ref="B406:B412"/>
    <mergeCell ref="C406:C412"/>
    <mergeCell ref="C791:C797"/>
    <mergeCell ref="BB791:BB797"/>
    <mergeCell ref="A638:A644"/>
    <mergeCell ref="B638:B644"/>
    <mergeCell ref="C638:C644"/>
    <mergeCell ref="A603:A609"/>
    <mergeCell ref="B603:B609"/>
    <mergeCell ref="C603:C609"/>
    <mergeCell ref="A610:A616"/>
    <mergeCell ref="B610:B616"/>
    <mergeCell ref="C610:C616"/>
    <mergeCell ref="A617:A623"/>
    <mergeCell ref="B617:B623"/>
    <mergeCell ref="C617:C623"/>
    <mergeCell ref="C631:C637"/>
    <mergeCell ref="A741:A747"/>
    <mergeCell ref="B741:B747"/>
    <mergeCell ref="C741:C747"/>
    <mergeCell ref="BB741:BB747"/>
    <mergeCell ref="A687:C693"/>
    <mergeCell ref="A755:A761"/>
    <mergeCell ref="A769:A775"/>
    <mergeCell ref="B769:B775"/>
    <mergeCell ref="C769:C775"/>
    <mergeCell ref="A378:A384"/>
    <mergeCell ref="B378:B384"/>
    <mergeCell ref="C378:C384"/>
    <mergeCell ref="A385:A391"/>
    <mergeCell ref="B385:B391"/>
    <mergeCell ref="C385:C391"/>
    <mergeCell ref="A666:A672"/>
    <mergeCell ref="B666:B672"/>
    <mergeCell ref="C666:C672"/>
    <mergeCell ref="A645:A651"/>
    <mergeCell ref="B645:B651"/>
    <mergeCell ref="C645:C651"/>
    <mergeCell ref="A652:A658"/>
    <mergeCell ref="B652:B658"/>
    <mergeCell ref="C652:C658"/>
    <mergeCell ref="A659:A665"/>
    <mergeCell ref="B659:B665"/>
    <mergeCell ref="C659:C665"/>
    <mergeCell ref="A624:A630"/>
    <mergeCell ref="B624:B630"/>
    <mergeCell ref="C624:C630"/>
    <mergeCell ref="A631:A637"/>
    <mergeCell ref="B631:B637"/>
    <mergeCell ref="A413:A419"/>
    <mergeCell ref="A357:A363"/>
    <mergeCell ref="B357:B363"/>
    <mergeCell ref="C357:C363"/>
    <mergeCell ref="A364:A370"/>
    <mergeCell ref="B364:B370"/>
    <mergeCell ref="C364:C370"/>
    <mergeCell ref="A371:A377"/>
    <mergeCell ref="B371:B377"/>
    <mergeCell ref="C371:C377"/>
    <mergeCell ref="A336:A342"/>
    <mergeCell ref="B336:B342"/>
    <mergeCell ref="C336:C342"/>
    <mergeCell ref="A343:A349"/>
    <mergeCell ref="B343:B349"/>
    <mergeCell ref="C343:C349"/>
    <mergeCell ref="A350:A356"/>
    <mergeCell ref="B350:B356"/>
    <mergeCell ref="C350:C356"/>
    <mergeCell ref="A315:A321"/>
    <mergeCell ref="B315:B321"/>
    <mergeCell ref="C315:C321"/>
    <mergeCell ref="A322:A328"/>
    <mergeCell ref="B322:B328"/>
    <mergeCell ref="C322:C328"/>
    <mergeCell ref="A329:A335"/>
    <mergeCell ref="B329:B335"/>
    <mergeCell ref="C329:C335"/>
    <mergeCell ref="A294:A300"/>
    <mergeCell ref="B294:B300"/>
    <mergeCell ref="C294:C300"/>
    <mergeCell ref="A301:A307"/>
    <mergeCell ref="B301:B307"/>
    <mergeCell ref="C301:C307"/>
    <mergeCell ref="A308:A314"/>
    <mergeCell ref="B308:B314"/>
    <mergeCell ref="C308:C314"/>
    <mergeCell ref="A273:A279"/>
    <mergeCell ref="B273:B279"/>
    <mergeCell ref="C273:C279"/>
    <mergeCell ref="A280:A286"/>
    <mergeCell ref="B280:B286"/>
    <mergeCell ref="C280:C286"/>
    <mergeCell ref="A287:A293"/>
    <mergeCell ref="B287:B293"/>
    <mergeCell ref="C287:C293"/>
    <mergeCell ref="A252:A258"/>
    <mergeCell ref="B252:B258"/>
    <mergeCell ref="C252:C258"/>
    <mergeCell ref="A259:A265"/>
    <mergeCell ref="B259:B265"/>
    <mergeCell ref="C259:C265"/>
    <mergeCell ref="A266:A272"/>
    <mergeCell ref="B266:B272"/>
    <mergeCell ref="C266:C272"/>
    <mergeCell ref="A238:A244"/>
    <mergeCell ref="B238:B244"/>
    <mergeCell ref="C238:C244"/>
    <mergeCell ref="A245:A251"/>
    <mergeCell ref="B245:B251"/>
    <mergeCell ref="C245:C251"/>
    <mergeCell ref="B189:B195"/>
    <mergeCell ref="C189:C195"/>
    <mergeCell ref="A182:A188"/>
    <mergeCell ref="B182:B188"/>
    <mergeCell ref="C182:C188"/>
    <mergeCell ref="B203:B209"/>
    <mergeCell ref="C203:C209"/>
    <mergeCell ref="A147:A153"/>
    <mergeCell ref="B147:B153"/>
    <mergeCell ref="C147:C153"/>
    <mergeCell ref="A98:A104"/>
    <mergeCell ref="B98:B104"/>
    <mergeCell ref="C98:C104"/>
    <mergeCell ref="A105:A111"/>
    <mergeCell ref="B105:B111"/>
    <mergeCell ref="C105:C111"/>
    <mergeCell ref="A112:A118"/>
    <mergeCell ref="B112:B118"/>
    <mergeCell ref="C112:C118"/>
    <mergeCell ref="A126:A132"/>
    <mergeCell ref="B126:B132"/>
    <mergeCell ref="C126:C132"/>
    <mergeCell ref="A133:A139"/>
    <mergeCell ref="B133:B139"/>
    <mergeCell ref="C133:C139"/>
    <mergeCell ref="A140:A146"/>
    <mergeCell ref="B140:B146"/>
    <mergeCell ref="C140:C146"/>
    <mergeCell ref="BC63:BC69"/>
    <mergeCell ref="BC724:BC730"/>
    <mergeCell ref="A70:A76"/>
    <mergeCell ref="B70:B76"/>
    <mergeCell ref="C70:C76"/>
    <mergeCell ref="B217:B223"/>
    <mergeCell ref="A189:A195"/>
    <mergeCell ref="A518:C524"/>
    <mergeCell ref="A525:BC525"/>
    <mergeCell ref="A561:A567"/>
    <mergeCell ref="B561:B567"/>
    <mergeCell ref="C561:C567"/>
    <mergeCell ref="A568:A574"/>
    <mergeCell ref="B568:B574"/>
    <mergeCell ref="C568:C574"/>
    <mergeCell ref="A469:A475"/>
    <mergeCell ref="B469:B475"/>
    <mergeCell ref="C469:C475"/>
    <mergeCell ref="A476:A482"/>
    <mergeCell ref="A455:A461"/>
    <mergeCell ref="B455:B461"/>
    <mergeCell ref="C455:C461"/>
    <mergeCell ref="B476:B482"/>
    <mergeCell ref="C476:C482"/>
    <mergeCell ref="A33:BC33"/>
    <mergeCell ref="A34:BC34"/>
    <mergeCell ref="A42:A48"/>
    <mergeCell ref="B42:B48"/>
    <mergeCell ref="C42:C48"/>
    <mergeCell ref="BC42:BC48"/>
    <mergeCell ref="B56:B62"/>
    <mergeCell ref="A91:A97"/>
    <mergeCell ref="B91:B97"/>
    <mergeCell ref="C91:C97"/>
    <mergeCell ref="A77:A83"/>
    <mergeCell ref="B77:B83"/>
    <mergeCell ref="C77:C83"/>
    <mergeCell ref="A84:A90"/>
    <mergeCell ref="A56:A62"/>
    <mergeCell ref="A49:A55"/>
    <mergeCell ref="B49:B55"/>
    <mergeCell ref="C49:C55"/>
    <mergeCell ref="A63:A69"/>
    <mergeCell ref="A35:A41"/>
    <mergeCell ref="B35:B41"/>
    <mergeCell ref="C35:C41"/>
    <mergeCell ref="BC35:BC41"/>
    <mergeCell ref="BB35:BB41"/>
    <mergeCell ref="A25:C31"/>
    <mergeCell ref="K7:M7"/>
    <mergeCell ref="N7:P7"/>
    <mergeCell ref="Q7:S7"/>
    <mergeCell ref="A32:BC32"/>
    <mergeCell ref="A10:C16"/>
    <mergeCell ref="A17:BC17"/>
    <mergeCell ref="A18:C24"/>
    <mergeCell ref="BC18:BC31"/>
    <mergeCell ref="Z7:AD7"/>
    <mergeCell ref="AE7:AI7"/>
    <mergeCell ref="AJ7:AN7"/>
    <mergeCell ref="AO7:AS7"/>
    <mergeCell ref="AT7:AX7"/>
    <mergeCell ref="A2:BC2"/>
    <mergeCell ref="A3:BC3"/>
    <mergeCell ref="A4:BC4"/>
    <mergeCell ref="A5:AO5"/>
    <mergeCell ref="A6:A8"/>
    <mergeCell ref="B6:B8"/>
    <mergeCell ref="C6:C8"/>
    <mergeCell ref="D6:D8"/>
    <mergeCell ref="E6:G6"/>
    <mergeCell ref="H6:BA6"/>
    <mergeCell ref="AY7:BA7"/>
    <mergeCell ref="BC6:BC8"/>
    <mergeCell ref="E7:E8"/>
    <mergeCell ref="F7:F8"/>
    <mergeCell ref="G7:G8"/>
    <mergeCell ref="H7:J7"/>
    <mergeCell ref="T7:V7"/>
    <mergeCell ref="W7:Y7"/>
    <mergeCell ref="BB6:BB8"/>
    <mergeCell ref="A820:U820"/>
    <mergeCell ref="A717:C723"/>
    <mergeCell ref="A695:BC695"/>
    <mergeCell ref="A724:C730"/>
    <mergeCell ref="A734:A740"/>
    <mergeCell ref="B734:B740"/>
    <mergeCell ref="C734:C740"/>
    <mergeCell ref="A733:BC733"/>
    <mergeCell ref="A776:C782"/>
    <mergeCell ref="A783:C789"/>
    <mergeCell ref="A813:AY813"/>
    <mergeCell ref="A731:BC731"/>
    <mergeCell ref="A732:BC732"/>
    <mergeCell ref="A703:A709"/>
    <mergeCell ref="B703:B709"/>
    <mergeCell ref="C703:C709"/>
    <mergeCell ref="A710:A716"/>
    <mergeCell ref="B710:B716"/>
    <mergeCell ref="C710:C716"/>
    <mergeCell ref="A798:C804"/>
    <mergeCell ref="A805:C811"/>
    <mergeCell ref="A790:BC790"/>
    <mergeCell ref="A791:A797"/>
    <mergeCell ref="B791:B797"/>
    <mergeCell ref="B84:B90"/>
    <mergeCell ref="C84:C90"/>
    <mergeCell ref="C56:C62"/>
    <mergeCell ref="A224:A230"/>
    <mergeCell ref="B224:B230"/>
    <mergeCell ref="C224:C230"/>
    <mergeCell ref="A231:A237"/>
    <mergeCell ref="B231:B237"/>
    <mergeCell ref="C231:C237"/>
    <mergeCell ref="A210:A216"/>
    <mergeCell ref="B210:B216"/>
    <mergeCell ref="C210:C216"/>
    <mergeCell ref="A217:A223"/>
    <mergeCell ref="C217:C223"/>
    <mergeCell ref="A196:A202"/>
    <mergeCell ref="B196:B202"/>
    <mergeCell ref="C196:C202"/>
    <mergeCell ref="A203:A209"/>
    <mergeCell ref="B63:B69"/>
    <mergeCell ref="C63:C69"/>
    <mergeCell ref="A119:A125"/>
    <mergeCell ref="B119:B125"/>
    <mergeCell ref="C119:C125"/>
    <mergeCell ref="A175:C181"/>
    <mergeCell ref="BC56:BC62"/>
    <mergeCell ref="BB526:BB532"/>
    <mergeCell ref="BB696:BB702"/>
    <mergeCell ref="BB734:BB740"/>
    <mergeCell ref="A497:A503"/>
    <mergeCell ref="B497:B503"/>
    <mergeCell ref="C497:C503"/>
    <mergeCell ref="A526:A532"/>
    <mergeCell ref="B526:C532"/>
    <mergeCell ref="A696:A702"/>
    <mergeCell ref="B696:B702"/>
    <mergeCell ref="C696:C702"/>
    <mergeCell ref="A694:BC694"/>
    <mergeCell ref="A547:A553"/>
    <mergeCell ref="B547:B553"/>
    <mergeCell ref="C547:C553"/>
    <mergeCell ref="A554:A560"/>
    <mergeCell ref="B554:B560"/>
    <mergeCell ref="C554:C560"/>
    <mergeCell ref="A540:A546"/>
    <mergeCell ref="A596:A602"/>
    <mergeCell ref="B596:B602"/>
    <mergeCell ref="C596:C602"/>
    <mergeCell ref="A680:C686"/>
    <mergeCell ref="A154:A160"/>
    <mergeCell ref="B154:B160"/>
    <mergeCell ref="C154:C160"/>
    <mergeCell ref="A161:A167"/>
    <mergeCell ref="B161:B167"/>
    <mergeCell ref="C161:C167"/>
    <mergeCell ref="A168:A174"/>
    <mergeCell ref="B168:B174"/>
    <mergeCell ref="C168:C174"/>
    <mergeCell ref="BB182:BB188"/>
    <mergeCell ref="BB448:BB453"/>
    <mergeCell ref="A462:A468"/>
    <mergeCell ref="B462:B468"/>
    <mergeCell ref="C462:C468"/>
    <mergeCell ref="A441:C447"/>
    <mergeCell ref="A448:A454"/>
    <mergeCell ref="A748:A754"/>
    <mergeCell ref="B748:B754"/>
    <mergeCell ref="C748:C754"/>
    <mergeCell ref="BB748:BB754"/>
    <mergeCell ref="B448:B454"/>
    <mergeCell ref="C448:C454"/>
    <mergeCell ref="A483:A489"/>
    <mergeCell ref="B483:B489"/>
    <mergeCell ref="C483:C489"/>
    <mergeCell ref="A490:A496"/>
    <mergeCell ref="B490:B496"/>
    <mergeCell ref="C490:C496"/>
    <mergeCell ref="A533:A539"/>
    <mergeCell ref="B533:B539"/>
    <mergeCell ref="C533:C539"/>
    <mergeCell ref="A504:A510"/>
    <mergeCell ref="B504:B510"/>
    <mergeCell ref="A420:A426"/>
    <mergeCell ref="B420:B426"/>
    <mergeCell ref="C420:C426"/>
    <mergeCell ref="C504:C510"/>
    <mergeCell ref="C540:C546"/>
    <mergeCell ref="A575:A581"/>
    <mergeCell ref="B575:B581"/>
    <mergeCell ref="C575:C581"/>
    <mergeCell ref="A582:A588"/>
    <mergeCell ref="B582:B588"/>
    <mergeCell ref="C582:C588"/>
    <mergeCell ref="B540:B546"/>
    <mergeCell ref="A427:A433"/>
    <mergeCell ref="B427:B433"/>
    <mergeCell ref="A511:A517"/>
    <mergeCell ref="B511:B517"/>
    <mergeCell ref="C511:C517"/>
  </mergeCells>
  <pageMargins left="0.23622047244094491" right="0.27559055118110237" top="0.35433070866141736" bottom="0.23622047244094491" header="0.19685039370078741" footer="0"/>
  <pageSetup paperSize="9" scale="22" fitToHeight="3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5"/>
  <sheetViews>
    <sheetView view="pageBreakPreview" zoomScale="85" zoomScaleNormal="70" zoomScaleSheetLayoutView="85" workbookViewId="0">
      <pane xSplit="2" ySplit="6" topLeftCell="E44" activePane="bottomRight" state="frozen"/>
      <selection pane="topRight" activeCell="C1" sqref="C1"/>
      <selection pane="bottomLeft" activeCell="A7" sqref="A7"/>
      <selection pane="bottomRight" activeCell="K47" sqref="K47"/>
    </sheetView>
  </sheetViews>
  <sheetFormatPr defaultColWidth="9.109375" defaultRowHeight="13.8"/>
  <cols>
    <col min="1" max="1" width="7" style="156" customWidth="1"/>
    <col min="2" max="2" width="36" style="157" customWidth="1"/>
    <col min="3" max="4" width="14.88671875" style="157" customWidth="1"/>
    <col min="5" max="5" width="8.5546875" style="157" customWidth="1"/>
    <col min="6" max="6" width="8" style="157" customWidth="1"/>
    <col min="7" max="7" width="6.88671875" style="157" customWidth="1"/>
    <col min="8" max="9" width="6.44140625" style="157" customWidth="1"/>
    <col min="10" max="10" width="2.6640625" style="157" bestFit="1" customWidth="1"/>
    <col min="11" max="11" width="5.44140625" style="157" customWidth="1"/>
    <col min="12" max="12" width="6.109375" style="157" customWidth="1"/>
    <col min="13" max="13" width="2.6640625" style="157" bestFit="1" customWidth="1"/>
    <col min="14" max="14" width="5.5546875" style="157" customWidth="1"/>
    <col min="15" max="15" width="5.44140625" style="157" customWidth="1"/>
    <col min="16" max="16" width="2.6640625" style="157" bestFit="1" customWidth="1"/>
    <col min="17" max="18" width="6.109375" style="157" customWidth="1"/>
    <col min="19" max="19" width="2.6640625" style="157" bestFit="1" customWidth="1"/>
    <col min="20" max="20" width="4.88671875" style="157" customWidth="1"/>
    <col min="21" max="21" width="5.33203125" style="157" customWidth="1"/>
    <col min="22" max="22" width="2.6640625" style="157" bestFit="1" customWidth="1"/>
    <col min="23" max="23" width="5.6640625" style="157" customWidth="1"/>
    <col min="24" max="24" width="5.109375" style="157" customWidth="1"/>
    <col min="25" max="25" width="2.6640625" style="157" bestFit="1" customWidth="1"/>
    <col min="26" max="26" width="5.6640625" style="157" customWidth="1"/>
    <col min="27" max="27" width="5" style="157" customWidth="1"/>
    <col min="28" max="28" width="2.6640625" style="157" bestFit="1" customWidth="1"/>
    <col min="29" max="29" width="4.6640625" style="157" customWidth="1"/>
    <col min="30" max="30" width="4.5546875" style="157" customWidth="1"/>
    <col min="31" max="31" width="2.6640625" style="157" bestFit="1" customWidth="1"/>
    <col min="32" max="32" width="5" style="157" customWidth="1"/>
    <col min="33" max="33" width="5.109375" style="157" customWidth="1"/>
    <col min="34" max="34" width="2.6640625" style="157" bestFit="1" customWidth="1"/>
    <col min="35" max="35" width="5" style="157" customWidth="1"/>
    <col min="36" max="36" width="5.109375" style="157" customWidth="1"/>
    <col min="37" max="37" width="2.6640625" style="157" bestFit="1" customWidth="1"/>
    <col min="38" max="38" width="4.6640625" style="157" customWidth="1"/>
    <col min="39" max="39" width="6" style="157" customWidth="1"/>
    <col min="40" max="40" width="2.6640625" style="157" bestFit="1" customWidth="1"/>
    <col min="41" max="41" width="6.109375" style="157" customWidth="1"/>
    <col min="42" max="42" width="5.33203125" style="157" customWidth="1"/>
    <col min="43" max="43" width="2.6640625" style="157" bestFit="1" customWidth="1"/>
    <col min="44" max="16384" width="9.109375" style="157"/>
  </cols>
  <sheetData>
    <row r="1" spans="1:43" s="118" customFormat="1" ht="21.75" customHeight="1">
      <c r="A1" s="383" t="s">
        <v>324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136"/>
      <c r="AQ1" s="136"/>
    </row>
    <row r="2" spans="1:43" s="36" customFormat="1" ht="8.25" customHeight="1">
      <c r="A2" s="38"/>
    </row>
    <row r="3" spans="1:43" s="36" customFormat="1" ht="12.75" customHeight="1">
      <c r="A3" s="384" t="s">
        <v>0</v>
      </c>
      <c r="B3" s="385" t="s">
        <v>42</v>
      </c>
      <c r="C3" s="385" t="s">
        <v>265</v>
      </c>
      <c r="D3" s="385" t="s">
        <v>517</v>
      </c>
      <c r="E3" s="245" t="s">
        <v>518</v>
      </c>
      <c r="F3" s="245"/>
      <c r="G3" s="245"/>
      <c r="H3" s="385" t="s">
        <v>256</v>
      </c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</row>
    <row r="4" spans="1:43" s="36" customFormat="1" ht="66.75" customHeight="1">
      <c r="A4" s="384"/>
      <c r="B4" s="385"/>
      <c r="C4" s="385"/>
      <c r="D4" s="385"/>
      <c r="E4" s="245"/>
      <c r="F4" s="245"/>
      <c r="G4" s="245"/>
      <c r="H4" s="382" t="s">
        <v>17</v>
      </c>
      <c r="I4" s="382"/>
      <c r="J4" s="382"/>
      <c r="K4" s="382" t="s">
        <v>18</v>
      </c>
      <c r="L4" s="382"/>
      <c r="M4" s="382"/>
      <c r="N4" s="382" t="s">
        <v>22</v>
      </c>
      <c r="O4" s="382"/>
      <c r="P4" s="382"/>
      <c r="Q4" s="382" t="s">
        <v>24</v>
      </c>
      <c r="R4" s="382"/>
      <c r="S4" s="382"/>
      <c r="T4" s="382" t="s">
        <v>25</v>
      </c>
      <c r="U4" s="382"/>
      <c r="V4" s="382"/>
      <c r="W4" s="382" t="s">
        <v>26</v>
      </c>
      <c r="X4" s="382"/>
      <c r="Y4" s="382"/>
      <c r="Z4" s="382" t="s">
        <v>28</v>
      </c>
      <c r="AA4" s="382"/>
      <c r="AB4" s="382"/>
      <c r="AC4" s="382" t="s">
        <v>29</v>
      </c>
      <c r="AD4" s="382"/>
      <c r="AE4" s="382"/>
      <c r="AF4" s="382" t="s">
        <v>30</v>
      </c>
      <c r="AG4" s="382"/>
      <c r="AH4" s="382"/>
      <c r="AI4" s="382" t="s">
        <v>32</v>
      </c>
      <c r="AJ4" s="382"/>
      <c r="AK4" s="382"/>
      <c r="AL4" s="382" t="s">
        <v>33</v>
      </c>
      <c r="AM4" s="382"/>
      <c r="AN4" s="382"/>
      <c r="AO4" s="382" t="s">
        <v>34</v>
      </c>
      <c r="AP4" s="382"/>
      <c r="AQ4" s="382"/>
    </row>
    <row r="5" spans="1:43" s="100" customFormat="1" ht="26.4">
      <c r="A5" s="174"/>
      <c r="B5" s="174"/>
      <c r="C5" s="174"/>
      <c r="D5" s="174"/>
      <c r="E5" s="170" t="s">
        <v>20</v>
      </c>
      <c r="F5" s="170" t="s">
        <v>21</v>
      </c>
      <c r="G5" s="170" t="s">
        <v>19</v>
      </c>
      <c r="H5" s="170" t="s">
        <v>20</v>
      </c>
      <c r="I5" s="170" t="s">
        <v>21</v>
      </c>
      <c r="J5" s="170" t="s">
        <v>19</v>
      </c>
      <c r="K5" s="170" t="s">
        <v>20</v>
      </c>
      <c r="L5" s="170" t="s">
        <v>21</v>
      </c>
      <c r="M5" s="170" t="s">
        <v>19</v>
      </c>
      <c r="N5" s="170" t="s">
        <v>20</v>
      </c>
      <c r="O5" s="170" t="s">
        <v>21</v>
      </c>
      <c r="P5" s="170" t="s">
        <v>19</v>
      </c>
      <c r="Q5" s="170" t="s">
        <v>20</v>
      </c>
      <c r="R5" s="170" t="s">
        <v>21</v>
      </c>
      <c r="S5" s="170" t="s">
        <v>19</v>
      </c>
      <c r="T5" s="170" t="s">
        <v>20</v>
      </c>
      <c r="U5" s="170" t="s">
        <v>21</v>
      </c>
      <c r="V5" s="170" t="s">
        <v>19</v>
      </c>
      <c r="W5" s="170" t="s">
        <v>20</v>
      </c>
      <c r="X5" s="170" t="s">
        <v>21</v>
      </c>
      <c r="Y5" s="170" t="s">
        <v>19</v>
      </c>
      <c r="Z5" s="170" t="s">
        <v>20</v>
      </c>
      <c r="AA5" s="170" t="s">
        <v>21</v>
      </c>
      <c r="AB5" s="170" t="s">
        <v>19</v>
      </c>
      <c r="AC5" s="170" t="s">
        <v>20</v>
      </c>
      <c r="AD5" s="170" t="s">
        <v>21</v>
      </c>
      <c r="AE5" s="170" t="s">
        <v>19</v>
      </c>
      <c r="AF5" s="170" t="s">
        <v>20</v>
      </c>
      <c r="AG5" s="170" t="s">
        <v>21</v>
      </c>
      <c r="AH5" s="170" t="s">
        <v>19</v>
      </c>
      <c r="AI5" s="170" t="s">
        <v>20</v>
      </c>
      <c r="AJ5" s="170" t="s">
        <v>21</v>
      </c>
      <c r="AK5" s="170" t="s">
        <v>19</v>
      </c>
      <c r="AL5" s="170" t="s">
        <v>20</v>
      </c>
      <c r="AM5" s="170" t="s">
        <v>21</v>
      </c>
      <c r="AN5" s="170" t="s">
        <v>19</v>
      </c>
      <c r="AO5" s="170" t="s">
        <v>20</v>
      </c>
      <c r="AP5" s="170" t="s">
        <v>21</v>
      </c>
      <c r="AQ5" s="170" t="s">
        <v>19</v>
      </c>
    </row>
    <row r="6" spans="1:43" s="36" customFormat="1" ht="12.75" customHeight="1">
      <c r="A6" s="381" t="s">
        <v>513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</row>
    <row r="7" spans="1:43" s="36" customFormat="1" ht="12.75" customHeight="1">
      <c r="A7" s="381" t="s">
        <v>358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</row>
    <row r="8" spans="1:43" s="36" customFormat="1" ht="124.8">
      <c r="A8" s="173" t="s">
        <v>379</v>
      </c>
      <c r="B8" s="172" t="s">
        <v>359</v>
      </c>
      <c r="C8" s="173">
        <v>100</v>
      </c>
      <c r="D8" s="173">
        <v>100</v>
      </c>
      <c r="E8" s="173">
        <v>100</v>
      </c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73"/>
      <c r="AP8" s="160"/>
      <c r="AQ8" s="160"/>
    </row>
    <row r="9" spans="1:43" s="36" customFormat="1" ht="109.2">
      <c r="A9" s="173" t="s">
        <v>380</v>
      </c>
      <c r="B9" s="172" t="s">
        <v>360</v>
      </c>
      <c r="C9" s="173">
        <v>61</v>
      </c>
      <c r="D9" s="173">
        <v>61</v>
      </c>
      <c r="E9" s="173">
        <v>61</v>
      </c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73"/>
      <c r="AP9" s="160"/>
      <c r="AQ9" s="160"/>
    </row>
    <row r="10" spans="1:43" s="36" customFormat="1" ht="109.2">
      <c r="A10" s="173" t="s">
        <v>381</v>
      </c>
      <c r="B10" s="172" t="s">
        <v>361</v>
      </c>
      <c r="C10" s="173">
        <v>28.3</v>
      </c>
      <c r="D10" s="173">
        <v>28.3</v>
      </c>
      <c r="E10" s="173">
        <v>28.3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73"/>
      <c r="AP10" s="160"/>
      <c r="AQ10" s="160"/>
    </row>
    <row r="11" spans="1:43" s="36" customFormat="1" ht="93.6">
      <c r="A11" s="173" t="s">
        <v>382</v>
      </c>
      <c r="B11" s="172" t="s">
        <v>362</v>
      </c>
      <c r="C11" s="173">
        <v>61.9</v>
      </c>
      <c r="D11" s="173">
        <v>61.9</v>
      </c>
      <c r="E11" s="173">
        <v>61.9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73"/>
      <c r="AP11" s="160"/>
      <c r="AQ11" s="160"/>
    </row>
    <row r="12" spans="1:43" s="36" customFormat="1" ht="109.2">
      <c r="A12" s="173" t="s">
        <v>383</v>
      </c>
      <c r="B12" s="172" t="s">
        <v>363</v>
      </c>
      <c r="C12" s="173">
        <v>0</v>
      </c>
      <c r="D12" s="173">
        <v>0</v>
      </c>
      <c r="E12" s="173">
        <v>0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73"/>
      <c r="AP12" s="160"/>
      <c r="AQ12" s="160"/>
    </row>
    <row r="13" spans="1:43" s="36" customFormat="1" ht="140.4">
      <c r="A13" s="173" t="s">
        <v>384</v>
      </c>
      <c r="B13" s="172" t="s">
        <v>364</v>
      </c>
      <c r="C13" s="173">
        <v>5.5</v>
      </c>
      <c r="D13" s="173">
        <v>5.5</v>
      </c>
      <c r="E13" s="173">
        <v>5.5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73"/>
      <c r="AP13" s="160"/>
      <c r="AQ13" s="160"/>
    </row>
    <row r="14" spans="1:43" s="36" customFormat="1" ht="12.75" customHeight="1">
      <c r="A14" s="381" t="s">
        <v>257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</row>
    <row r="15" spans="1:43" s="36" customFormat="1" ht="15.6">
      <c r="A15" s="380" t="s">
        <v>365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</row>
    <row r="16" spans="1:43" s="36" customFormat="1" ht="78">
      <c r="A16" s="173" t="s">
        <v>366</v>
      </c>
      <c r="B16" s="175" t="s">
        <v>367</v>
      </c>
      <c r="C16" s="173">
        <v>87.4</v>
      </c>
      <c r="D16" s="173">
        <v>85.66</v>
      </c>
      <c r="E16" s="173">
        <v>84.8</v>
      </c>
      <c r="F16" s="161"/>
      <c r="G16" s="161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73"/>
      <c r="AP16" s="160"/>
      <c r="AQ16" s="160"/>
    </row>
    <row r="17" spans="1:43" s="36" customFormat="1" ht="62.4">
      <c r="A17" s="173" t="s">
        <v>368</v>
      </c>
      <c r="B17" s="172" t="s">
        <v>293</v>
      </c>
      <c r="C17" s="173">
        <v>0.14000000000000001</v>
      </c>
      <c r="D17" s="173">
        <v>0.13900000000000001</v>
      </c>
      <c r="E17" s="173">
        <v>0.13700000000000001</v>
      </c>
      <c r="F17" s="161"/>
      <c r="G17" s="161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73"/>
      <c r="AP17" s="160"/>
      <c r="AQ17" s="160"/>
    </row>
    <row r="18" spans="1:43" s="36" customFormat="1" ht="62.4">
      <c r="A18" s="173" t="s">
        <v>369</v>
      </c>
      <c r="B18" s="172" t="s">
        <v>370</v>
      </c>
      <c r="C18" s="173">
        <v>1.43</v>
      </c>
      <c r="D18" s="173">
        <v>1.4279999999999999</v>
      </c>
      <c r="E18" s="173">
        <v>1.427</v>
      </c>
      <c r="F18" s="161"/>
      <c r="G18" s="161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73"/>
      <c r="AP18" s="160"/>
      <c r="AQ18" s="160"/>
    </row>
    <row r="19" spans="1:43" s="36" customFormat="1" ht="62.4">
      <c r="A19" s="173" t="s">
        <v>371</v>
      </c>
      <c r="B19" s="172" t="s">
        <v>372</v>
      </c>
      <c r="C19" s="173">
        <v>3.1E-2</v>
      </c>
      <c r="D19" s="173">
        <v>3.1E-2</v>
      </c>
      <c r="E19" s="173">
        <v>3.1E-2</v>
      </c>
      <c r="F19" s="161"/>
      <c r="G19" s="161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73"/>
      <c r="AP19" s="160"/>
      <c r="AQ19" s="160"/>
    </row>
    <row r="20" spans="1:43" s="36" customFormat="1" ht="62.4">
      <c r="A20" s="173" t="s">
        <v>373</v>
      </c>
      <c r="B20" s="172" t="s">
        <v>374</v>
      </c>
      <c r="C20" s="173">
        <v>0</v>
      </c>
      <c r="D20" s="173">
        <v>0</v>
      </c>
      <c r="E20" s="173">
        <v>0</v>
      </c>
      <c r="F20" s="161"/>
      <c r="G20" s="161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73"/>
      <c r="AP20" s="160"/>
      <c r="AQ20" s="160"/>
    </row>
    <row r="21" spans="1:43" s="36" customFormat="1" ht="171.6">
      <c r="A21" s="173" t="s">
        <v>375</v>
      </c>
      <c r="B21" s="172" t="s">
        <v>376</v>
      </c>
      <c r="C21" s="173">
        <v>0</v>
      </c>
      <c r="D21" s="173">
        <v>0</v>
      </c>
      <c r="E21" s="173">
        <v>0</v>
      </c>
      <c r="F21" s="161"/>
      <c r="G21" s="161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73"/>
      <c r="AP21" s="160"/>
      <c r="AQ21" s="160"/>
    </row>
    <row r="22" spans="1:43" s="36" customFormat="1" ht="93.6">
      <c r="A22" s="173" t="s">
        <v>377</v>
      </c>
      <c r="B22" s="172" t="s">
        <v>378</v>
      </c>
      <c r="C22" s="173">
        <v>0</v>
      </c>
      <c r="D22" s="173">
        <v>0</v>
      </c>
      <c r="E22" s="173">
        <v>0</v>
      </c>
      <c r="F22" s="161"/>
      <c r="G22" s="161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73"/>
      <c r="AP22" s="160"/>
      <c r="AQ22" s="160"/>
    </row>
    <row r="23" spans="1:43" s="36" customFormat="1" ht="13.2">
      <c r="A23" s="381" t="s">
        <v>385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</row>
    <row r="24" spans="1:43" s="36" customFormat="1" ht="62.4">
      <c r="A24" s="173" t="s">
        <v>386</v>
      </c>
      <c r="B24" s="172" t="s">
        <v>387</v>
      </c>
      <c r="C24" s="173">
        <v>750</v>
      </c>
      <c r="D24" s="173">
        <v>735.07500000000005</v>
      </c>
      <c r="E24" s="173">
        <v>727.72500000000002</v>
      </c>
      <c r="F24" s="161"/>
      <c r="G24" s="161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73"/>
      <c r="AP24" s="160"/>
      <c r="AQ24" s="160"/>
    </row>
    <row r="25" spans="1:43" s="36" customFormat="1" ht="62.4">
      <c r="A25" s="173" t="s">
        <v>388</v>
      </c>
      <c r="B25" s="172" t="s">
        <v>294</v>
      </c>
      <c r="C25" s="173">
        <v>0.11</v>
      </c>
      <c r="D25" s="173">
        <v>0.108</v>
      </c>
      <c r="E25" s="173">
        <v>0.107</v>
      </c>
      <c r="F25" s="161"/>
      <c r="G25" s="161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73"/>
      <c r="AP25" s="160"/>
      <c r="AQ25" s="160"/>
    </row>
    <row r="26" spans="1:43" s="36" customFormat="1" ht="46.8">
      <c r="A26" s="173" t="s">
        <v>389</v>
      </c>
      <c r="B26" s="172" t="s">
        <v>390</v>
      </c>
      <c r="C26" s="173">
        <v>13</v>
      </c>
      <c r="D26" s="173">
        <v>12.742000000000001</v>
      </c>
      <c r="E26" s="228">
        <v>12.614000000000001</v>
      </c>
      <c r="F26" s="161"/>
      <c r="G26" s="161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73"/>
      <c r="AP26" s="160"/>
      <c r="AQ26" s="160"/>
    </row>
    <row r="27" spans="1:43" s="36" customFormat="1" ht="46.8">
      <c r="A27" s="173" t="s">
        <v>391</v>
      </c>
      <c r="B27" s="172" t="s">
        <v>392</v>
      </c>
      <c r="C27" s="173">
        <v>6.3</v>
      </c>
      <c r="D27" s="173">
        <v>6.1749999999999998</v>
      </c>
      <c r="E27" s="173">
        <v>6.1749999999999998</v>
      </c>
      <c r="F27" s="161"/>
      <c r="G27" s="161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73"/>
      <c r="AP27" s="160"/>
      <c r="AQ27" s="160"/>
    </row>
    <row r="28" spans="1:43" s="36" customFormat="1" ht="93.6">
      <c r="A28" s="173" t="s">
        <v>393</v>
      </c>
      <c r="B28" s="172" t="s">
        <v>394</v>
      </c>
      <c r="C28" s="173">
        <v>0</v>
      </c>
      <c r="D28" s="173">
        <v>0</v>
      </c>
      <c r="E28" s="173">
        <v>0</v>
      </c>
      <c r="F28" s="161"/>
      <c r="G28" s="161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73"/>
      <c r="AP28" s="160"/>
      <c r="AQ28" s="160"/>
    </row>
    <row r="29" spans="1:43" s="36" customFormat="1" ht="78">
      <c r="A29" s="173" t="s">
        <v>395</v>
      </c>
      <c r="B29" s="172" t="s">
        <v>396</v>
      </c>
      <c r="C29" s="173">
        <v>0</v>
      </c>
      <c r="D29" s="173">
        <v>0</v>
      </c>
      <c r="E29" s="173">
        <v>0</v>
      </c>
      <c r="F29" s="161"/>
      <c r="G29" s="161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73"/>
      <c r="AP29" s="160"/>
      <c r="AQ29" s="160"/>
    </row>
    <row r="30" spans="1:43" s="36" customFormat="1" ht="46.8">
      <c r="A30" s="173" t="s">
        <v>397</v>
      </c>
      <c r="B30" s="172" t="s">
        <v>398</v>
      </c>
      <c r="C30" s="173">
        <v>0.53600000000000003</v>
      </c>
      <c r="D30" s="173">
        <v>0.52500000000000002</v>
      </c>
      <c r="E30" s="173">
        <v>0.52500000000000002</v>
      </c>
      <c r="F30" s="161"/>
      <c r="G30" s="161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73"/>
      <c r="AP30" s="160"/>
      <c r="AQ30" s="160"/>
    </row>
    <row r="31" spans="1:43" s="36" customFormat="1" ht="13.2">
      <c r="A31" s="381" t="s">
        <v>399</v>
      </c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381"/>
      <c r="AA31" s="381"/>
      <c r="AB31" s="381"/>
      <c r="AC31" s="381"/>
      <c r="AD31" s="381"/>
      <c r="AE31" s="381"/>
      <c r="AF31" s="381"/>
      <c r="AG31" s="381"/>
      <c r="AH31" s="381"/>
      <c r="AI31" s="381"/>
      <c r="AJ31" s="381"/>
      <c r="AK31" s="381"/>
      <c r="AL31" s="381"/>
      <c r="AM31" s="381"/>
      <c r="AN31" s="381"/>
      <c r="AO31" s="381"/>
      <c r="AP31" s="381"/>
      <c r="AQ31" s="381"/>
    </row>
    <row r="32" spans="1:43" s="36" customFormat="1" ht="46.8">
      <c r="A32" s="173" t="s">
        <v>400</v>
      </c>
      <c r="B32" s="172" t="s">
        <v>292</v>
      </c>
      <c r="C32" s="173">
        <v>176.4</v>
      </c>
      <c r="D32" s="173">
        <v>174.2</v>
      </c>
      <c r="E32" s="173">
        <v>174.2</v>
      </c>
      <c r="F32" s="161"/>
      <c r="G32" s="161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73"/>
      <c r="AP32" s="160"/>
      <c r="AQ32" s="160"/>
    </row>
    <row r="33" spans="1:43" s="36" customFormat="1" ht="78">
      <c r="A33" s="173" t="s">
        <v>401</v>
      </c>
      <c r="B33" s="172" t="s">
        <v>402</v>
      </c>
      <c r="C33" s="173">
        <v>0.78959999999999997</v>
      </c>
      <c r="D33" s="173">
        <v>0.78959999999999997</v>
      </c>
      <c r="E33" s="173">
        <v>0.78959999999999997</v>
      </c>
      <c r="F33" s="161"/>
      <c r="G33" s="161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73"/>
      <c r="AP33" s="160"/>
      <c r="AQ33" s="160"/>
    </row>
    <row r="34" spans="1:43" s="36" customFormat="1" ht="78">
      <c r="A34" s="173" t="s">
        <v>403</v>
      </c>
      <c r="B34" s="172" t="s">
        <v>404</v>
      </c>
      <c r="C34" s="173">
        <v>1.3320000000000001</v>
      </c>
      <c r="D34" s="173">
        <v>1.331</v>
      </c>
      <c r="E34" s="173">
        <v>1.33</v>
      </c>
      <c r="F34" s="161"/>
      <c r="G34" s="161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73"/>
      <c r="AP34" s="160"/>
      <c r="AQ34" s="160"/>
    </row>
    <row r="35" spans="1:43" s="36" customFormat="1" ht="62.4">
      <c r="A35" s="173" t="s">
        <v>405</v>
      </c>
      <c r="B35" s="172" t="s">
        <v>406</v>
      </c>
      <c r="C35" s="173">
        <v>2.1379999999999999</v>
      </c>
      <c r="D35" s="173">
        <v>2.1379999999999999</v>
      </c>
      <c r="E35" s="173">
        <v>2.1379999999999999</v>
      </c>
      <c r="F35" s="161"/>
      <c r="G35" s="161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73"/>
      <c r="AP35" s="160"/>
      <c r="AQ35" s="160"/>
    </row>
    <row r="36" spans="1:43" s="36" customFormat="1" ht="46.8">
      <c r="A36" s="173" t="s">
        <v>407</v>
      </c>
      <c r="B36" s="172" t="s">
        <v>408</v>
      </c>
      <c r="C36" s="173">
        <v>0</v>
      </c>
      <c r="D36" s="173">
        <v>0</v>
      </c>
      <c r="E36" s="173">
        <v>0</v>
      </c>
      <c r="F36" s="161"/>
      <c r="G36" s="161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73"/>
      <c r="AP36" s="160"/>
      <c r="AQ36" s="160"/>
    </row>
    <row r="37" spans="1:43" s="36" customFormat="1" ht="93.6">
      <c r="A37" s="173" t="s">
        <v>409</v>
      </c>
      <c r="B37" s="172" t="s">
        <v>410</v>
      </c>
      <c r="C37" s="173">
        <v>1.87</v>
      </c>
      <c r="D37" s="173">
        <v>1.87</v>
      </c>
      <c r="E37" s="173">
        <v>1.87</v>
      </c>
      <c r="F37" s="161"/>
      <c r="G37" s="161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73"/>
      <c r="AP37" s="160"/>
      <c r="AQ37" s="160"/>
    </row>
    <row r="38" spans="1:43" s="36" customFormat="1" ht="46.8">
      <c r="A38" s="173" t="s">
        <v>411</v>
      </c>
      <c r="B38" s="172" t="s">
        <v>412</v>
      </c>
      <c r="C38" s="173">
        <v>91.1</v>
      </c>
      <c r="D38" s="173">
        <v>91.4</v>
      </c>
      <c r="E38" s="173">
        <v>92.2</v>
      </c>
      <c r="F38" s="161"/>
      <c r="G38" s="161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73"/>
      <c r="AP38" s="160"/>
      <c r="AQ38" s="160"/>
    </row>
    <row r="39" spans="1:43" s="36" customFormat="1" ht="46.8">
      <c r="A39" s="173" t="s">
        <v>413</v>
      </c>
      <c r="B39" s="172" t="s">
        <v>414</v>
      </c>
      <c r="C39" s="173">
        <v>91.5</v>
      </c>
      <c r="D39" s="173">
        <v>92.2</v>
      </c>
      <c r="E39" s="173">
        <v>92.7</v>
      </c>
      <c r="F39" s="161"/>
      <c r="G39" s="161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73"/>
      <c r="AP39" s="160"/>
      <c r="AQ39" s="160"/>
    </row>
    <row r="40" spans="1:43" s="36" customFormat="1" ht="62.4">
      <c r="A40" s="173" t="s">
        <v>415</v>
      </c>
      <c r="B40" s="172" t="s">
        <v>286</v>
      </c>
      <c r="C40" s="173">
        <v>32.799999999999997</v>
      </c>
      <c r="D40" s="173">
        <v>20.6</v>
      </c>
      <c r="E40" s="173">
        <v>16.8</v>
      </c>
      <c r="F40" s="161"/>
      <c r="G40" s="161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73"/>
      <c r="AP40" s="160"/>
      <c r="AQ40" s="160"/>
    </row>
    <row r="41" spans="1:43" s="36" customFormat="1" ht="31.2">
      <c r="A41" s="173" t="s">
        <v>416</v>
      </c>
      <c r="B41" s="172" t="s">
        <v>287</v>
      </c>
      <c r="C41" s="173">
        <v>20</v>
      </c>
      <c r="D41" s="173">
        <v>12.6</v>
      </c>
      <c r="E41" s="173">
        <v>10.8</v>
      </c>
      <c r="F41" s="161"/>
      <c r="G41" s="161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73"/>
      <c r="AP41" s="160"/>
      <c r="AQ41" s="160"/>
    </row>
    <row r="42" spans="1:43" s="36" customFormat="1" ht="31.2">
      <c r="A42" s="173" t="s">
        <v>417</v>
      </c>
      <c r="B42" s="172" t="s">
        <v>288</v>
      </c>
      <c r="C42" s="173">
        <v>26.7</v>
      </c>
      <c r="D42" s="173">
        <v>19.2</v>
      </c>
      <c r="E42" s="173">
        <v>16.7</v>
      </c>
      <c r="F42" s="161"/>
      <c r="G42" s="161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73"/>
      <c r="AP42" s="160"/>
      <c r="AQ42" s="160"/>
    </row>
    <row r="43" spans="1:43" s="36" customFormat="1" ht="62.4">
      <c r="A43" s="173" t="s">
        <v>418</v>
      </c>
      <c r="B43" s="172" t="s">
        <v>289</v>
      </c>
      <c r="C43" s="173">
        <v>78.900000000000006</v>
      </c>
      <c r="D43" s="173">
        <v>87</v>
      </c>
      <c r="E43" s="173">
        <v>89.7</v>
      </c>
      <c r="F43" s="161"/>
      <c r="G43" s="161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73"/>
      <c r="AP43" s="160"/>
      <c r="AQ43" s="160"/>
    </row>
    <row r="44" spans="1:43" s="36" customFormat="1" ht="31.2">
      <c r="A44" s="173" t="s">
        <v>419</v>
      </c>
      <c r="B44" s="172" t="s">
        <v>290</v>
      </c>
      <c r="C44" s="173">
        <v>13.6</v>
      </c>
      <c r="D44" s="173">
        <v>12.1</v>
      </c>
      <c r="E44" s="173">
        <v>11</v>
      </c>
      <c r="F44" s="161"/>
      <c r="G44" s="161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73"/>
      <c r="AP44" s="160"/>
      <c r="AQ44" s="160"/>
    </row>
    <row r="45" spans="1:43" s="36" customFormat="1" ht="31.2">
      <c r="A45" s="173" t="s">
        <v>420</v>
      </c>
      <c r="B45" s="172" t="s">
        <v>291</v>
      </c>
      <c r="C45" s="173">
        <v>13.9</v>
      </c>
      <c r="D45" s="173">
        <v>11</v>
      </c>
      <c r="E45" s="173">
        <v>9.8000000000000007</v>
      </c>
      <c r="F45" s="161"/>
      <c r="G45" s="161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73"/>
      <c r="AP45" s="160"/>
      <c r="AQ45" s="160"/>
    </row>
    <row r="46" spans="1:43" s="36" customFormat="1" ht="31.2">
      <c r="A46" s="173" t="s">
        <v>421</v>
      </c>
      <c r="B46" s="172" t="s">
        <v>296</v>
      </c>
      <c r="C46" s="173">
        <v>30.8</v>
      </c>
      <c r="D46" s="173">
        <v>38.5</v>
      </c>
      <c r="E46" s="173">
        <v>46.2</v>
      </c>
      <c r="F46" s="161"/>
      <c r="G46" s="161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73"/>
      <c r="AP46" s="160"/>
      <c r="AQ46" s="160"/>
    </row>
    <row r="47" spans="1:43" s="36" customFormat="1" ht="62.4">
      <c r="A47" s="173" t="s">
        <v>422</v>
      </c>
      <c r="B47" s="172" t="s">
        <v>295</v>
      </c>
      <c r="C47" s="173">
        <v>71</v>
      </c>
      <c r="D47" s="173">
        <v>74</v>
      </c>
      <c r="E47" s="173">
        <v>75</v>
      </c>
      <c r="F47" s="161"/>
      <c r="G47" s="161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73"/>
      <c r="AP47" s="160"/>
      <c r="AQ47" s="160"/>
    </row>
    <row r="48" spans="1:43" s="36" customFormat="1" ht="13.2">
      <c r="A48" s="171"/>
      <c r="B48" s="37"/>
      <c r="C48" s="161"/>
      <c r="D48" s="161"/>
      <c r="E48" s="161"/>
      <c r="F48" s="161"/>
      <c r="G48" s="161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1"/>
      <c r="AP48" s="160"/>
      <c r="AQ48" s="160"/>
    </row>
    <row r="49" spans="1:71" s="99" customFormat="1" ht="30" customHeight="1">
      <c r="A49" s="378" t="s">
        <v>515</v>
      </c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</row>
    <row r="50" spans="1:71" s="129" customFormat="1" ht="12" customHeight="1">
      <c r="A50" s="379" t="s">
        <v>514</v>
      </c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  <c r="AN50" s="379"/>
      <c r="AO50" s="379"/>
      <c r="AP50" s="379"/>
      <c r="AQ50" s="379"/>
      <c r="AR50" s="379"/>
      <c r="AS50" s="379"/>
      <c r="AT50" s="379"/>
      <c r="AU50" s="379"/>
      <c r="AV50" s="379"/>
      <c r="AW50" s="379"/>
      <c r="AX50" s="379"/>
      <c r="AY50" s="379"/>
    </row>
    <row r="51" spans="1:71" s="129" customFormat="1" ht="22.5" customHeight="1">
      <c r="A51" s="379" t="s">
        <v>516</v>
      </c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</row>
    <row r="52" spans="1:71" s="129" customFormat="1" ht="15.75" customHeight="1">
      <c r="A52" s="379"/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</row>
    <row r="53" spans="1:71" s="116" customFormat="1" ht="14.25" customHeight="1">
      <c r="A53" s="125"/>
      <c r="B53" s="123"/>
      <c r="C53" s="123"/>
      <c r="D53" s="126"/>
      <c r="E53" s="127"/>
      <c r="F53" s="127"/>
      <c r="G53" s="127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3"/>
      <c r="AP53" s="123"/>
      <c r="AQ53" s="123"/>
      <c r="AR53" s="123"/>
      <c r="AS53" s="123"/>
      <c r="AT53" s="124"/>
      <c r="AU53" s="124"/>
      <c r="AV53" s="124"/>
      <c r="AW53" s="124"/>
      <c r="AX53" s="124"/>
      <c r="AY53" s="128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</row>
    <row r="54" spans="1:71" s="116" customFormat="1" ht="15.6">
      <c r="A54" s="130"/>
      <c r="B54" s="131"/>
      <c r="C54" s="131"/>
      <c r="D54" s="131"/>
      <c r="E54" s="132"/>
      <c r="F54" s="132"/>
      <c r="G54" s="132"/>
      <c r="H54" s="133"/>
      <c r="I54" s="133"/>
      <c r="J54" s="133"/>
      <c r="K54" s="133"/>
      <c r="L54" s="133"/>
      <c r="M54" s="133"/>
      <c r="N54" s="133"/>
      <c r="O54" s="133"/>
      <c r="P54" s="133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1"/>
      <c r="BK54" s="131"/>
      <c r="BL54" s="131"/>
      <c r="BM54" s="134"/>
      <c r="BN54" s="134"/>
      <c r="BO54" s="134"/>
    </row>
    <row r="55" spans="1:71" s="36" customFormat="1" ht="13.2">
      <c r="A55" s="117"/>
    </row>
  </sheetData>
  <mergeCells count="29">
    <mergeCell ref="A1:AO1"/>
    <mergeCell ref="A3:A4"/>
    <mergeCell ref="B3:B4"/>
    <mergeCell ref="C3:C4"/>
    <mergeCell ref="D3:D4"/>
    <mergeCell ref="H3:AQ3"/>
    <mergeCell ref="H4:J4"/>
    <mergeCell ref="K4:M4"/>
    <mergeCell ref="N4:P4"/>
    <mergeCell ref="Q4:S4"/>
    <mergeCell ref="T4:V4"/>
    <mergeCell ref="W4:Y4"/>
    <mergeCell ref="Z4:AB4"/>
    <mergeCell ref="E3:G4"/>
    <mergeCell ref="A14:AQ14"/>
    <mergeCell ref="AC4:AE4"/>
    <mergeCell ref="AF4:AH4"/>
    <mergeCell ref="AI4:AK4"/>
    <mergeCell ref="AL4:AN4"/>
    <mergeCell ref="AO4:AQ4"/>
    <mergeCell ref="A7:AQ7"/>
    <mergeCell ref="A6:AQ6"/>
    <mergeCell ref="A49:AA49"/>
    <mergeCell ref="A52:Z52"/>
    <mergeCell ref="A51:AE51"/>
    <mergeCell ref="A15:AQ15"/>
    <mergeCell ref="A23:AQ23"/>
    <mergeCell ref="A31:AQ31"/>
    <mergeCell ref="A50:AY50"/>
  </mergeCells>
  <pageMargins left="0.25" right="0.26" top="0.27" bottom="0.16" header="0.18" footer="0"/>
  <pageSetup paperSize="9" scale="55" fitToHeight="0" orientation="landscape" r:id="rId1"/>
  <headerFooter>
    <oddFooter>&amp;C&amp;"Times New Roman,обычный"&amp;8Страница  &amp;P из &amp;N</oddFooter>
  </headerFooter>
  <rowBreaks count="2" manualBreakCount="2">
    <brk id="31" min="1" max="42" man="1"/>
    <brk id="52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topLeftCell="A34" zoomScaleSheetLayoutView="100" workbookViewId="0">
      <selection activeCell="C10" sqref="C10"/>
    </sheetView>
  </sheetViews>
  <sheetFormatPr defaultRowHeight="18"/>
  <cols>
    <col min="1" max="1" width="9.109375" style="135"/>
    <col min="2" max="2" width="41.6640625" style="135" customWidth="1"/>
    <col min="3" max="3" width="102.6640625" style="135" customWidth="1"/>
    <col min="4" max="246" width="9.109375" style="135"/>
    <col min="247" max="247" width="4" style="135" customWidth="1"/>
    <col min="248" max="248" width="69" style="135" customWidth="1"/>
    <col min="249" max="249" width="66.5546875" style="135" customWidth="1"/>
    <col min="250" max="502" width="9.109375" style="135"/>
    <col min="503" max="503" width="4" style="135" customWidth="1"/>
    <col min="504" max="504" width="69" style="135" customWidth="1"/>
    <col min="505" max="505" width="66.5546875" style="135" customWidth="1"/>
    <col min="506" max="758" width="9.109375" style="135"/>
    <col min="759" max="759" width="4" style="135" customWidth="1"/>
    <col min="760" max="760" width="69" style="135" customWidth="1"/>
    <col min="761" max="761" width="66.5546875" style="135" customWidth="1"/>
    <col min="762" max="1014" width="9.109375" style="135"/>
    <col min="1015" max="1015" width="4" style="135" customWidth="1"/>
    <col min="1016" max="1016" width="69" style="135" customWidth="1"/>
    <col min="1017" max="1017" width="66.5546875" style="135" customWidth="1"/>
    <col min="1018" max="1270" width="9.109375" style="135"/>
    <col min="1271" max="1271" width="4" style="135" customWidth="1"/>
    <col min="1272" max="1272" width="69" style="135" customWidth="1"/>
    <col min="1273" max="1273" width="66.5546875" style="135" customWidth="1"/>
    <col min="1274" max="1526" width="9.109375" style="135"/>
    <col min="1527" max="1527" width="4" style="135" customWidth="1"/>
    <col min="1528" max="1528" width="69" style="135" customWidth="1"/>
    <col min="1529" max="1529" width="66.5546875" style="135" customWidth="1"/>
    <col min="1530" max="1782" width="9.109375" style="135"/>
    <col min="1783" max="1783" width="4" style="135" customWidth="1"/>
    <col min="1784" max="1784" width="69" style="135" customWidth="1"/>
    <col min="1785" max="1785" width="66.5546875" style="135" customWidth="1"/>
    <col min="1786" max="2038" width="9.109375" style="135"/>
    <col min="2039" max="2039" width="4" style="135" customWidth="1"/>
    <col min="2040" max="2040" width="69" style="135" customWidth="1"/>
    <col min="2041" max="2041" width="66.5546875" style="135" customWidth="1"/>
    <col min="2042" max="2294" width="9.109375" style="135"/>
    <col min="2295" max="2295" width="4" style="135" customWidth="1"/>
    <col min="2296" max="2296" width="69" style="135" customWidth="1"/>
    <col min="2297" max="2297" width="66.5546875" style="135" customWidth="1"/>
    <col min="2298" max="2550" width="9.109375" style="135"/>
    <col min="2551" max="2551" width="4" style="135" customWidth="1"/>
    <col min="2552" max="2552" width="69" style="135" customWidth="1"/>
    <col min="2553" max="2553" width="66.5546875" style="135" customWidth="1"/>
    <col min="2554" max="2806" width="9.109375" style="135"/>
    <col min="2807" max="2807" width="4" style="135" customWidth="1"/>
    <col min="2808" max="2808" width="69" style="135" customWidth="1"/>
    <col min="2809" max="2809" width="66.5546875" style="135" customWidth="1"/>
    <col min="2810" max="3062" width="9.109375" style="135"/>
    <col min="3063" max="3063" width="4" style="135" customWidth="1"/>
    <col min="3064" max="3064" width="69" style="135" customWidth="1"/>
    <col min="3065" max="3065" width="66.5546875" style="135" customWidth="1"/>
    <col min="3066" max="3318" width="9.109375" style="135"/>
    <col min="3319" max="3319" width="4" style="135" customWidth="1"/>
    <col min="3320" max="3320" width="69" style="135" customWidth="1"/>
    <col min="3321" max="3321" width="66.5546875" style="135" customWidth="1"/>
    <col min="3322" max="3574" width="9.109375" style="135"/>
    <col min="3575" max="3575" width="4" style="135" customWidth="1"/>
    <col min="3576" max="3576" width="69" style="135" customWidth="1"/>
    <col min="3577" max="3577" width="66.5546875" style="135" customWidth="1"/>
    <col min="3578" max="3830" width="9.109375" style="135"/>
    <col min="3831" max="3831" width="4" style="135" customWidth="1"/>
    <col min="3832" max="3832" width="69" style="135" customWidth="1"/>
    <col min="3833" max="3833" width="66.5546875" style="135" customWidth="1"/>
    <col min="3834" max="4086" width="9.109375" style="135"/>
    <col min="4087" max="4087" width="4" style="135" customWidth="1"/>
    <col min="4088" max="4088" width="69" style="135" customWidth="1"/>
    <col min="4089" max="4089" width="66.5546875" style="135" customWidth="1"/>
    <col min="4090" max="4342" width="9.109375" style="135"/>
    <col min="4343" max="4343" width="4" style="135" customWidth="1"/>
    <col min="4344" max="4344" width="69" style="135" customWidth="1"/>
    <col min="4345" max="4345" width="66.5546875" style="135" customWidth="1"/>
    <col min="4346" max="4598" width="9.109375" style="135"/>
    <col min="4599" max="4599" width="4" style="135" customWidth="1"/>
    <col min="4600" max="4600" width="69" style="135" customWidth="1"/>
    <col min="4601" max="4601" width="66.5546875" style="135" customWidth="1"/>
    <col min="4602" max="4854" width="9.109375" style="135"/>
    <col min="4855" max="4855" width="4" style="135" customWidth="1"/>
    <col min="4856" max="4856" width="69" style="135" customWidth="1"/>
    <col min="4857" max="4857" width="66.5546875" style="135" customWidth="1"/>
    <col min="4858" max="5110" width="9.109375" style="135"/>
    <col min="5111" max="5111" width="4" style="135" customWidth="1"/>
    <col min="5112" max="5112" width="69" style="135" customWidth="1"/>
    <col min="5113" max="5113" width="66.5546875" style="135" customWidth="1"/>
    <col min="5114" max="5366" width="9.109375" style="135"/>
    <col min="5367" max="5367" width="4" style="135" customWidth="1"/>
    <col min="5368" max="5368" width="69" style="135" customWidth="1"/>
    <col min="5369" max="5369" width="66.5546875" style="135" customWidth="1"/>
    <col min="5370" max="5622" width="9.109375" style="135"/>
    <col min="5623" max="5623" width="4" style="135" customWidth="1"/>
    <col min="5624" max="5624" width="69" style="135" customWidth="1"/>
    <col min="5625" max="5625" width="66.5546875" style="135" customWidth="1"/>
    <col min="5626" max="5878" width="9.109375" style="135"/>
    <col min="5879" max="5879" width="4" style="135" customWidth="1"/>
    <col min="5880" max="5880" width="69" style="135" customWidth="1"/>
    <col min="5881" max="5881" width="66.5546875" style="135" customWidth="1"/>
    <col min="5882" max="6134" width="9.109375" style="135"/>
    <col min="6135" max="6135" width="4" style="135" customWidth="1"/>
    <col min="6136" max="6136" width="69" style="135" customWidth="1"/>
    <col min="6137" max="6137" width="66.5546875" style="135" customWidth="1"/>
    <col min="6138" max="6390" width="9.109375" style="135"/>
    <col min="6391" max="6391" width="4" style="135" customWidth="1"/>
    <col min="6392" max="6392" width="69" style="135" customWidth="1"/>
    <col min="6393" max="6393" width="66.5546875" style="135" customWidth="1"/>
    <col min="6394" max="6646" width="9.109375" style="135"/>
    <col min="6647" max="6647" width="4" style="135" customWidth="1"/>
    <col min="6648" max="6648" width="69" style="135" customWidth="1"/>
    <col min="6649" max="6649" width="66.5546875" style="135" customWidth="1"/>
    <col min="6650" max="6902" width="9.109375" style="135"/>
    <col min="6903" max="6903" width="4" style="135" customWidth="1"/>
    <col min="6904" max="6904" width="69" style="135" customWidth="1"/>
    <col min="6905" max="6905" width="66.5546875" style="135" customWidth="1"/>
    <col min="6906" max="7158" width="9.109375" style="135"/>
    <col min="7159" max="7159" width="4" style="135" customWidth="1"/>
    <col min="7160" max="7160" width="69" style="135" customWidth="1"/>
    <col min="7161" max="7161" width="66.5546875" style="135" customWidth="1"/>
    <col min="7162" max="7414" width="9.109375" style="135"/>
    <col min="7415" max="7415" width="4" style="135" customWidth="1"/>
    <col min="7416" max="7416" width="69" style="135" customWidth="1"/>
    <col min="7417" max="7417" width="66.5546875" style="135" customWidth="1"/>
    <col min="7418" max="7670" width="9.109375" style="135"/>
    <col min="7671" max="7671" width="4" style="135" customWidth="1"/>
    <col min="7672" max="7672" width="69" style="135" customWidth="1"/>
    <col min="7673" max="7673" width="66.5546875" style="135" customWidth="1"/>
    <col min="7674" max="7926" width="9.109375" style="135"/>
    <col min="7927" max="7927" width="4" style="135" customWidth="1"/>
    <col min="7928" max="7928" width="69" style="135" customWidth="1"/>
    <col min="7929" max="7929" width="66.5546875" style="135" customWidth="1"/>
    <col min="7930" max="8182" width="9.109375" style="135"/>
    <col min="8183" max="8183" width="4" style="135" customWidth="1"/>
    <col min="8184" max="8184" width="69" style="135" customWidth="1"/>
    <col min="8185" max="8185" width="66.5546875" style="135" customWidth="1"/>
    <col min="8186" max="8438" width="9.109375" style="135"/>
    <col min="8439" max="8439" width="4" style="135" customWidth="1"/>
    <col min="8440" max="8440" width="69" style="135" customWidth="1"/>
    <col min="8441" max="8441" width="66.5546875" style="135" customWidth="1"/>
    <col min="8442" max="8694" width="9.109375" style="135"/>
    <col min="8695" max="8695" width="4" style="135" customWidth="1"/>
    <col min="8696" max="8696" width="69" style="135" customWidth="1"/>
    <col min="8697" max="8697" width="66.5546875" style="135" customWidth="1"/>
    <col min="8698" max="8950" width="9.109375" style="135"/>
    <col min="8951" max="8951" width="4" style="135" customWidth="1"/>
    <col min="8952" max="8952" width="69" style="135" customWidth="1"/>
    <col min="8953" max="8953" width="66.5546875" style="135" customWidth="1"/>
    <col min="8954" max="9206" width="9.109375" style="135"/>
    <col min="9207" max="9207" width="4" style="135" customWidth="1"/>
    <col min="9208" max="9208" width="69" style="135" customWidth="1"/>
    <col min="9209" max="9209" width="66.5546875" style="135" customWidth="1"/>
    <col min="9210" max="9462" width="9.109375" style="135"/>
    <col min="9463" max="9463" width="4" style="135" customWidth="1"/>
    <col min="9464" max="9464" width="69" style="135" customWidth="1"/>
    <col min="9465" max="9465" width="66.5546875" style="135" customWidth="1"/>
    <col min="9466" max="9718" width="9.109375" style="135"/>
    <col min="9719" max="9719" width="4" style="135" customWidth="1"/>
    <col min="9720" max="9720" width="69" style="135" customWidth="1"/>
    <col min="9721" max="9721" width="66.5546875" style="135" customWidth="1"/>
    <col min="9722" max="9974" width="9.109375" style="135"/>
    <col min="9975" max="9975" width="4" style="135" customWidth="1"/>
    <col min="9976" max="9976" width="69" style="135" customWidth="1"/>
    <col min="9977" max="9977" width="66.5546875" style="135" customWidth="1"/>
    <col min="9978" max="10230" width="9.109375" style="135"/>
    <col min="10231" max="10231" width="4" style="135" customWidth="1"/>
    <col min="10232" max="10232" width="69" style="135" customWidth="1"/>
    <col min="10233" max="10233" width="66.5546875" style="135" customWidth="1"/>
    <col min="10234" max="10486" width="9.109375" style="135"/>
    <col min="10487" max="10487" width="4" style="135" customWidth="1"/>
    <col min="10488" max="10488" width="69" style="135" customWidth="1"/>
    <col min="10489" max="10489" width="66.5546875" style="135" customWidth="1"/>
    <col min="10490" max="10742" width="9.109375" style="135"/>
    <col min="10743" max="10743" width="4" style="135" customWidth="1"/>
    <col min="10744" max="10744" width="69" style="135" customWidth="1"/>
    <col min="10745" max="10745" width="66.5546875" style="135" customWidth="1"/>
    <col min="10746" max="10998" width="9.109375" style="135"/>
    <col min="10999" max="10999" width="4" style="135" customWidth="1"/>
    <col min="11000" max="11000" width="69" style="135" customWidth="1"/>
    <col min="11001" max="11001" width="66.5546875" style="135" customWidth="1"/>
    <col min="11002" max="11254" width="9.109375" style="135"/>
    <col min="11255" max="11255" width="4" style="135" customWidth="1"/>
    <col min="11256" max="11256" width="69" style="135" customWidth="1"/>
    <col min="11257" max="11257" width="66.5546875" style="135" customWidth="1"/>
    <col min="11258" max="11510" width="9.109375" style="135"/>
    <col min="11511" max="11511" width="4" style="135" customWidth="1"/>
    <col min="11512" max="11512" width="69" style="135" customWidth="1"/>
    <col min="11513" max="11513" width="66.5546875" style="135" customWidth="1"/>
    <col min="11514" max="11766" width="9.109375" style="135"/>
    <col min="11767" max="11767" width="4" style="135" customWidth="1"/>
    <col min="11768" max="11768" width="69" style="135" customWidth="1"/>
    <col min="11769" max="11769" width="66.5546875" style="135" customWidth="1"/>
    <col min="11770" max="12022" width="9.109375" style="135"/>
    <col min="12023" max="12023" width="4" style="135" customWidth="1"/>
    <col min="12024" max="12024" width="69" style="135" customWidth="1"/>
    <col min="12025" max="12025" width="66.5546875" style="135" customWidth="1"/>
    <col min="12026" max="12278" width="9.109375" style="135"/>
    <col min="12279" max="12279" width="4" style="135" customWidth="1"/>
    <col min="12280" max="12280" width="69" style="135" customWidth="1"/>
    <col min="12281" max="12281" width="66.5546875" style="135" customWidth="1"/>
    <col min="12282" max="12534" width="9.109375" style="135"/>
    <col min="12535" max="12535" width="4" style="135" customWidth="1"/>
    <col min="12536" max="12536" width="69" style="135" customWidth="1"/>
    <col min="12537" max="12537" width="66.5546875" style="135" customWidth="1"/>
    <col min="12538" max="12790" width="9.109375" style="135"/>
    <col min="12791" max="12791" width="4" style="135" customWidth="1"/>
    <col min="12792" max="12792" width="69" style="135" customWidth="1"/>
    <col min="12793" max="12793" width="66.5546875" style="135" customWidth="1"/>
    <col min="12794" max="13046" width="9.109375" style="135"/>
    <col min="13047" max="13047" width="4" style="135" customWidth="1"/>
    <col min="13048" max="13048" width="69" style="135" customWidth="1"/>
    <col min="13049" max="13049" width="66.5546875" style="135" customWidth="1"/>
    <col min="13050" max="13302" width="9.109375" style="135"/>
    <col min="13303" max="13303" width="4" style="135" customWidth="1"/>
    <col min="13304" max="13304" width="69" style="135" customWidth="1"/>
    <col min="13305" max="13305" width="66.5546875" style="135" customWidth="1"/>
    <col min="13306" max="13558" width="9.109375" style="135"/>
    <col min="13559" max="13559" width="4" style="135" customWidth="1"/>
    <col min="13560" max="13560" width="69" style="135" customWidth="1"/>
    <col min="13561" max="13561" width="66.5546875" style="135" customWidth="1"/>
    <col min="13562" max="13814" width="9.109375" style="135"/>
    <col min="13815" max="13815" width="4" style="135" customWidth="1"/>
    <col min="13816" max="13816" width="69" style="135" customWidth="1"/>
    <col min="13817" max="13817" width="66.5546875" style="135" customWidth="1"/>
    <col min="13818" max="14070" width="9.109375" style="135"/>
    <col min="14071" max="14071" width="4" style="135" customWidth="1"/>
    <col min="14072" max="14072" width="69" style="135" customWidth="1"/>
    <col min="14073" max="14073" width="66.5546875" style="135" customWidth="1"/>
    <col min="14074" max="14326" width="9.109375" style="135"/>
    <col min="14327" max="14327" width="4" style="135" customWidth="1"/>
    <col min="14328" max="14328" width="69" style="135" customWidth="1"/>
    <col min="14329" max="14329" width="66.5546875" style="135" customWidth="1"/>
    <col min="14330" max="14582" width="9.109375" style="135"/>
    <col min="14583" max="14583" width="4" style="135" customWidth="1"/>
    <col min="14584" max="14584" width="69" style="135" customWidth="1"/>
    <col min="14585" max="14585" width="66.5546875" style="135" customWidth="1"/>
    <col min="14586" max="14838" width="9.109375" style="135"/>
    <col min="14839" max="14839" width="4" style="135" customWidth="1"/>
    <col min="14840" max="14840" width="69" style="135" customWidth="1"/>
    <col min="14841" max="14841" width="66.5546875" style="135" customWidth="1"/>
    <col min="14842" max="15094" width="9.109375" style="135"/>
    <col min="15095" max="15095" width="4" style="135" customWidth="1"/>
    <col min="15096" max="15096" width="69" style="135" customWidth="1"/>
    <col min="15097" max="15097" width="66.5546875" style="135" customWidth="1"/>
    <col min="15098" max="15350" width="9.109375" style="135"/>
    <col min="15351" max="15351" width="4" style="135" customWidth="1"/>
    <col min="15352" max="15352" width="69" style="135" customWidth="1"/>
    <col min="15353" max="15353" width="66.5546875" style="135" customWidth="1"/>
    <col min="15354" max="15606" width="9.109375" style="135"/>
    <col min="15607" max="15607" width="4" style="135" customWidth="1"/>
    <col min="15608" max="15608" width="69" style="135" customWidth="1"/>
    <col min="15609" max="15609" width="66.5546875" style="135" customWidth="1"/>
    <col min="15610" max="15862" width="9.109375" style="135"/>
    <col min="15863" max="15863" width="4" style="135" customWidth="1"/>
    <col min="15864" max="15864" width="69" style="135" customWidth="1"/>
    <col min="15865" max="15865" width="66.5546875" style="135" customWidth="1"/>
    <col min="15866" max="16118" width="9.109375" style="135"/>
    <col min="16119" max="16119" width="4" style="135" customWidth="1"/>
    <col min="16120" max="16120" width="69" style="135" customWidth="1"/>
    <col min="16121" max="16121" width="66.5546875" style="135" customWidth="1"/>
    <col min="16122" max="16384" width="9.109375" style="135"/>
  </cols>
  <sheetData>
    <row r="1" spans="1:3">
      <c r="A1"/>
      <c r="B1"/>
      <c r="C1" s="182" t="s">
        <v>270</v>
      </c>
    </row>
    <row r="2" spans="1:3" ht="19.5" customHeight="1">
      <c r="A2"/>
      <c r="B2"/>
      <c r="C2"/>
    </row>
    <row r="3" spans="1:3" ht="18.75" customHeight="1">
      <c r="A3" s="389" t="s">
        <v>472</v>
      </c>
      <c r="B3" s="389"/>
      <c r="C3" s="389"/>
    </row>
    <row r="4" spans="1:3" ht="40.5" customHeight="1">
      <c r="A4" s="390" t="s">
        <v>554</v>
      </c>
      <c r="B4" s="390"/>
      <c r="C4" s="390"/>
    </row>
    <row r="5" spans="1:3" ht="27" customHeight="1">
      <c r="A5" s="391" t="s">
        <v>271</v>
      </c>
      <c r="B5" s="391"/>
      <c r="C5" s="391"/>
    </row>
    <row r="6" spans="1:3" ht="24" customHeight="1">
      <c r="A6" s="391"/>
      <c r="B6" s="391"/>
      <c r="C6" s="391"/>
    </row>
    <row r="7" spans="1:3" ht="20.25" customHeight="1">
      <c r="A7" s="392"/>
      <c r="B7" s="392"/>
      <c r="C7" s="392"/>
    </row>
    <row r="8" spans="1:3" ht="50.25" customHeight="1">
      <c r="A8" s="393">
        <v>1</v>
      </c>
      <c r="B8" s="396" t="s">
        <v>267</v>
      </c>
      <c r="C8" s="183" t="s">
        <v>542</v>
      </c>
    </row>
    <row r="9" spans="1:3" ht="36">
      <c r="A9" s="394"/>
      <c r="B9" s="397"/>
      <c r="C9" s="183" t="s">
        <v>473</v>
      </c>
    </row>
    <row r="10" spans="1:3" ht="36">
      <c r="A10" s="394"/>
      <c r="B10" s="397"/>
      <c r="C10" s="183" t="s">
        <v>474</v>
      </c>
    </row>
    <row r="11" spans="1:3" ht="109.5" customHeight="1">
      <c r="A11" s="394"/>
      <c r="B11" s="397"/>
      <c r="C11" s="183" t="s">
        <v>475</v>
      </c>
    </row>
    <row r="12" spans="1:3" ht="108">
      <c r="A12" s="394"/>
      <c r="B12" s="397"/>
      <c r="C12" s="183" t="s">
        <v>476</v>
      </c>
    </row>
    <row r="13" spans="1:3" ht="108">
      <c r="A13" s="394"/>
      <c r="B13" s="397"/>
      <c r="C13" s="183" t="s">
        <v>486</v>
      </c>
    </row>
    <row r="14" spans="1:3" ht="36">
      <c r="A14" s="394"/>
      <c r="B14" s="397"/>
      <c r="C14" s="183" t="s">
        <v>477</v>
      </c>
    </row>
    <row r="15" spans="1:3" ht="54">
      <c r="A15" s="395"/>
      <c r="B15" s="398"/>
      <c r="C15" s="183" t="s">
        <v>465</v>
      </c>
    </row>
    <row r="16" spans="1:3" ht="45.75" customHeight="1">
      <c r="A16" s="184">
        <v>2</v>
      </c>
      <c r="B16" s="185" t="s">
        <v>478</v>
      </c>
      <c r="C16" s="183"/>
    </row>
    <row r="17" spans="1:3" ht="31.5" customHeight="1">
      <c r="A17" s="184" t="s">
        <v>6</v>
      </c>
      <c r="B17" s="185" t="s">
        <v>479</v>
      </c>
      <c r="C17" s="183" t="s">
        <v>502</v>
      </c>
    </row>
    <row r="18" spans="1:3">
      <c r="A18" s="184" t="s">
        <v>7</v>
      </c>
      <c r="B18" s="185" t="s">
        <v>480</v>
      </c>
      <c r="C18" s="183" t="s">
        <v>502</v>
      </c>
    </row>
    <row r="19" spans="1:3" ht="62.4">
      <c r="A19" s="184" t="s">
        <v>8</v>
      </c>
      <c r="B19" s="185" t="s">
        <v>481</v>
      </c>
      <c r="C19" s="183" t="s">
        <v>502</v>
      </c>
    </row>
    <row r="20" spans="1:3" ht="46.8">
      <c r="A20" s="186" t="s">
        <v>14</v>
      </c>
      <c r="B20" s="187" t="s">
        <v>276</v>
      </c>
      <c r="C20" s="188" t="s">
        <v>502</v>
      </c>
    </row>
    <row r="21" spans="1:3" ht="62.4">
      <c r="A21" s="184">
        <v>3</v>
      </c>
      <c r="B21" s="189" t="s">
        <v>262</v>
      </c>
      <c r="C21" s="183" t="s">
        <v>482</v>
      </c>
    </row>
    <row r="22" spans="1:3" ht="72">
      <c r="A22" s="190">
        <v>4</v>
      </c>
      <c r="B22" s="189" t="s">
        <v>483</v>
      </c>
      <c r="C22" s="202" t="s">
        <v>543</v>
      </c>
    </row>
    <row r="23" spans="1:3" ht="54">
      <c r="A23" s="191"/>
      <c r="B23" s="192" t="s">
        <v>484</v>
      </c>
      <c r="C23" s="202" t="s">
        <v>549</v>
      </c>
    </row>
    <row r="24" spans="1:3" ht="54" customHeight="1">
      <c r="A24" s="193"/>
      <c r="B24" s="194"/>
      <c r="C24" s="202" t="s">
        <v>545</v>
      </c>
    </row>
    <row r="25" spans="1:3" ht="54">
      <c r="A25" s="193"/>
      <c r="B25" s="194"/>
      <c r="C25" s="202" t="s">
        <v>544</v>
      </c>
    </row>
    <row r="26" spans="1:3" ht="36">
      <c r="A26" s="193"/>
      <c r="B26" s="194"/>
      <c r="C26" s="202" t="s">
        <v>487</v>
      </c>
    </row>
    <row r="27" spans="1:3" ht="72">
      <c r="A27" s="193"/>
      <c r="B27" s="194"/>
      <c r="C27" s="227" t="s">
        <v>547</v>
      </c>
    </row>
    <row r="28" spans="1:3" ht="36">
      <c r="A28" s="193"/>
      <c r="B28" s="194"/>
      <c r="C28" s="202" t="s">
        <v>548</v>
      </c>
    </row>
    <row r="29" spans="1:3" ht="72">
      <c r="A29" s="193"/>
      <c r="B29" s="194"/>
      <c r="C29" s="202" t="s">
        <v>546</v>
      </c>
    </row>
    <row r="30" spans="1:3">
      <c r="A30" s="193"/>
      <c r="B30" s="194"/>
      <c r="C30" s="202"/>
    </row>
    <row r="31" spans="1:3" ht="35.25" customHeight="1">
      <c r="A31" s="193"/>
      <c r="B31" s="195"/>
      <c r="C31" s="221" t="s">
        <v>550</v>
      </c>
    </row>
    <row r="32" spans="1:3">
      <c r="A32" s="196"/>
      <c r="B32" s="197" t="s">
        <v>263</v>
      </c>
      <c r="C32" s="221" t="s">
        <v>551</v>
      </c>
    </row>
    <row r="33" spans="1:3">
      <c r="A33" s="198"/>
      <c r="B33" s="198"/>
      <c r="C33" s="198"/>
    </row>
    <row r="34" spans="1:3">
      <c r="A34" s="386" t="s">
        <v>491</v>
      </c>
      <c r="B34" s="386"/>
      <c r="C34" s="386"/>
    </row>
    <row r="35" spans="1:3">
      <c r="A35" s="386" t="s">
        <v>492</v>
      </c>
      <c r="B35" s="386"/>
      <c r="C35" s="386"/>
    </row>
    <row r="36" spans="1:3">
      <c r="A36" s="199"/>
      <c r="B36"/>
      <c r="C36"/>
    </row>
    <row r="37" spans="1:3">
      <c r="A37" s="199"/>
      <c r="B37" s="387"/>
      <c r="C37" s="387"/>
    </row>
    <row r="38" spans="1:3">
      <c r="A38" s="388" t="s">
        <v>485</v>
      </c>
      <c r="B38" s="388"/>
      <c r="C38" s="388"/>
    </row>
    <row r="39" spans="1:3">
      <c r="A39"/>
      <c r="B39" s="200" t="s">
        <v>322</v>
      </c>
      <c r="C39"/>
    </row>
    <row r="40" spans="1:3">
      <c r="A40" s="201"/>
      <c r="B40" s="201"/>
      <c r="C40" s="201"/>
    </row>
    <row r="41" spans="1:3">
      <c r="A41"/>
      <c r="B41"/>
      <c r="C41"/>
    </row>
  </sheetData>
  <mergeCells count="9">
    <mergeCell ref="A34:C34"/>
    <mergeCell ref="A35:C35"/>
    <mergeCell ref="B37:C37"/>
    <mergeCell ref="A38:C38"/>
    <mergeCell ref="A3:C3"/>
    <mergeCell ref="A4:C4"/>
    <mergeCell ref="A5:C7"/>
    <mergeCell ref="A8:A15"/>
    <mergeCell ref="B8:B15"/>
  </mergeCells>
  <pageMargins left="0.98425196850393704" right="0.39370078740157483" top="0.39370078740157483" bottom="0.39370078740157483" header="0" footer="0.31496062992125984"/>
  <pageSetup paperSize="9" scale="80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2017-03-22T08:57:21Z</cp:lastPrinted>
  <dcterms:created xsi:type="dcterms:W3CDTF">2011-05-17T05:04:33Z</dcterms:created>
  <dcterms:modified xsi:type="dcterms:W3CDTF">2017-03-22T09:53:59Z</dcterms:modified>
</cp:coreProperties>
</file>