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815" activeTab="0"/>
  </bookViews>
  <sheets>
    <sheet name="Итоговая" sheetId="1" r:id="rId1"/>
  </sheets>
  <definedNames>
    <definedName name="_xlnm.Print_Area" localSheetId="0">'Итоговая'!$B$1:$M$17</definedName>
  </definedNames>
  <calcPr fullCalcOnLoad="1"/>
</workbook>
</file>

<file path=xl/sharedStrings.xml><?xml version="1.0" encoding="utf-8"?>
<sst xmlns="http://schemas.openxmlformats.org/spreadsheetml/2006/main" count="26" uniqueCount="26">
  <si>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</si>
  <si>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</si>
  <si>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</si>
  <si>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</si>
  <si>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</si>
  <si>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</si>
  <si>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</si>
  <si>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</si>
  <si>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</si>
  <si>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</si>
  <si>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Дотация на сбалансированность</t>
  </si>
  <si>
    <t>Доходы по данным отдела доходов от 26.08.2010</t>
  </si>
  <si>
    <t>1 часть дотации</t>
  </si>
  <si>
    <t>2 часть дотации</t>
  </si>
  <si>
    <t xml:space="preserve">Всего делегир. 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</si>
  <si>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</si>
  <si>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</si>
  <si>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</si>
  <si>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</si>
  <si>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</si>
  <si>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Расчет дотации на поддержку мер по обеспечению сбалансированности бюджетов поселений  на 2013 год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</si>
  <si>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</si>
  <si>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</si>
  <si>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</si>
  <si>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</si>
  <si>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(с учетом изменений по решению Думы №477  от 11.04.2014)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</si>
</sst>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B1">
      <selection activeCell="H6" sqref="H6:H7"/>
    </sheetView>
  </sheetViews>
  <sheetFormatPr defaultColWidth="9.00390625" defaultRowHeight="12.75"/>
  <cols>
    <col min="1" max="1" width="6.625" style="3" hidden="1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8" width="9.125" style="3" customWidth="1"/>
    <col min="9" max="9" width="0" style="3" hidden="1" customWidth="1"/>
    <col min="10" max="10" width="9.75390625" style="3" customWidth="1"/>
    <col min="11" max="11" width="9.125" style="3" customWidth="1"/>
    <col min="12" max="12" width="10.375" style="3" customWidth="1"/>
    <col min="13" max="13" width="12.625" style="3" customWidth="1"/>
    <col min="14" max="16384" width="9.125" style="3" customWidth="1"/>
  </cols>
  <sheetData>
    <row r="1" ht="12.75">
      <c r="B1" s="2"/>
    </row>
    <row r="2" spans="2:13" ht="30.75" customHeight="1"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8.75">
      <c r="B3" s="17"/>
      <c r="C3" s="27" t="s">
        <v>25</v>
      </c>
      <c r="D3" s="27"/>
      <c r="E3" s="27"/>
      <c r="F3" s="27"/>
      <c r="G3" s="27"/>
      <c r="H3" s="27"/>
      <c r="I3" s="27"/>
      <c r="J3" s="27"/>
      <c r="K3" s="28"/>
      <c r="L3" s="17"/>
      <c r="M3" s="17"/>
    </row>
    <row r="4" ht="12.75">
      <c r="B4" s="2"/>
    </row>
    <row r="5" spans="1:13" ht="43.5" customHeight="1">
      <c r="A5" s="20"/>
      <c r="B5" s="23" t="s">
        <v>0</v>
      </c>
      <c r="C5" s="18" t="s">
        <v>17</v>
      </c>
      <c r="D5" s="18" t="s">
        <v>18</v>
      </c>
      <c r="E5" s="18" t="s">
        <v>21</v>
      </c>
      <c r="F5" s="18" t="s">
        <v>19</v>
      </c>
      <c r="G5" s="26" t="s">
        <v>15</v>
      </c>
      <c r="H5" s="26"/>
      <c r="I5" s="26"/>
      <c r="J5" s="26"/>
      <c r="K5" s="26"/>
      <c r="L5" s="26"/>
      <c r="M5" s="26"/>
    </row>
    <row r="6" spans="1:13" ht="27" customHeight="1">
      <c r="A6" s="21"/>
      <c r="B6" s="23"/>
      <c r="C6" s="25"/>
      <c r="D6" s="25"/>
      <c r="E6" s="25"/>
      <c r="F6" s="25"/>
      <c r="G6" s="18" t="s">
        <v>12</v>
      </c>
      <c r="H6" s="18" t="s">
        <v>13</v>
      </c>
      <c r="I6" s="18"/>
      <c r="J6" s="18" t="s">
        <v>22</v>
      </c>
      <c r="K6" s="18" t="s">
        <v>23</v>
      </c>
      <c r="L6" s="18" t="s">
        <v>10</v>
      </c>
      <c r="M6" s="11" t="s">
        <v>16</v>
      </c>
    </row>
    <row r="7" spans="1:13" ht="145.5" customHeight="1">
      <c r="A7" s="22"/>
      <c r="B7" s="23"/>
      <c r="C7" s="19"/>
      <c r="D7" s="19"/>
      <c r="E7" s="19"/>
      <c r="F7" s="19"/>
      <c r="G7" s="19"/>
      <c r="H7" s="19"/>
      <c r="I7" s="19"/>
      <c r="J7" s="19"/>
      <c r="K7" s="19"/>
      <c r="L7" s="19"/>
      <c r="M7" s="12" t="s">
        <v>24</v>
      </c>
    </row>
    <row r="8" spans="1:13" ht="20.25" customHeight="1">
      <c r="A8" s="6"/>
      <c r="B8" s="1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5" ht="15">
      <c r="A9" s="5"/>
      <c r="B9" s="13" t="s">
        <v>1</v>
      </c>
      <c r="C9" s="14">
        <v>69788</v>
      </c>
      <c r="D9" s="14">
        <v>196037.3</v>
      </c>
      <c r="E9" s="14">
        <v>12809.8</v>
      </c>
      <c r="F9" s="14">
        <f>D9-C9-E9</f>
        <v>113439.49999999999</v>
      </c>
      <c r="G9" s="14">
        <v>27141.3</v>
      </c>
      <c r="H9" s="14">
        <v>16222.7</v>
      </c>
      <c r="I9" s="14"/>
      <c r="J9" s="14">
        <v>9334.5</v>
      </c>
      <c r="K9" s="14">
        <f>9836.6+1630</f>
        <v>11466.6</v>
      </c>
      <c r="L9" s="14">
        <f aca="true" t="shared" si="0" ref="L9:L15">F9-G9-H9-I9-J9-K9</f>
        <v>49274.39999999999</v>
      </c>
      <c r="M9" s="14">
        <v>49274.4</v>
      </c>
      <c r="N9" s="7"/>
      <c r="O9" s="7"/>
    </row>
    <row r="10" spans="1:15" ht="15">
      <c r="A10" s="5"/>
      <c r="B10" s="13" t="s">
        <v>2</v>
      </c>
      <c r="C10" s="14">
        <v>18115</v>
      </c>
      <c r="D10" s="14">
        <v>222779.4</v>
      </c>
      <c r="E10" s="14">
        <v>9120.8</v>
      </c>
      <c r="F10" s="14">
        <f aca="true" t="shared" si="1" ref="F10:F16">D10-C10-E10</f>
        <v>195543.6</v>
      </c>
      <c r="G10" s="14">
        <v>15507.7</v>
      </c>
      <c r="H10" s="14">
        <v>21704.8</v>
      </c>
      <c r="I10" s="14"/>
      <c r="J10" s="14">
        <v>28550.3</v>
      </c>
      <c r="K10" s="14">
        <f>1868.7+170+980</f>
        <v>3018.7</v>
      </c>
      <c r="L10" s="14">
        <f>F10-G10-H10-I10-J10-K10-0.4</f>
        <v>126761.70000000001</v>
      </c>
      <c r="M10" s="14">
        <v>94579.8</v>
      </c>
      <c r="N10" s="7"/>
      <c r="O10" s="7"/>
    </row>
    <row r="11" spans="1:15" ht="15">
      <c r="A11" s="5"/>
      <c r="B11" s="13" t="s">
        <v>3</v>
      </c>
      <c r="C11" s="14">
        <v>3700</v>
      </c>
      <c r="D11" s="14">
        <v>83626.2</v>
      </c>
      <c r="E11" s="14">
        <v>140.1</v>
      </c>
      <c r="F11" s="14">
        <f t="shared" si="1"/>
        <v>79786.09999999999</v>
      </c>
      <c r="G11" s="14">
        <v>732.1</v>
      </c>
      <c r="H11" s="14">
        <v>3429.7</v>
      </c>
      <c r="I11" s="14"/>
      <c r="J11" s="14">
        <v>3375.8</v>
      </c>
      <c r="K11" s="14">
        <f>15.2+156+243.7</f>
        <v>414.9</v>
      </c>
      <c r="L11" s="14">
        <f>F11-G11-H11-I11-J11-K11+0.1</f>
        <v>71833.7</v>
      </c>
      <c r="M11" s="14">
        <v>54439.1</v>
      </c>
      <c r="N11" s="7"/>
      <c r="O11" s="7"/>
    </row>
    <row r="12" spans="1:15" ht="15">
      <c r="A12" s="5"/>
      <c r="B12" s="13" t="s">
        <v>5</v>
      </c>
      <c r="C12" s="14">
        <v>1245.5</v>
      </c>
      <c r="D12" s="14">
        <v>68201.4</v>
      </c>
      <c r="E12" s="14">
        <v>11651.2</v>
      </c>
      <c r="F12" s="14">
        <f t="shared" si="1"/>
        <v>55304.7</v>
      </c>
      <c r="G12" s="14">
        <v>964.5</v>
      </c>
      <c r="H12" s="14">
        <v>4305.6</v>
      </c>
      <c r="I12" s="14"/>
      <c r="J12" s="14">
        <v>1628.9</v>
      </c>
      <c r="K12" s="14">
        <f>16.8+156+160.5</f>
        <v>333.3</v>
      </c>
      <c r="L12" s="14">
        <f t="shared" si="0"/>
        <v>48072.399999999994</v>
      </c>
      <c r="M12" s="14">
        <v>33260.8</v>
      </c>
      <c r="N12" s="7"/>
      <c r="O12" s="7"/>
    </row>
    <row r="13" spans="1:15" ht="15">
      <c r="A13" s="5"/>
      <c r="B13" s="13" t="s">
        <v>6</v>
      </c>
      <c r="C13" s="14">
        <v>1167</v>
      </c>
      <c r="D13" s="14">
        <v>77338</v>
      </c>
      <c r="E13" s="14">
        <v>774.6</v>
      </c>
      <c r="F13" s="14">
        <f t="shared" si="1"/>
        <v>75396.4</v>
      </c>
      <c r="G13" s="14">
        <v>701.7</v>
      </c>
      <c r="H13" s="14">
        <v>4290.9</v>
      </c>
      <c r="I13" s="14"/>
      <c r="J13" s="14">
        <v>13018.8</v>
      </c>
      <c r="K13" s="14">
        <f>10.4+156+314.5</f>
        <v>480.9</v>
      </c>
      <c r="L13" s="14">
        <f>F13-G13-H13-I13-J13-K13+0.1</f>
        <v>56904.2</v>
      </c>
      <c r="M13" s="14">
        <v>39504.1</v>
      </c>
      <c r="N13" s="7"/>
      <c r="O13" s="7"/>
    </row>
    <row r="14" spans="1:15" ht="15">
      <c r="A14" s="5"/>
      <c r="B14" s="13" t="s">
        <v>7</v>
      </c>
      <c r="C14" s="14">
        <v>2473</v>
      </c>
      <c r="D14" s="14">
        <v>65584.8</v>
      </c>
      <c r="E14" s="14">
        <v>734.1</v>
      </c>
      <c r="F14" s="14">
        <f t="shared" si="1"/>
        <v>62377.700000000004</v>
      </c>
      <c r="G14" s="14">
        <v>928.4</v>
      </c>
      <c r="H14" s="14">
        <v>3021.8</v>
      </c>
      <c r="I14" s="14"/>
      <c r="J14" s="14">
        <v>5664.3</v>
      </c>
      <c r="K14" s="14">
        <f>528.5+9.6+156</f>
        <v>694.1</v>
      </c>
      <c r="L14" s="14">
        <f>F14-G14-H14-I14-J14-K14+0.1</f>
        <v>52069.2</v>
      </c>
      <c r="M14" s="14">
        <v>35247.2</v>
      </c>
      <c r="N14" s="7"/>
      <c r="O14" s="7"/>
    </row>
    <row r="15" spans="1:15" ht="15">
      <c r="A15" s="5"/>
      <c r="B15" s="13" t="s">
        <v>4</v>
      </c>
      <c r="C15" s="14">
        <v>4042</v>
      </c>
      <c r="D15" s="14">
        <v>140055.1</v>
      </c>
      <c r="E15" s="14">
        <v>7736.6</v>
      </c>
      <c r="F15" s="14">
        <f t="shared" si="1"/>
        <v>128276.5</v>
      </c>
      <c r="G15" s="14">
        <v>2687.1</v>
      </c>
      <c r="H15" s="14">
        <v>8172.7</v>
      </c>
      <c r="I15" s="14"/>
      <c r="J15" s="14">
        <v>5952.3</v>
      </c>
      <c r="K15" s="14">
        <f>338.6+25.5+780</f>
        <v>1144.1</v>
      </c>
      <c r="L15" s="14">
        <f t="shared" si="0"/>
        <v>110320.29999999999</v>
      </c>
      <c r="M15" s="14">
        <v>71917.8</v>
      </c>
      <c r="N15" s="7"/>
      <c r="O15" s="7"/>
    </row>
    <row r="16" spans="1:15" ht="15">
      <c r="A16" s="5"/>
      <c r="B16" s="13" t="s">
        <v>8</v>
      </c>
      <c r="C16" s="14">
        <v>1151</v>
      </c>
      <c r="D16" s="14">
        <v>138824.6</v>
      </c>
      <c r="E16" s="14">
        <v>3741.6</v>
      </c>
      <c r="F16" s="14">
        <f t="shared" si="1"/>
        <v>133932</v>
      </c>
      <c r="G16" s="14">
        <v>3052.5</v>
      </c>
      <c r="H16" s="14">
        <v>7501</v>
      </c>
      <c r="I16" s="14"/>
      <c r="J16" s="14">
        <v>28701</v>
      </c>
      <c r="K16" s="14">
        <f>1853.1+23+390</f>
        <v>2266.1</v>
      </c>
      <c r="L16" s="14">
        <f>F16-G16-H16-I16-J16-K16-0.3</f>
        <v>92411.09999999999</v>
      </c>
      <c r="M16" s="14">
        <v>61292.2</v>
      </c>
      <c r="N16" s="7"/>
      <c r="O16" s="7"/>
    </row>
    <row r="17" spans="1:14" ht="14.25">
      <c r="A17" s="5"/>
      <c r="B17" s="15" t="s">
        <v>9</v>
      </c>
      <c r="C17" s="16">
        <f aca="true" t="shared" si="2" ref="C17:M17">SUM(C9:C16)</f>
        <v>101681.5</v>
      </c>
      <c r="D17" s="16">
        <f t="shared" si="2"/>
        <v>992446.7999999999</v>
      </c>
      <c r="E17" s="16">
        <f t="shared" si="2"/>
        <v>46708.79999999999</v>
      </c>
      <c r="F17" s="16">
        <f t="shared" si="2"/>
        <v>844056.4999999999</v>
      </c>
      <c r="G17" s="16">
        <f t="shared" si="2"/>
        <v>51715.299999999996</v>
      </c>
      <c r="H17" s="16">
        <f t="shared" si="2"/>
        <v>68649.2</v>
      </c>
      <c r="I17" s="16"/>
      <c r="J17" s="16">
        <f t="shared" si="2"/>
        <v>96225.90000000001</v>
      </c>
      <c r="K17" s="16">
        <f t="shared" si="2"/>
        <v>19818.699999999993</v>
      </c>
      <c r="L17" s="16">
        <f t="shared" si="2"/>
        <v>607647</v>
      </c>
      <c r="M17" s="16">
        <f t="shared" si="2"/>
        <v>439515.4</v>
      </c>
      <c r="N17" s="7"/>
    </row>
    <row r="18" spans="1:13" s="9" customFormat="1" ht="15.75" customHeight="1" hidden="1">
      <c r="A18" s="8"/>
      <c r="B18" s="8"/>
      <c r="C18" s="9">
        <v>91581</v>
      </c>
      <c r="D18" s="9">
        <v>466961.6</v>
      </c>
      <c r="E18" s="9">
        <v>9158</v>
      </c>
      <c r="F18" s="9">
        <v>366222.5</v>
      </c>
      <c r="G18" s="9">
        <v>10445.3</v>
      </c>
      <c r="H18" s="9">
        <v>101985</v>
      </c>
      <c r="L18" s="9">
        <v>110043</v>
      </c>
      <c r="M18" s="9">
        <v>143749.6</v>
      </c>
    </row>
    <row r="19" ht="15" hidden="1">
      <c r="A19" s="4" t="s">
        <v>11</v>
      </c>
    </row>
    <row r="20" ht="12.75" customHeight="1" hidden="1"/>
    <row r="21" ht="12.75" customHeight="1" hidden="1"/>
    <row r="22" ht="12.75" customHeight="1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spans="3:13" ht="12.75" hidden="1">
      <c r="C35" s="7">
        <v>15427</v>
      </c>
      <c r="D35" s="7">
        <v>113694</v>
      </c>
      <c r="E35" s="7">
        <v>-304.85000000000036</v>
      </c>
      <c r="F35" s="7">
        <v>98571.84999999998</v>
      </c>
      <c r="G35" s="7">
        <v>39394.837838804655</v>
      </c>
      <c r="H35" s="7">
        <v>-53128.25200000001</v>
      </c>
      <c r="I35" s="7"/>
      <c r="J35" s="7"/>
      <c r="K35" s="7"/>
      <c r="L35" s="7">
        <v>26602.06416119536</v>
      </c>
      <c r="M35" s="7">
        <v>26011.600000000006</v>
      </c>
    </row>
    <row r="36" ht="12.75" hidden="1"/>
    <row r="37" ht="12.75" hidden="1"/>
    <row r="38" ht="12.75" hidden="1"/>
    <row r="39" ht="12.75" hidden="1">
      <c r="M39" s="3">
        <v>1226.7</v>
      </c>
    </row>
    <row r="40" spans="8:13" ht="12.75" hidden="1">
      <c r="H40" s="3" t="s">
        <v>14</v>
      </c>
      <c r="M40" s="7">
        <v>170987.90000000002</v>
      </c>
    </row>
    <row r="41" ht="12.75" hidden="1"/>
    <row r="42" ht="12.75" hidden="1"/>
    <row r="43" ht="12.75">
      <c r="M43" s="10"/>
    </row>
    <row r="45" ht="12.75">
      <c r="M45" s="7"/>
    </row>
    <row r="47" ht="12.75">
      <c r="J47" s="7"/>
    </row>
    <row r="48" ht="12.75">
      <c r="I48" s="7"/>
    </row>
    <row r="50" ht="12.75">
      <c r="J50" s="7"/>
    </row>
    <row r="52" ht="12.75">
      <c r="J52" s="7"/>
    </row>
  </sheetData>
  <sheetProtection/>
  <mergeCells count="15">
    <mergeCell ref="D5:D7"/>
    <mergeCell ref="C5:C7"/>
    <mergeCell ref="E5:E7"/>
    <mergeCell ref="F5:F7"/>
    <mergeCell ref="G5:M5"/>
    <mergeCell ref="L6:L7"/>
    <mergeCell ref="A5:A7"/>
    <mergeCell ref="B5:B7"/>
    <mergeCell ref="G6:G7"/>
    <mergeCell ref="H6:H7"/>
    <mergeCell ref="B2:M2"/>
    <mergeCell ref="I6:I7"/>
    <mergeCell ref="K6:K7"/>
    <mergeCell ref="J6:J7"/>
    <mergeCell ref="C3:J3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 </cp:lastModifiedBy>
  <cp:lastPrinted>2014-04-18T03:51:58Z</cp:lastPrinted>
  <dcterms:created xsi:type="dcterms:W3CDTF">2004-06-18T05:29:07Z</dcterms:created>
  <dcterms:modified xsi:type="dcterms:W3CDTF">2014-04-18T03:52:00Z</dcterms:modified>
  <cp:category/>
  <cp:version/>
  <cp:contentType/>
  <cp:contentStatus/>
</cp:coreProperties>
</file>