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comments3.xml><?xml version="1.0" encoding="utf-8"?>
<comments xmlns="http://schemas.openxmlformats.org/spreadsheetml/2006/main">
  <authors>
    <author>Абашкина Ольга Владимировна</author>
  </authors>
  <commentList>
    <comment ref="AA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AA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AA12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</commentList>
</comments>
</file>

<file path=xl/sharedStrings.xml><?xml version="1.0" encoding="utf-8"?>
<sst xmlns="http://schemas.openxmlformats.org/spreadsheetml/2006/main" count="677" uniqueCount="189">
  <si>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</si>
  <si>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</si>
  <si>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</si>
  <si>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</si>
  <si>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</si>
  <si>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</si>
  <si>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</si>
  <si>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</si>
  <si>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</si>
  <si>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</si>
  <si>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</si>
  <si>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</si>
  <si>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</si>
  <si>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</si>
  <si>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</si>
  <si>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</si>
  <si>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</si>
  <si>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</si>
  <si>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</si>
  <si>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</si>
  <si>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</si>
  <si>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</si>
  <si>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</si>
  <si>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</si>
  <si>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</si>
  <si>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</si>
  <si>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</si>
  <si>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</si>
  <si>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</si>
  <si>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</si>
  <si>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</si>
  <si>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</si>
  <si>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</si>
  <si>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</si>
  <si>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</si>
  <si>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</si>
  <si>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</si>
  <si>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</si>
  <si>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</si>
  <si>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</si>
  <si>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</si>
  <si>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</si>
  <si>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</si>
  <si>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</si>
  <si>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</si>
  <si>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</si>
  <si>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</si>
  <si>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</si>
  <si>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</si>
  <si>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</si>
  <si>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</si>
  <si>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</si>
  <si>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</si>
  <si>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2.1.</t>
  </si>
  <si>
    <t>2.2.</t>
  </si>
  <si>
    <t>4.</t>
  </si>
  <si>
    <t xml:space="preserve">Площадь отремонтированной проезжей части </t>
  </si>
  <si>
    <t>пассажиров</t>
  </si>
  <si>
    <t>шт</t>
  </si>
  <si>
    <t>чел</t>
  </si>
  <si>
    <t>тн</t>
  </si>
  <si>
    <t>41-77-16</t>
  </si>
  <si>
    <t>-</t>
  </si>
  <si>
    <t>бюджет АО</t>
  </si>
  <si>
    <t>1.2.12.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</si>
  <si>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</si>
  <si>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</si>
  <si>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</si>
  <si>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</si>
  <si>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</si>
  <si>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</si>
  <si>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Предоставление субсидий на создание условий для обеспечения поселений, входящих в состав района, и межселенных территорий услугами связи организациям, осуществляющим доставку почтовых отправлений на территории района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</si>
  <si>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</si>
  <si>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</si>
  <si>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</si>
  <si>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</si>
  <si>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</si>
  <si>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Задача 1. Обеспечение функционирования сети автомобильных дорог общего пользования местного значения района</t>
  </si>
  <si>
    <t>Содержание автомобильных дорог и искусственных сооружений на них</t>
  </si>
  <si>
    <t>ИТОГО по задаче 1:</t>
  </si>
  <si>
    <t>Задача 2. Строительство, реконструкция, капитальный ремонт и ремонт автомобильных дорог общего пользования местного значения района</t>
  </si>
  <si>
    <t>ИТОГО по задаче 2:</t>
  </si>
  <si>
    <t>ИТОГО по подпрограмме I:</t>
  </si>
  <si>
    <t>Цель 3: обеспечение поселений, входящих в состав района, и межселенных территорий услугами связи</t>
  </si>
  <si>
    <t>Подпрограмма II. «Транспортные услуги межпоселенческого характера и связь»</t>
  </si>
  <si>
    <t>Задача 1. Организация перевозок пассажиров воздушным транспортом и перевозок пассажиров и грузов речным транспортом</t>
  </si>
  <si>
    <t>Задача 2. Организация доставки, приема, сортировки почтовых отправлений до населения района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</si>
  <si>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</si>
  <si>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</si>
  <si>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</si>
  <si>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</si>
  <si>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</si>
  <si>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</si>
  <si>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</si>
  <si>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</si>
  <si>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</si>
  <si>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</si>
  <si>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</si>
  <si>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</si>
  <si>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</si>
  <si>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>ОТиС/ (Управление ЖКХ)</t>
  </si>
  <si>
    <t>Задача 2. Обновление парка коммунальной специализированной техники для улучшения качества обслуживания жилищно-коммунального хозяйства</t>
  </si>
  <si>
    <t xml:space="preserve">Показатели непосредственных результатов </t>
  </si>
  <si>
    <t xml:space="preserve">Показатели конечных результатов </t>
  </si>
  <si>
    <t>Площадь тротуаров муниципальных дорог, находящихся на содержании</t>
  </si>
  <si>
    <t>тыс. кв. м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</si>
  <si>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</si>
  <si>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</si>
  <si>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</si>
  <si>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Площадь муниципальных дорог, находящихся на содержании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</si>
  <si>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</si>
  <si>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</si>
  <si>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</si>
  <si>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</si>
  <si>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</si>
  <si>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</si>
  <si>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</si>
  <si>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МК25, МК26, МК27 от 17.12.2013  МУП "СЖКХ"     Срок с 01.01.2014 по 31.12.2016</t>
  </si>
  <si>
    <t>5.</t>
  </si>
  <si>
    <t>6.</t>
  </si>
  <si>
    <t>Задача 1. Обновление материально-технической базы органов местного самоуправления путем приобретения автомобильного транспорта, маломерного судна, предназначенного для обеспечения деятельности органов местного самоуправления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</si>
  <si>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</si>
  <si>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</si>
  <si>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</si>
  <si>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</si>
  <si>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 xml:space="preserve">Заместитель главы администрации района 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</si>
  <si>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</si>
  <si>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Выполнение работ по тралению причалов.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</si>
  <si>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</si>
  <si>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</si>
  <si>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Ремонт моста через р. Максимка на автодороге сельского поселения Ваховск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</si>
  <si>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</si>
  <si>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2015 год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</si>
  <si>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</si>
  <si>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</si>
  <si>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</si>
  <si>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</si>
  <si>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утвержденный план на 2015 год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</si>
  <si>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</si>
  <si>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</si>
  <si>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</si>
  <si>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</si>
  <si>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</si>
  <si>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</si>
  <si>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>Lada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</si>
  <si>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</si>
  <si>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</si>
  <si>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</si>
  <si>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</si>
  <si>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</si>
  <si>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Внутриквартальные проезды и поселковые автомобильные дороги: пгт. Излучинск, с. Покур, п. Аган, с. Большетархово, д. Вата (в том числе ПИР)</t>
  </si>
  <si>
    <t>Капитальный ремонт внутрипоселковых дорог в д. Вата (в том числе ПИР)</t>
  </si>
  <si>
    <t>тел. 41 77 16</t>
  </si>
  <si>
    <t xml:space="preserve"> реализации в 2015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</si>
  <si>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2015 год</t>
  </si>
  <si>
    <t>в том числе</t>
  </si>
  <si>
    <t>Значение показателя                                                                                   на 2015 год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</si>
  <si>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</si>
  <si>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</si>
  <si>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</si>
  <si>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</si>
  <si>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</si>
  <si>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</si>
  <si>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</si>
  <si>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</si>
  <si>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</si>
  <si>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</si>
  <si>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</si>
  <si>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«Развитие транспортной системы Нижневартовского района на 2014-2020 годы» на 2015 год</t>
  </si>
  <si>
    <t>Причина отклонения плановых показателей от фактических</t>
  </si>
  <si>
    <t>Х.Ж. Абдуллин</t>
  </si>
  <si>
    <t>Е.Ю. Хабибулин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</si>
  <si>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30.03.2015 №556)</t>
  </si>
  <si>
    <t>МК № 170/15 от 09.04.2015  ООО "Форвард-Авто"  Протокол № 0187300010315000282-3 от 25.03.2015. Срок с 09.04.2015 по 30.06.2015</t>
  </si>
  <si>
    <t>Реконструкция подъездной автомобильной дороги к с. Большетархово (в том числе ПИР)</t>
  </si>
  <si>
    <t>Машина вакуумная</t>
  </si>
  <si>
    <t xml:space="preserve">Заявка  №876 от 16.04.2015 </t>
  </si>
  <si>
    <t>за июнь  2015 год</t>
  </si>
  <si>
    <t>Заявка  №01-7803/15 от 19.05.2015. Проведение аукциона 29.06.2015</t>
  </si>
  <si>
    <t>Д/289/15 от 26.06.2015 ФГУП Почта России  Срок с 26.06.2015 по 20.12.2015 (1 795 477,00 р.)</t>
  </si>
  <si>
    <t>Д №02-ТО/15 от 09.02.2015    ООО "Юградорпроект" Срок с 09.02.2015 по 24.02.2015 (100 т.р.)                                                                                                                              Д №33-ТО/15 от 30.11.2014    ООО "ПСК КвадраТ"    Срок с 30.11.2014 по 19.01.2015 (99 т.р.)                                                                                                                                                      Д №34-ТО/15 от 30.11.2014    ООО "ПСК КвадраТ"    Срок с 30.11.2014 по 19.01.2015   (99 т.р.)                       МК №03-ТО/15 от 13.04.2015 ООО "ТехноСтройПроект" Срок с 13.04.2015 по 13.05.2015 (100 т.р.)                                                                 МК №04-ТО/15 от 13.04.2015 ООО "ТехноСтройПроект" Срок с 13.04.2015 по 13.05.2015(100 т.р.)</t>
  </si>
  <si>
    <t xml:space="preserve"> МК № 78-ТО/13 от 23.12.2013  ООО "РосЮграПроект"  Срок с 23.12.2013 по 30.04.2014 (на 2015 - 456 т.р.)</t>
  </si>
  <si>
    <t>МК № 45-СДО от 26.05.2014  ООО "МНОГОПРОФИЛЬНАЯ ФИРМА СПЕЦСТРОЙ"  Заявка  №684 от 13.03.2014  Протокол № 0187300010314000244-3 от 14.05.2014. Срок с 26.05.2014 по 30.10.2014 (32 985,272 т.р.)</t>
  </si>
  <si>
    <t>МК № 07-ТО/14 от 05.05.2014  ООО "РосНефтеГазПроект"  Проектные работы на сумму - 6 230,0 т.р. Заявка №200 от 03.02.2014  Протокол № 0187300010314000009-2 от 22.04.2014  Срок с 05.05.2014 по 01.09.2015 (на 2015- 3 738 т.р.)                                                                                                                                                                          Заявка на СМР: № 1086 от 14.05.2015. Подведение итогов назначено на 20.07.2015.</t>
  </si>
  <si>
    <t>МК31/14 от 19.12.2013  ОАО "Нижневартовскавиа"     Срок с 01.01.2014 по 31.12.2014 (ост 2014: 970 595,47)                                                                                                                                                                                                                              Д 43/15 от 25.12.2014  ОАО "Нижневартовскавиа"     Срок с 01.01.2015 по 31.12.2015 (на 2015: 49 684 166,53 = 38 936 730,00 + 10 747 436,53)</t>
  </si>
  <si>
    <t>Д 132/15 от 13.03.2015 ОАО "Северречфлот" НВ-Былино-НВ   Срок с 13.03.2015 по 31.12.2015 (2 718 600,0.р.);                                                                                                                                                                                                                                                          Д 133/15 от 13.03.2015 ОАО "Северречфлот" Охтеурская переправа-Ларьяк-Охтеурская переправа   Срок с 13.03.2015 по 31.12.2015 (9 229 670,0.р.);                                                                                                                                                                                                                                  Д 178/15 от 07.04.2015 ООО "СК Аганречтранс"  Покур-Ватинская протоко-Покур  Срок с 07.04.2015 по 31.12.2015 (5 088 869,20 р.);                                                                                                                                                                                                                              Д 177/15 от 07.04.2015 ООО "СК Аганречтранс"  Ларьяк-Белорусский-Ларьяк Срок с 07.04.2015 по 31.12.2015 (3 201 353,40 р.);                                                                                                                                                                                                                                   МК 214/15 от 11.05.2015 ФБУ "Обь-Иртышводпуть" Траление причалов. Срок с 11.05.2015 по 30.11.2015 (417 012,0.р.).;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179/15 от 07.04.2015  ИП Кузьменко Александр Петрович" НВ-Вампугол-НВ Срок с 07.04.2015 по 31.12.2015 (1 323 500,0.р.).</t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</si>
  <si>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Перевезено  воздушным транспортом 1893 пассажира и 30,6 тонн грузов. Данные перевозки позволили обеспечить доставку продуктов питания, товаров первой необходимости и перевозку жителей. На выполнение перевозок за отчетный период из бюджета района направлено 23 076,2 тыс. рублей. Судоходство на внутренних водных путях в границах района осуществляется флотом обществ с ограниченной ответственностью «Аганречтранс», открытого акционерного общества «Северречфлот», индивидуального частного предпринимателя  Кузьменко А.П. Водным транспортом перевезено 1321 пассажиров. На выполнение перевозок за отчетный период из бюджета района направлено 1 364,66 тыс. рублей.</t>
    </r>
  </si>
  <si>
    <r>
      <rPr>
        <b/>
        <sz val="12"/>
        <rFont val="Times New Roman"/>
        <family val="1"/>
      </rPr>
      <t>Подпрограмма 3.</t>
    </r>
    <r>
      <rPr>
        <sz val="9"/>
        <rFont val="Times New Roman"/>
        <family val="1"/>
      </rPr>
      <t xml:space="preserve">  Обеспечена стабильная и устойчивая работа по доставке почтовых отправлений на территории района. С целью обновления парка техники в 2015 году приобретены автомобили Лада (3 шт) (1 404,36 тыс. руб.). Запланировано приобретение машины вакуумной для улучшения качества обслуживания жилищно-коммунального хозяйства на сумму 3 500 тыс. рублей. Заявка на размещение муниципального заказа №01-7803/15 от 19.05.2015. Проведение аукциона 29.06.2015</t>
    </r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</si>
  <si>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На содержание автомобильных дорог улично-дорожной сети 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 234,5 тыс. рублей за счет средств бюджета района. 
В рамках муниципальной программы «Развитие транспортной системы Нижневартовского района на 2014–2020 годы» в 2015 году осуществляется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 с объемом финансирования мероприятий в 2015 году на общую сумму 160,88 млн. рублей, в т.ч. за счет средств бюджета округа – 152,58 млн. рублей, за счет средств бюджета района  – 8,03  млн. рублей. Процент софинансирования 95% и 5%. На запланированный объем средств за счет бюджета округа и  района в 2015 году предусматривается выполнение работ по следующим объектам: 1) Выполнение проектных работ по объекту «Реконструкция подъездной автомобильной дороги к с. Большетархово (4 736,5 тыс. руб.). Работы выполнены, получено положительное заключение государственной экспертизы; 2) Реконструкция подъездной автомобильной дороги к с. Большетархово (122 377,3 тыс. руб.); 3) Капитальный ремонт внутрипоселковых дорог в д. Вата (ПИР) (1 888,3 тыс. рублей) – подана заявка на проведение аукциона; 4) инженерно-гидрометеорологические, инженерно-экологические изыскания, проведение государственной экспертизы по объекту «Система водоотвода с улично-дорожной сети пгт. Излучинска» (456 тыс. рублей). Работы выполнены, получено положительное заключение государственной экспертизы; 5) Выполнение проектных работ по объектам «Внутриквартальные проезды и поселковые автомобильные дороги пгт. Излучинск,  с. Аган, с. Большетархово, д. Вата» (680,9 тыс. руб.). Освоение за 6 месяцев составило 498,0 тыс. рублей. 6) Выполнение работ по ремонту моста через р. Максимка на автодороге сельского поселения Ваховск (32 985,3 тыс. руб.). Освоение за 6 месяцев составило 8 475,3 тыс. рублей.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</si>
</sst>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_ ;\-#,##0.000\ "/>
    <numFmt numFmtId="175" formatCode="#,##0.0000_ ;\-#,##0.0000\ "/>
    <numFmt numFmtId="176" formatCode="#,##0.00000_ ;\-#,##0.00000\ "/>
    <numFmt numFmtId="177" formatCode="#,##0.0000"/>
    <numFmt numFmtId="178" formatCode="#,##0.00000"/>
    <numFmt numFmtId="179" formatCode="#,##0.000000_ ;\-#,##0.000000\ "/>
    <numFmt numFmtId="180" formatCode="#,##0.0000000_ ;\-#,##0.0000000\ 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_ ;\-#,##0.00000000\ "/>
    <numFmt numFmtId="186" formatCode="#,##0.000000000_ ;\-#,##0.000000000\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0" borderId="10" xfId="0" applyNumberFormat="1" applyFont="1" applyFill="1" applyBorder="1" applyAlignment="1">
      <alignment horizontal="center" vertical="center" textRotation="90" wrapText="1"/>
    </xf>
    <xf numFmtId="164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0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10" xfId="59" applyNumberFormat="1" applyFont="1" applyFill="1" applyBorder="1" applyAlignment="1">
      <alignment horizontal="right" vertical="center" wrapText="1"/>
    </xf>
    <xf numFmtId="165" fontId="9" fillId="0" borderId="10" xfId="52" applyNumberFormat="1" applyFont="1" applyFill="1" applyBorder="1" applyAlignment="1">
      <alignment vertical="center"/>
      <protection/>
    </xf>
    <xf numFmtId="165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8" fillId="0" borderId="0" xfId="0" applyFont="1" applyAlignment="1">
      <alignment horizontal="justify"/>
    </xf>
    <xf numFmtId="0" fontId="6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4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66" fontId="66" fillId="0" borderId="10" xfId="59" applyNumberFormat="1" applyFont="1" applyFill="1" applyBorder="1" applyAlignment="1">
      <alignment horizontal="right" vertical="center" wrapText="1"/>
    </xf>
    <xf numFmtId="165" fontId="66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67" fontId="9" fillId="0" borderId="0" xfId="59" applyNumberFormat="1" applyFont="1" applyBorder="1" applyAlignment="1">
      <alignment horizontal="center" vertical="top" wrapText="1"/>
    </xf>
    <xf numFmtId="4" fontId="66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66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65" fontId="10" fillId="0" borderId="10" xfId="52" applyNumberFormat="1" applyFont="1" applyFill="1" applyBorder="1" applyAlignment="1">
      <alignment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166" fontId="9" fillId="0" borderId="15" xfId="59" applyNumberFormat="1" applyFont="1" applyFill="1" applyBorder="1" applyAlignment="1">
      <alignment horizontal="right" vertical="center" wrapText="1"/>
    </xf>
    <xf numFmtId="165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66" fontId="9" fillId="0" borderId="10" xfId="52" applyNumberFormat="1" applyFont="1" applyFill="1" applyBorder="1" applyAlignment="1">
      <alignment vertical="center"/>
      <protection/>
    </xf>
    <xf numFmtId="166" fontId="66" fillId="0" borderId="10" xfId="52" applyNumberFormat="1" applyFont="1" applyFill="1" applyBorder="1" applyAlignment="1">
      <alignment vertical="center"/>
      <protection/>
    </xf>
    <xf numFmtId="167" fontId="66" fillId="0" borderId="10" xfId="59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64" fontId="9" fillId="0" borderId="0" xfId="59" applyNumberFormat="1" applyFont="1" applyFill="1" applyBorder="1" applyAlignment="1" applyProtection="1">
      <alignment vertical="center" wrapText="1"/>
      <protection/>
    </xf>
    <xf numFmtId="166" fontId="2" fillId="0" borderId="10" xfId="59" applyNumberFormat="1" applyFont="1" applyBorder="1" applyAlignment="1">
      <alignment horizontal="center" vertical="center" wrapText="1"/>
    </xf>
    <xf numFmtId="165" fontId="67" fillId="0" borderId="10" xfId="52" applyNumberFormat="1" applyFont="1" applyFill="1" applyBorder="1" applyAlignment="1">
      <alignment vertical="center"/>
      <protection/>
    </xf>
    <xf numFmtId="167" fontId="2" fillId="0" borderId="10" xfId="59" applyNumberFormat="1" applyFont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68" fontId="2" fillId="0" borderId="10" xfId="59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NumberFormat="1" applyFont="1" applyBorder="1" applyAlignment="1">
      <alignment horizontal="center"/>
    </xf>
    <xf numFmtId="0" fontId="69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4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165" fontId="6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70" fillId="0" borderId="0" xfId="0" applyFont="1" applyAlignment="1">
      <alignment wrapText="1"/>
    </xf>
    <xf numFmtId="164" fontId="10" fillId="0" borderId="0" xfId="59" applyNumberFormat="1" applyFont="1" applyFill="1" applyBorder="1" applyAlignment="1">
      <alignment horizontal="center" vertical="center" wrapText="1"/>
    </xf>
    <xf numFmtId="164" fontId="10" fillId="0" borderId="0" xfId="59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68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64" fontId="68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173" fontId="68" fillId="0" borderId="10" xfId="0" applyNumberFormat="1" applyFont="1" applyFill="1" applyBorder="1" applyAlignment="1">
      <alignment horizontal="center" vertical="center" wrapText="1"/>
    </xf>
    <xf numFmtId="178" fontId="9" fillId="0" borderId="10" xfId="52" applyNumberFormat="1" applyFont="1" applyFill="1" applyBorder="1" applyAlignment="1">
      <alignment vertical="center"/>
      <protection/>
    </xf>
    <xf numFmtId="168" fontId="2" fillId="0" borderId="10" xfId="59" applyNumberFormat="1" applyFont="1" applyFill="1" applyBorder="1" applyAlignment="1">
      <alignment horizontal="center" vertical="center" wrapText="1"/>
    </xf>
    <xf numFmtId="173" fontId="66" fillId="0" borderId="10" xfId="52" applyNumberFormat="1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left" vertical="center" wrapText="1"/>
    </xf>
    <xf numFmtId="164" fontId="15" fillId="0" borderId="19" xfId="0" applyNumberFormat="1" applyFont="1" applyFill="1" applyBorder="1" applyAlignment="1">
      <alignment horizontal="left" vertical="center" wrapText="1"/>
    </xf>
    <xf numFmtId="164" fontId="15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22" xfId="0" applyFont="1" applyFill="1" applyBorder="1" applyAlignment="1" applyProtection="1">
      <alignment horizontal="left" vertical="top" wrapText="1"/>
      <protection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4" xfId="0" applyFont="1" applyFill="1" applyBorder="1" applyAlignment="1" applyProtection="1">
      <alignment horizontal="left" vertical="top" wrapText="1"/>
      <protection/>
    </xf>
    <xf numFmtId="0" fontId="17" fillId="0" borderId="25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26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27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18" borderId="12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18" borderId="19" xfId="0" applyNumberFormat="1" applyFont="1" applyFill="1" applyBorder="1" applyAlignment="1">
      <alignment horizontal="center" vertical="center" wrapText="1"/>
    </xf>
    <xf numFmtId="164" fontId="9" fillId="18" borderId="20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/>
    </xf>
    <xf numFmtId="0" fontId="64" fillId="0" borderId="18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2">
      <selection activeCell="D25" sqref="D25:I25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.75">
      <c r="A1" s="1"/>
      <c r="B1" s="1"/>
      <c r="C1" s="1"/>
      <c r="D1" s="1"/>
      <c r="E1" s="1"/>
      <c r="F1" s="35"/>
      <c r="G1" s="119" t="s">
        <v>39</v>
      </c>
      <c r="H1" s="119"/>
      <c r="I1" s="119"/>
      <c r="J1" s="119"/>
    </row>
    <row r="2" spans="1:10" ht="9.75" customHeight="1">
      <c r="A2" s="1"/>
      <c r="B2" s="1"/>
      <c r="C2" s="1"/>
      <c r="D2" s="1"/>
      <c r="E2" s="119"/>
      <c r="F2" s="119"/>
      <c r="G2" s="119"/>
      <c r="H2" s="119"/>
      <c r="I2" s="119"/>
      <c r="J2" s="119"/>
    </row>
    <row r="3" spans="1:10" ht="18.75">
      <c r="A3" s="1"/>
      <c r="B3" s="1"/>
      <c r="C3" s="1"/>
      <c r="D3" s="1"/>
      <c r="E3" s="119" t="s">
        <v>125</v>
      </c>
      <c r="F3" s="119"/>
      <c r="G3" s="119"/>
      <c r="H3" s="119"/>
      <c r="I3" s="119"/>
      <c r="J3" s="119"/>
    </row>
    <row r="4" spans="1:10" ht="18.75">
      <c r="A4" s="1"/>
      <c r="B4" s="1"/>
      <c r="C4" s="1"/>
      <c r="D4" s="1"/>
      <c r="E4" s="119" t="s">
        <v>74</v>
      </c>
      <c r="F4" s="119"/>
      <c r="G4" s="119"/>
      <c r="H4" s="119"/>
      <c r="I4" s="119"/>
      <c r="J4" s="119"/>
    </row>
    <row r="5" spans="1:10" ht="18.75">
      <c r="A5" s="1"/>
      <c r="B5" s="1"/>
      <c r="C5" s="1"/>
      <c r="D5" s="1"/>
      <c r="E5" s="119" t="s">
        <v>75</v>
      </c>
      <c r="F5" s="119"/>
      <c r="G5" s="119"/>
      <c r="H5" s="119"/>
      <c r="I5" s="119"/>
      <c r="J5" s="119"/>
    </row>
    <row r="6" spans="1:10" ht="8.25" customHeight="1">
      <c r="A6" s="1"/>
      <c r="B6" s="1"/>
      <c r="C6" s="1"/>
      <c r="D6" s="1"/>
      <c r="E6" s="1"/>
      <c r="F6" s="35"/>
      <c r="G6" s="35"/>
      <c r="H6" s="35"/>
      <c r="I6" s="35"/>
      <c r="J6" s="36"/>
    </row>
    <row r="7" spans="1:10" ht="18.75">
      <c r="A7" s="1"/>
      <c r="B7" s="1"/>
      <c r="C7" s="1"/>
      <c r="D7" s="1"/>
      <c r="E7" s="1"/>
      <c r="F7" s="35"/>
      <c r="G7" s="119" t="s">
        <v>170</v>
      </c>
      <c r="H7" s="119"/>
      <c r="I7" s="119"/>
      <c r="J7" s="119"/>
    </row>
    <row r="8" spans="1:14" ht="18.75">
      <c r="A8" s="1"/>
      <c r="B8" s="1"/>
      <c r="C8" s="1"/>
      <c r="D8" s="1"/>
      <c r="E8" s="1"/>
      <c r="F8" s="35"/>
      <c r="G8" s="35"/>
      <c r="H8" s="35"/>
      <c r="I8" s="35"/>
      <c r="J8" s="36"/>
      <c r="K8" s="1"/>
      <c r="L8" s="1"/>
      <c r="M8" s="1"/>
      <c r="N8" s="1"/>
    </row>
    <row r="9" spans="1:14" ht="18.75">
      <c r="A9" s="1"/>
      <c r="B9" s="1"/>
      <c r="C9" s="1"/>
      <c r="D9" s="1"/>
      <c r="E9" s="1"/>
      <c r="F9" s="35"/>
      <c r="G9" s="37"/>
      <c r="H9" s="127"/>
      <c r="I9" s="127"/>
      <c r="J9" s="127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.75">
      <c r="K11" s="4"/>
      <c r="L11" s="4"/>
      <c r="M11" s="1"/>
      <c r="N11" s="1"/>
    </row>
    <row r="12" spans="11:14" ht="1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66</v>
      </c>
      <c r="N14" s="1"/>
    </row>
    <row r="15" spans="11:14" ht="15">
      <c r="K15" s="1"/>
      <c r="L15" s="1"/>
      <c r="M15" s="1"/>
      <c r="N15" s="1"/>
    </row>
    <row r="16" spans="1:14" ht="1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31" t="s">
        <v>73</v>
      </c>
      <c r="D17" s="131"/>
      <c r="E17" s="131"/>
      <c r="F17" s="131"/>
      <c r="G17" s="131"/>
      <c r="H17" s="131"/>
      <c r="I17" s="131"/>
      <c r="J17" s="131"/>
      <c r="K17" s="1"/>
      <c r="L17" s="1"/>
      <c r="M17" s="1"/>
      <c r="N17" s="1"/>
    </row>
    <row r="18" spans="3:14" ht="21">
      <c r="C18" s="121" t="s">
        <v>153</v>
      </c>
      <c r="D18" s="122"/>
      <c r="E18" s="122"/>
      <c r="F18" s="122"/>
      <c r="G18" s="122"/>
      <c r="H18" s="122"/>
      <c r="I18" s="122"/>
      <c r="J18" s="122"/>
      <c r="K18" s="1"/>
      <c r="L18" s="1"/>
      <c r="M18" s="1"/>
      <c r="N18" s="1"/>
    </row>
    <row r="19" spans="3:14" ht="18.75" customHeight="1">
      <c r="C19" s="126" t="s">
        <v>26</v>
      </c>
      <c r="D19" s="126"/>
      <c r="E19" s="126"/>
      <c r="F19" s="126"/>
      <c r="G19" s="126"/>
      <c r="H19" s="126"/>
      <c r="I19" s="126"/>
      <c r="J19" s="126"/>
      <c r="K19" s="1"/>
      <c r="L19" s="1"/>
      <c r="M19" s="1"/>
      <c r="N19" s="1"/>
    </row>
    <row r="20" spans="3:14" ht="15" customHeight="1">
      <c r="C20" s="123" t="s">
        <v>113</v>
      </c>
      <c r="D20" s="124"/>
      <c r="E20" s="124"/>
      <c r="F20" s="124"/>
      <c r="G20" s="124"/>
      <c r="H20" s="124"/>
      <c r="I20" s="124"/>
      <c r="J20" s="124"/>
      <c r="K20" s="1"/>
      <c r="L20" s="1"/>
      <c r="M20" s="1"/>
      <c r="N20" s="1"/>
    </row>
    <row r="21" spans="3:14" ht="15" customHeight="1">
      <c r="C21" s="124"/>
      <c r="D21" s="124"/>
      <c r="E21" s="124"/>
      <c r="F21" s="124"/>
      <c r="G21" s="124"/>
      <c r="H21" s="124"/>
      <c r="I21" s="124"/>
      <c r="J21" s="124"/>
      <c r="K21" s="1"/>
      <c r="L21" s="1"/>
      <c r="M21" s="1"/>
      <c r="N21" s="1"/>
    </row>
    <row r="22" spans="3:14" ht="15" customHeight="1">
      <c r="C22" s="124"/>
      <c r="D22" s="124"/>
      <c r="E22" s="124"/>
      <c r="F22" s="124"/>
      <c r="G22" s="124"/>
      <c r="H22" s="124"/>
      <c r="I22" s="124"/>
      <c r="J22" s="124"/>
      <c r="K22" s="1"/>
      <c r="L22" s="1"/>
      <c r="M22" s="1"/>
      <c r="N22" s="1"/>
    </row>
    <row r="23" spans="1:14" ht="15">
      <c r="A23" s="1"/>
      <c r="B23" s="1"/>
      <c r="C23" s="1"/>
      <c r="D23" s="125" t="s">
        <v>27</v>
      </c>
      <c r="E23" s="125"/>
      <c r="F23" s="125"/>
      <c r="G23" s="125"/>
      <c r="H23" s="125"/>
      <c r="I23" s="125"/>
      <c r="J23" s="1"/>
      <c r="K23" s="1"/>
      <c r="L23" s="1"/>
      <c r="M23" s="1"/>
      <c r="N23" s="1"/>
    </row>
    <row r="24" spans="1:14" ht="15">
      <c r="A24" s="1"/>
      <c r="J24" s="1"/>
      <c r="K24" s="1"/>
      <c r="L24" s="1"/>
      <c r="M24" s="1"/>
      <c r="N24" s="1"/>
    </row>
    <row r="25" spans="1:14" ht="60" customHeight="1">
      <c r="A25" s="1"/>
      <c r="D25" s="129" t="s">
        <v>177</v>
      </c>
      <c r="E25" s="130"/>
      <c r="F25" s="130"/>
      <c r="G25" s="130"/>
      <c r="H25" s="130"/>
      <c r="I25" s="130"/>
      <c r="J25" s="1"/>
      <c r="K25" s="1"/>
      <c r="L25" s="1"/>
      <c r="M25" s="1"/>
      <c r="N25" s="1"/>
    </row>
    <row r="26" spans="1:14" ht="18.75">
      <c r="A26" s="1"/>
      <c r="G26" s="119" t="s">
        <v>37</v>
      </c>
      <c r="H26" s="119"/>
      <c r="I26" s="119"/>
      <c r="J26" s="119"/>
      <c r="K26" s="1"/>
      <c r="L26" s="1"/>
      <c r="M26" s="1"/>
      <c r="N26" s="1"/>
    </row>
    <row r="27" spans="1:14" ht="18.75">
      <c r="A27" s="1"/>
      <c r="G27" s="119" t="s">
        <v>171</v>
      </c>
      <c r="H27" s="119"/>
      <c r="I27" s="119"/>
      <c r="J27" s="119"/>
      <c r="K27" s="1"/>
      <c r="L27" s="1"/>
      <c r="M27" s="1"/>
      <c r="N27" s="1"/>
    </row>
    <row r="28" spans="1:14" ht="15">
      <c r="A28" s="1"/>
      <c r="I28" s="1"/>
      <c r="J28" s="3"/>
      <c r="K28" s="1"/>
      <c r="L28" s="1"/>
      <c r="M28" s="1"/>
      <c r="N28" s="1"/>
    </row>
    <row r="29" spans="1:14" ht="15">
      <c r="A29" s="1"/>
      <c r="G29" s="38"/>
      <c r="H29" s="128"/>
      <c r="I29" s="128"/>
      <c r="J29" s="128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.75">
      <c r="E42" s="120"/>
      <c r="F42" s="120"/>
      <c r="G42" s="120"/>
      <c r="H42" s="120"/>
    </row>
    <row r="43" spans="5:8" ht="15.75">
      <c r="E43" s="5"/>
      <c r="F43" s="120" t="s">
        <v>132</v>
      </c>
      <c r="G43" s="120"/>
      <c r="H43" s="5"/>
    </row>
  </sheetData>
  <sheetProtection/>
  <mergeCells count="18">
    <mergeCell ref="E5:J5"/>
    <mergeCell ref="H9:J9"/>
    <mergeCell ref="H29:J29"/>
    <mergeCell ref="G26:J26"/>
    <mergeCell ref="G27:J27"/>
    <mergeCell ref="G7:J7"/>
    <mergeCell ref="D25:I25"/>
    <mergeCell ref="C17:J17"/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50"/>
  <sheetViews>
    <sheetView zoomScale="70" zoomScaleNormal="70" zoomScalePageLayoutView="0" workbookViewId="0" topLeftCell="A1">
      <pane xSplit="7" ySplit="3" topLeftCell="AF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C14"/>
    </sheetView>
  </sheetViews>
  <sheetFormatPr defaultColWidth="9.140625" defaultRowHeight="15"/>
  <cols>
    <col min="1" max="1" width="9.421875" style="6" customWidth="1"/>
    <col min="2" max="2" width="45.28125" style="6" customWidth="1"/>
    <col min="3" max="3" width="25.28125" style="6" customWidth="1"/>
    <col min="4" max="4" width="29.00390625" style="7" customWidth="1"/>
    <col min="5" max="5" width="19.57421875" style="8" customWidth="1"/>
    <col min="6" max="6" width="17.28125" style="8" customWidth="1"/>
    <col min="7" max="8" width="13.28125" style="8" customWidth="1"/>
    <col min="9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2.28125" style="8" customWidth="1"/>
    <col min="39" max="39" width="8.5742187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2.140625" style="8" customWidth="1"/>
    <col min="50" max="50" width="9.57421875" style="8" customWidth="1"/>
    <col min="51" max="51" width="10.421875" style="8" customWidth="1"/>
    <col min="52" max="52" width="12.421875" style="8" customWidth="1"/>
    <col min="53" max="53" width="11.57421875" style="8" customWidth="1"/>
    <col min="54" max="54" width="12.281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1.57421875" style="8" customWidth="1"/>
    <col min="62" max="62" width="9.7109375" style="8" customWidth="1"/>
    <col min="63" max="63" width="11.8515625" style="8" customWidth="1"/>
    <col min="64" max="64" width="13.42187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101.28125" style="10" customWidth="1"/>
    <col min="70" max="70" width="10.421875" style="10" customWidth="1"/>
    <col min="71" max="71" width="9.140625" style="9" customWidth="1"/>
    <col min="72" max="75" width="11.7109375" style="9" hidden="1" customWidth="1"/>
    <col min="76" max="76" width="10.28125" style="9" hidden="1" customWidth="1"/>
    <col min="77" max="77" width="11.7109375" style="9" hidden="1" customWidth="1"/>
    <col min="78" max="16384" width="9.140625" style="9" customWidth="1"/>
  </cols>
  <sheetData>
    <row r="1" ht="37.5" customHeight="1">
      <c r="A1" s="20" t="s">
        <v>172</v>
      </c>
    </row>
    <row r="2" spans="1:70" ht="15" customHeight="1">
      <c r="A2" s="195" t="s">
        <v>0</v>
      </c>
      <c r="B2" s="195" t="s">
        <v>1</v>
      </c>
      <c r="C2" s="195" t="s">
        <v>138</v>
      </c>
      <c r="D2" s="154" t="s">
        <v>2</v>
      </c>
      <c r="E2" s="200"/>
      <c r="F2" s="200"/>
      <c r="G2" s="200"/>
      <c r="H2" s="201"/>
      <c r="I2" s="199" t="s">
        <v>3</v>
      </c>
      <c r="J2" s="200"/>
      <c r="K2" s="200"/>
      <c r="L2" s="201"/>
      <c r="M2" s="199" t="s">
        <v>4</v>
      </c>
      <c r="N2" s="200"/>
      <c r="O2" s="200"/>
      <c r="P2" s="201"/>
      <c r="Q2" s="199" t="s">
        <v>5</v>
      </c>
      <c r="R2" s="200"/>
      <c r="S2" s="200"/>
      <c r="T2" s="201"/>
      <c r="U2" s="196" t="s">
        <v>6</v>
      </c>
      <c r="V2" s="202"/>
      <c r="W2" s="202"/>
      <c r="X2" s="203"/>
      <c r="Y2" s="199" t="s">
        <v>7</v>
      </c>
      <c r="Z2" s="200"/>
      <c r="AA2" s="200"/>
      <c r="AB2" s="201"/>
      <c r="AC2" s="199" t="s">
        <v>8</v>
      </c>
      <c r="AD2" s="200"/>
      <c r="AE2" s="200"/>
      <c r="AF2" s="201"/>
      <c r="AG2" s="199" t="s">
        <v>9</v>
      </c>
      <c r="AH2" s="200"/>
      <c r="AI2" s="200"/>
      <c r="AJ2" s="201"/>
      <c r="AK2" s="196" t="s">
        <v>10</v>
      </c>
      <c r="AL2" s="197"/>
      <c r="AM2" s="197"/>
      <c r="AN2" s="198"/>
      <c r="AO2" s="199" t="s">
        <v>11</v>
      </c>
      <c r="AP2" s="200"/>
      <c r="AQ2" s="200"/>
      <c r="AR2" s="201"/>
      <c r="AS2" s="199" t="s">
        <v>12</v>
      </c>
      <c r="AT2" s="200"/>
      <c r="AU2" s="200"/>
      <c r="AV2" s="201"/>
      <c r="AW2" s="199" t="s">
        <v>13</v>
      </c>
      <c r="AX2" s="200"/>
      <c r="AY2" s="200"/>
      <c r="AZ2" s="201"/>
      <c r="BA2" s="196" t="s">
        <v>14</v>
      </c>
      <c r="BB2" s="202"/>
      <c r="BC2" s="202"/>
      <c r="BD2" s="203"/>
      <c r="BE2" s="199" t="s">
        <v>15</v>
      </c>
      <c r="BF2" s="200"/>
      <c r="BG2" s="200"/>
      <c r="BH2" s="201"/>
      <c r="BI2" s="199" t="s">
        <v>16</v>
      </c>
      <c r="BJ2" s="200"/>
      <c r="BK2" s="200"/>
      <c r="BL2" s="201"/>
      <c r="BM2" s="195" t="s">
        <v>17</v>
      </c>
      <c r="BN2" s="195"/>
      <c r="BO2" s="195"/>
      <c r="BP2" s="195"/>
      <c r="BQ2" s="144" t="s">
        <v>114</v>
      </c>
      <c r="BR2" s="217" t="s">
        <v>169</v>
      </c>
    </row>
    <row r="3" spans="1:70" ht="102.75" customHeight="1">
      <c r="A3" s="195"/>
      <c r="B3" s="195"/>
      <c r="C3" s="195"/>
      <c r="D3" s="156"/>
      <c r="E3" s="11" t="s">
        <v>137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44"/>
      <c r="BR3" s="217"/>
    </row>
    <row r="4" spans="1:70" ht="27.75" customHeight="1">
      <c r="A4" s="204" t="s">
        <v>139</v>
      </c>
      <c r="B4" s="205"/>
      <c r="C4" s="206"/>
      <c r="D4" s="66" t="s">
        <v>134</v>
      </c>
      <c r="E4" s="41">
        <f aca="true" t="shared" si="0" ref="E4:F7">BA4+BE4+BI4+BM4</f>
        <v>245486.01576</v>
      </c>
      <c r="F4" s="41">
        <f t="shared" si="0"/>
        <v>40099.16803</v>
      </c>
      <c r="G4" s="41">
        <f>IF(E4=0,0,F4*100/E4)</f>
        <v>16.334603788267536</v>
      </c>
      <c r="H4" s="41">
        <f>F4-E4</f>
        <v>-205386.84773</v>
      </c>
      <c r="I4" s="41">
        <f>SUM(I5:I10)</f>
        <v>1168.59547</v>
      </c>
      <c r="J4" s="41">
        <f>SUM(J5:J10)</f>
        <v>1168.59547</v>
      </c>
      <c r="K4" s="41">
        <f aca="true" t="shared" si="1" ref="K4:K14">IF(I4=0,0,J4*100/I4)</f>
        <v>100</v>
      </c>
      <c r="L4" s="41">
        <f aca="true" t="shared" si="2" ref="L4:L14">J4-I4</f>
        <v>0</v>
      </c>
      <c r="M4" s="41">
        <f>SUM(M5:M10)</f>
        <v>4596.8906799999995</v>
      </c>
      <c r="N4" s="41">
        <f>SUM(N5:N10)</f>
        <v>4596.88841</v>
      </c>
      <c r="O4" s="41">
        <f aca="true" t="shared" si="3" ref="O4:O14">IF(M4=0,0,N4*100/M4)</f>
        <v>99.99995061879522</v>
      </c>
      <c r="P4" s="41">
        <f aca="true" t="shared" si="4" ref="P4:P14">N4-M4</f>
        <v>-0.002269999999953143</v>
      </c>
      <c r="Q4" s="41">
        <f>SUM(Q5:Q10)</f>
        <v>5157.5</v>
      </c>
      <c r="R4" s="41">
        <f>SUM(R5:R10)</f>
        <v>3822.51408</v>
      </c>
      <c r="S4" s="41">
        <f aca="true" t="shared" si="5" ref="S4:S14">IF(Q4=0,0,R4*100/Q4)</f>
        <v>74.11563897237033</v>
      </c>
      <c r="T4" s="41">
        <f aca="true" t="shared" si="6" ref="T4:T14">R4-Q4</f>
        <v>-1334.98592</v>
      </c>
      <c r="U4" s="41">
        <f aca="true" t="shared" si="7" ref="U4:U14">I4+M4+Q4</f>
        <v>10922.98615</v>
      </c>
      <c r="V4" s="41">
        <f aca="true" t="shared" si="8" ref="V4:V14">J4+N4+R4</f>
        <v>9587.99796</v>
      </c>
      <c r="W4" s="41">
        <f aca="true" t="shared" si="9" ref="W4:W14">IF(U4=0,0,V4*100/U4)</f>
        <v>87.77817556785972</v>
      </c>
      <c r="X4" s="41">
        <f aca="true" t="shared" si="10" ref="X4:X14">V4-U4</f>
        <v>-1334.98819</v>
      </c>
      <c r="Y4" s="41">
        <f>SUM(Y5:Y10)</f>
        <v>8229.046</v>
      </c>
      <c r="Z4" s="41">
        <f>SUM(Z5:Z10)</f>
        <v>8065.04521</v>
      </c>
      <c r="AA4" s="41">
        <f aca="true" t="shared" si="11" ref="AA4:AA14">IF(Y4=0,0,Z4*100/Y4)</f>
        <v>98.0070497843857</v>
      </c>
      <c r="AB4" s="41">
        <f aca="true" t="shared" si="12" ref="AB4:AB14">Z4-Y4</f>
        <v>-164.00079000000005</v>
      </c>
      <c r="AC4" s="41">
        <f>SUM(AC5:AC10)</f>
        <v>11011.503</v>
      </c>
      <c r="AD4" s="41">
        <f>SUM(AD5:AD10)</f>
        <v>7080.586319999999</v>
      </c>
      <c r="AE4" s="41">
        <f aca="true" t="shared" si="13" ref="AE4:AE14">IF(AC4=0,0,AD4*100/AC4)</f>
        <v>64.30172447848399</v>
      </c>
      <c r="AF4" s="41">
        <f aca="true" t="shared" si="14" ref="AF4:AF14">AD4-AC4</f>
        <v>-3930.916680000001</v>
      </c>
      <c r="AG4" s="41">
        <f>SUM(AG5:AG10)</f>
        <v>16433.936999999998</v>
      </c>
      <c r="AH4" s="41">
        <f>SUM(AH5:AH10)</f>
        <v>15365.538540000001</v>
      </c>
      <c r="AI4" s="41">
        <f aca="true" t="shared" si="15" ref="AI4:AI14">IF(AG4=0,0,AH4*100/AG4)</f>
        <v>93.49882830876133</v>
      </c>
      <c r="AJ4" s="41">
        <f aca="true" t="shared" si="16" ref="AJ4:AJ14">AH4-AG4</f>
        <v>-1068.3984599999967</v>
      </c>
      <c r="AK4" s="41">
        <f aca="true" t="shared" si="17" ref="AK4:AK14">U4+Y4+AC4+AG4</f>
        <v>46597.47215</v>
      </c>
      <c r="AL4" s="41">
        <f aca="true" t="shared" si="18" ref="AL4:AL14">V4+Z4+AD4+AH4</f>
        <v>40099.16803</v>
      </c>
      <c r="AM4" s="41">
        <f aca="true" t="shared" si="19" ref="AM4:AM14">IF(AK4=0,0,AL4*100/AK4)</f>
        <v>86.05438488362293</v>
      </c>
      <c r="AN4" s="41">
        <f aca="true" t="shared" si="20" ref="AN4:AN14">AL4-AK4</f>
        <v>-6498.304120000001</v>
      </c>
      <c r="AO4" s="41">
        <f>SUM(AO5:AO10)</f>
        <v>23751.676</v>
      </c>
      <c r="AP4" s="41">
        <f>SUM(AP5:AP10)</f>
        <v>0</v>
      </c>
      <c r="AQ4" s="41">
        <f aca="true" t="shared" si="21" ref="AQ4:AQ14">IF(AO4=0,0,AP4*100/AO4)</f>
        <v>0</v>
      </c>
      <c r="AR4" s="41">
        <f aca="true" t="shared" si="22" ref="AR4:AR14">AP4-AO4</f>
        <v>-23751.676</v>
      </c>
      <c r="AS4" s="41">
        <f>SUM(AS5:AS10)</f>
        <v>16842.379999999997</v>
      </c>
      <c r="AT4" s="41">
        <f>SUM(AT5:AT10)</f>
        <v>0</v>
      </c>
      <c r="AU4" s="41">
        <f aca="true" t="shared" si="23" ref="AU4:AU14">IF(AS4=0,0,AT4*100/AS4)</f>
        <v>0</v>
      </c>
      <c r="AV4" s="41">
        <f aca="true" t="shared" si="24" ref="AV4:AV14">AT4-AS4</f>
        <v>-16842.379999999997</v>
      </c>
      <c r="AW4" s="41">
        <f>SUM(AW5:AW10)</f>
        <v>55865.6166</v>
      </c>
      <c r="AX4" s="41">
        <f>SUM(AX5:AX10)</f>
        <v>0</v>
      </c>
      <c r="AY4" s="41">
        <f aca="true" t="shared" si="25" ref="AY4:AY14">IF(AW4=0,0,AX4*100/AW4)</f>
        <v>0</v>
      </c>
      <c r="AZ4" s="41">
        <f aca="true" t="shared" si="26" ref="AZ4:AZ14">AX4-AW4</f>
        <v>-55865.6166</v>
      </c>
      <c r="BA4" s="41">
        <f aca="true" t="shared" si="27" ref="BA4:BA9">AK4+AO4+AS4+AW4</f>
        <v>143057.14475</v>
      </c>
      <c r="BB4" s="41">
        <f aca="true" t="shared" si="28" ref="BB4:BB9">AL4+AP4+AT4+AX4</f>
        <v>40099.16803</v>
      </c>
      <c r="BC4" s="41">
        <f aca="true" t="shared" si="29" ref="BC4:BC14">IF(BA4=0,0,BB4*100/BA4)</f>
        <v>28.03017500459375</v>
      </c>
      <c r="BD4" s="41">
        <f aca="true" t="shared" si="30" ref="BD4:BD14">BB4-BA4</f>
        <v>-102957.97672</v>
      </c>
      <c r="BE4" s="41">
        <f>SUM(BE5:BE10)</f>
        <v>49424.05</v>
      </c>
      <c r="BF4" s="41">
        <f>SUM(BF5:BF10)</f>
        <v>0</v>
      </c>
      <c r="BG4" s="41">
        <f aca="true" t="shared" si="31" ref="BG4:BG14">IF(BE4=0,0,BF4*100/BE4)</f>
        <v>0</v>
      </c>
      <c r="BH4" s="41">
        <f aca="true" t="shared" si="32" ref="BH4:BH14">BF4-BE4</f>
        <v>-49424.05</v>
      </c>
      <c r="BI4" s="41">
        <f>SUM(BI5:BI10)</f>
        <v>51613.337269999996</v>
      </c>
      <c r="BJ4" s="41">
        <f>SUM(BJ5:BJ10)</f>
        <v>0</v>
      </c>
      <c r="BK4" s="41">
        <f aca="true" t="shared" si="33" ref="BK4:BK14">IF(BI4=0,0,BJ4*100/BI4)</f>
        <v>0</v>
      </c>
      <c r="BL4" s="41">
        <f aca="true" t="shared" si="34" ref="BL4:BL14">BJ4-BI4</f>
        <v>-51613.337269999996</v>
      </c>
      <c r="BM4" s="41">
        <f>SUM(BM5:BM10)</f>
        <v>1391.4837400000001</v>
      </c>
      <c r="BN4" s="41">
        <f>SUM(BN5:BN10)</f>
        <v>0</v>
      </c>
      <c r="BO4" s="41">
        <f aca="true" t="shared" si="35" ref="BO4:BO14">IF(BM4=0,0,BN4*100/BM4)</f>
        <v>0</v>
      </c>
      <c r="BP4" s="41">
        <f aca="true" t="shared" si="36" ref="BP4:BP14">BN4-BM4</f>
        <v>-1391.4837400000001</v>
      </c>
      <c r="BQ4" s="137"/>
      <c r="BR4" s="137"/>
    </row>
    <row r="5" spans="1:70" ht="19.5" customHeight="1" hidden="1">
      <c r="A5" s="207"/>
      <c r="B5" s="208"/>
      <c r="C5" s="209"/>
      <c r="D5" s="66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I147+I208+I317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M147+M208+M317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Q147+Q208+Q317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Y147+Y208+Y317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AC147+AC208+AC317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AG147+AG208+AG317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AO147+AO208+AO317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AS147+AS208+AS317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AW147+AW208+AW317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BE147+BE208+BE317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BI147+BI208+BI317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BM147+BM208+BM317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38"/>
      <c r="BR5" s="138"/>
    </row>
    <row r="6" spans="1:70" ht="34.5" customHeight="1">
      <c r="A6" s="207"/>
      <c r="B6" s="208"/>
      <c r="C6" s="209"/>
      <c r="D6" s="66" t="s">
        <v>135</v>
      </c>
      <c r="E6" s="18">
        <f t="shared" si="0"/>
        <v>151145.4</v>
      </c>
      <c r="F6" s="18">
        <f t="shared" si="0"/>
        <v>10920.47135</v>
      </c>
      <c r="G6" s="18">
        <f>IF(E6=0,0,F6*100/E6)</f>
        <v>7.22514304107171</v>
      </c>
      <c r="H6" s="18">
        <f>F6-E6</f>
        <v>-140224.92865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3551.1</v>
      </c>
      <c r="Z6" s="18">
        <f t="shared" si="40"/>
        <v>3551.1</v>
      </c>
      <c r="AA6" s="18">
        <f t="shared" si="11"/>
        <v>100</v>
      </c>
      <c r="AB6" s="18">
        <f t="shared" si="12"/>
        <v>0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6840</v>
      </c>
      <c r="AH6" s="18">
        <f t="shared" si="42"/>
        <v>7369.37135</v>
      </c>
      <c r="AI6" s="18">
        <f t="shared" si="15"/>
        <v>107.73934722222222</v>
      </c>
      <c r="AJ6" s="18">
        <f t="shared" si="16"/>
        <v>529.3713500000003</v>
      </c>
      <c r="AK6" s="18">
        <f t="shared" si="17"/>
        <v>10391.1</v>
      </c>
      <c r="AL6" s="18">
        <f t="shared" si="18"/>
        <v>10920.47135</v>
      </c>
      <c r="AM6" s="18">
        <f t="shared" si="19"/>
        <v>105.09446882428232</v>
      </c>
      <c r="AN6" s="18">
        <f t="shared" si="20"/>
        <v>529.3713499999994</v>
      </c>
      <c r="AO6" s="18">
        <f t="shared" si="43"/>
        <v>14060</v>
      </c>
      <c r="AP6" s="18">
        <f t="shared" si="43"/>
        <v>0</v>
      </c>
      <c r="AQ6" s="18">
        <f t="shared" si="21"/>
        <v>0</v>
      </c>
      <c r="AR6" s="18">
        <f t="shared" si="22"/>
        <v>-14060</v>
      </c>
      <c r="AS6" s="18">
        <f t="shared" si="44"/>
        <v>7600</v>
      </c>
      <c r="AT6" s="18">
        <f t="shared" si="44"/>
        <v>0</v>
      </c>
      <c r="AU6" s="18">
        <f t="shared" si="23"/>
        <v>0</v>
      </c>
      <c r="AV6" s="18">
        <f t="shared" si="24"/>
        <v>-7600</v>
      </c>
      <c r="AW6" s="18">
        <f t="shared" si="45"/>
        <v>41588.8</v>
      </c>
      <c r="AX6" s="18">
        <f t="shared" si="45"/>
        <v>0</v>
      </c>
      <c r="AY6" s="18">
        <f t="shared" si="25"/>
        <v>0</v>
      </c>
      <c r="AZ6" s="18">
        <f t="shared" si="26"/>
        <v>-41588.8</v>
      </c>
      <c r="BA6" s="18">
        <f t="shared" si="27"/>
        <v>73639.9</v>
      </c>
      <c r="BB6" s="18">
        <f t="shared" si="28"/>
        <v>10920.47135</v>
      </c>
      <c r="BC6" s="18">
        <f t="shared" si="29"/>
        <v>14.829557549643605</v>
      </c>
      <c r="BD6" s="18">
        <f t="shared" si="30"/>
        <v>-62719.428649999994</v>
      </c>
      <c r="BE6" s="18">
        <f t="shared" si="46"/>
        <v>38752.8</v>
      </c>
      <c r="BF6" s="18">
        <f t="shared" si="46"/>
        <v>0</v>
      </c>
      <c r="BG6" s="18">
        <f t="shared" si="31"/>
        <v>0</v>
      </c>
      <c r="BH6" s="18">
        <f t="shared" si="32"/>
        <v>-38752.8</v>
      </c>
      <c r="BI6" s="18">
        <f t="shared" si="47"/>
        <v>38752.7</v>
      </c>
      <c r="BJ6" s="18">
        <f t="shared" si="47"/>
        <v>0</v>
      </c>
      <c r="BK6" s="18">
        <f t="shared" si="33"/>
        <v>0</v>
      </c>
      <c r="BL6" s="18">
        <f t="shared" si="34"/>
        <v>-38752.7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38"/>
      <c r="BR6" s="138"/>
    </row>
    <row r="7" spans="1:70" ht="24.75" customHeight="1">
      <c r="A7" s="207"/>
      <c r="B7" s="208"/>
      <c r="C7" s="209"/>
      <c r="D7" s="66" t="s">
        <v>28</v>
      </c>
      <c r="E7" s="18">
        <f t="shared" si="0"/>
        <v>94340.61575999999</v>
      </c>
      <c r="F7" s="18">
        <f t="shared" si="0"/>
        <v>29178.69668</v>
      </c>
      <c r="G7" s="18">
        <f>IF(E7=0,0,F7*100/E7)</f>
        <v>30.92909288850714</v>
      </c>
      <c r="H7" s="18">
        <f>F7-E7</f>
        <v>-65161.919079999985</v>
      </c>
      <c r="I7" s="18">
        <f t="shared" si="37"/>
        <v>1168.59547</v>
      </c>
      <c r="J7" s="18">
        <f t="shared" si="37"/>
        <v>1168.59547</v>
      </c>
      <c r="K7" s="18">
        <f t="shared" si="1"/>
        <v>100</v>
      </c>
      <c r="L7" s="18">
        <f t="shared" si="2"/>
        <v>0</v>
      </c>
      <c r="M7" s="18">
        <f t="shared" si="38"/>
        <v>4596.8906799999995</v>
      </c>
      <c r="N7" s="18">
        <f t="shared" si="38"/>
        <v>4596.88841</v>
      </c>
      <c r="O7" s="18">
        <f t="shared" si="3"/>
        <v>99.99995061879522</v>
      </c>
      <c r="P7" s="18">
        <f t="shared" si="4"/>
        <v>-0.002269999999953143</v>
      </c>
      <c r="Q7" s="18">
        <f t="shared" si="39"/>
        <v>5157.5</v>
      </c>
      <c r="R7" s="18">
        <f t="shared" si="39"/>
        <v>3822.51408</v>
      </c>
      <c r="S7" s="18">
        <f t="shared" si="5"/>
        <v>74.11563897237033</v>
      </c>
      <c r="T7" s="18">
        <f t="shared" si="6"/>
        <v>-1334.98592</v>
      </c>
      <c r="U7" s="18">
        <f t="shared" si="7"/>
        <v>10922.98615</v>
      </c>
      <c r="V7" s="18">
        <f t="shared" si="8"/>
        <v>9587.99796</v>
      </c>
      <c r="W7" s="18">
        <f t="shared" si="9"/>
        <v>87.77817556785972</v>
      </c>
      <c r="X7" s="18">
        <f t="shared" si="10"/>
        <v>-1334.98819</v>
      </c>
      <c r="Y7" s="18">
        <f t="shared" si="40"/>
        <v>4677.946</v>
      </c>
      <c r="Z7" s="18">
        <f t="shared" si="40"/>
        <v>4513.94521</v>
      </c>
      <c r="AA7" s="18">
        <f t="shared" si="11"/>
        <v>96.49417094596646</v>
      </c>
      <c r="AB7" s="18">
        <f t="shared" si="12"/>
        <v>-164.00079000000005</v>
      </c>
      <c r="AC7" s="18">
        <f t="shared" si="41"/>
        <v>11011.503</v>
      </c>
      <c r="AD7" s="18">
        <f t="shared" si="41"/>
        <v>7080.586319999999</v>
      </c>
      <c r="AE7" s="18">
        <f t="shared" si="13"/>
        <v>64.30172447848399</v>
      </c>
      <c r="AF7" s="18">
        <f t="shared" si="14"/>
        <v>-3930.916680000001</v>
      </c>
      <c r="AG7" s="18">
        <f t="shared" si="42"/>
        <v>9593.937</v>
      </c>
      <c r="AH7" s="18">
        <f t="shared" si="42"/>
        <v>7996.16719</v>
      </c>
      <c r="AI7" s="18">
        <f t="shared" si="15"/>
        <v>83.34604646663826</v>
      </c>
      <c r="AJ7" s="18">
        <f t="shared" si="16"/>
        <v>-1597.7698099999998</v>
      </c>
      <c r="AK7" s="18">
        <f t="shared" si="17"/>
        <v>36206.37215</v>
      </c>
      <c r="AL7" s="60">
        <f t="shared" si="18"/>
        <v>29178.69668</v>
      </c>
      <c r="AM7" s="18">
        <f t="shared" si="19"/>
        <v>80.58994852926737</v>
      </c>
      <c r="AN7" s="18">
        <f t="shared" si="20"/>
        <v>-7027.675470000002</v>
      </c>
      <c r="AO7" s="18">
        <f t="shared" si="43"/>
        <v>9691.676</v>
      </c>
      <c r="AP7" s="18">
        <f t="shared" si="43"/>
        <v>0</v>
      </c>
      <c r="AQ7" s="18">
        <f t="shared" si="21"/>
        <v>0</v>
      </c>
      <c r="AR7" s="18">
        <f t="shared" si="22"/>
        <v>-9691.676</v>
      </c>
      <c r="AS7" s="18">
        <f t="shared" si="44"/>
        <v>9242.38</v>
      </c>
      <c r="AT7" s="18">
        <f t="shared" si="44"/>
        <v>0</v>
      </c>
      <c r="AU7" s="18">
        <f t="shared" si="23"/>
        <v>0</v>
      </c>
      <c r="AV7" s="18">
        <f t="shared" si="24"/>
        <v>-9242.38</v>
      </c>
      <c r="AW7" s="18">
        <f t="shared" si="45"/>
        <v>14276.8166</v>
      </c>
      <c r="AX7" s="18">
        <f t="shared" si="45"/>
        <v>0</v>
      </c>
      <c r="AY7" s="18">
        <f t="shared" si="25"/>
        <v>0</v>
      </c>
      <c r="AZ7" s="18">
        <f t="shared" si="26"/>
        <v>-14276.8166</v>
      </c>
      <c r="BA7" s="18">
        <f t="shared" si="27"/>
        <v>69417.24475</v>
      </c>
      <c r="BB7" s="18">
        <f t="shared" si="28"/>
        <v>29178.69668</v>
      </c>
      <c r="BC7" s="18">
        <f t="shared" si="29"/>
        <v>42.033786827876085</v>
      </c>
      <c r="BD7" s="18">
        <f t="shared" si="30"/>
        <v>-40238.54807</v>
      </c>
      <c r="BE7" s="18">
        <f t="shared" si="46"/>
        <v>10671.25</v>
      </c>
      <c r="BF7" s="18">
        <f t="shared" si="46"/>
        <v>0</v>
      </c>
      <c r="BG7" s="18">
        <f t="shared" si="31"/>
        <v>0</v>
      </c>
      <c r="BH7" s="18">
        <f t="shared" si="32"/>
        <v>-10671.25</v>
      </c>
      <c r="BI7" s="18">
        <f t="shared" si="47"/>
        <v>12860.63727</v>
      </c>
      <c r="BJ7" s="18">
        <f t="shared" si="47"/>
        <v>0</v>
      </c>
      <c r="BK7" s="18">
        <f t="shared" si="33"/>
        <v>0</v>
      </c>
      <c r="BL7" s="18">
        <f t="shared" si="34"/>
        <v>-12860.63727</v>
      </c>
      <c r="BM7" s="18">
        <f t="shared" si="48"/>
        <v>1391.4837400000001</v>
      </c>
      <c r="BN7" s="18">
        <f t="shared" si="48"/>
        <v>0</v>
      </c>
      <c r="BO7" s="18">
        <f t="shared" si="35"/>
        <v>0</v>
      </c>
      <c r="BP7" s="18">
        <f t="shared" si="36"/>
        <v>-1391.4837400000001</v>
      </c>
      <c r="BQ7" s="138"/>
      <c r="BR7" s="138"/>
    </row>
    <row r="8" spans="1:70" ht="51" customHeight="1" hidden="1">
      <c r="A8" s="207"/>
      <c r="B8" s="208"/>
      <c r="C8" s="209"/>
      <c r="D8" s="66" t="s">
        <v>136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38"/>
      <c r="BR8" s="138"/>
    </row>
    <row r="9" spans="1:70" ht="19.5" customHeight="1" hidden="1">
      <c r="A9" s="207"/>
      <c r="B9" s="208"/>
      <c r="C9" s="209"/>
      <c r="D9" s="67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38"/>
      <c r="BR9" s="138"/>
    </row>
    <row r="10" spans="1:70" ht="19.5" customHeight="1" hidden="1">
      <c r="A10" s="207"/>
      <c r="B10" s="208"/>
      <c r="C10" s="209"/>
      <c r="D10" s="66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39"/>
      <c r="BR10" s="139"/>
    </row>
    <row r="11" spans="1:70" ht="33" customHeight="1">
      <c r="A11" s="207"/>
      <c r="B11" s="208"/>
      <c r="C11" s="209"/>
      <c r="D11" s="106" t="s">
        <v>141</v>
      </c>
      <c r="E11" s="18">
        <f t="shared" si="49"/>
        <v>165747.25376</v>
      </c>
      <c r="F11" s="18">
        <f t="shared" si="50"/>
        <v>14254.00131</v>
      </c>
      <c r="G11" s="18">
        <f t="shared" si="51"/>
        <v>8.599841618274787</v>
      </c>
      <c r="H11" s="18">
        <f t="shared" si="52"/>
        <v>-151493.25245</v>
      </c>
      <c r="I11" s="41">
        <f>SUM(I12:I14)</f>
        <v>198</v>
      </c>
      <c r="J11" s="41">
        <f>SUM(J12:J14)</f>
        <v>198</v>
      </c>
      <c r="K11" s="41">
        <f t="shared" si="1"/>
        <v>100</v>
      </c>
      <c r="L11" s="41">
        <f t="shared" si="2"/>
        <v>0</v>
      </c>
      <c r="M11" s="41">
        <f>SUM(M12:M14)</f>
        <v>421.4</v>
      </c>
      <c r="N11" s="41">
        <f>SUM(N12:N14)</f>
        <v>421.39773</v>
      </c>
      <c r="O11" s="41">
        <f t="shared" si="3"/>
        <v>99.9994613194115</v>
      </c>
      <c r="P11" s="41">
        <f t="shared" si="4"/>
        <v>-0.002269999999953143</v>
      </c>
      <c r="Q11" s="41">
        <f>SUM(Q12:Q14)</f>
        <v>960.5</v>
      </c>
      <c r="R11" s="41">
        <f>SUM(R12:R14)</f>
        <v>100</v>
      </c>
      <c r="S11" s="41">
        <f t="shared" si="5"/>
        <v>10.41124414367517</v>
      </c>
      <c r="T11" s="41">
        <f t="shared" si="6"/>
        <v>-860.5</v>
      </c>
      <c r="U11" s="41">
        <f t="shared" si="7"/>
        <v>1579.9</v>
      </c>
      <c r="V11" s="41">
        <f t="shared" si="8"/>
        <v>719.39773</v>
      </c>
      <c r="W11" s="41">
        <f t="shared" si="9"/>
        <v>45.53438382176087</v>
      </c>
      <c r="X11" s="41">
        <f t="shared" si="10"/>
        <v>-860.5022700000001</v>
      </c>
      <c r="Y11" s="41">
        <f>SUM(Y12:Y14)</f>
        <v>3666.046</v>
      </c>
      <c r="Z11" s="41">
        <f>SUM(Z12:Z14)</f>
        <v>4007.1</v>
      </c>
      <c r="AA11" s="41">
        <f t="shared" si="11"/>
        <v>109.30304747949154</v>
      </c>
      <c r="AB11" s="41">
        <f t="shared" si="12"/>
        <v>341.0540000000001</v>
      </c>
      <c r="AC11" s="41">
        <f>SUM(AC12:AC14)</f>
        <v>110.503</v>
      </c>
      <c r="AD11" s="41">
        <f>SUM(AD12:AD14)</f>
        <v>200</v>
      </c>
      <c r="AE11" s="41">
        <f t="shared" si="13"/>
        <v>180.99056134222602</v>
      </c>
      <c r="AF11" s="41">
        <f t="shared" si="14"/>
        <v>89.497</v>
      </c>
      <c r="AG11" s="41">
        <f>SUM(AG12:AG14)</f>
        <v>7625.937</v>
      </c>
      <c r="AH11" s="41">
        <f>SUM(AH12:AH14)</f>
        <v>9327.50358</v>
      </c>
      <c r="AI11" s="41">
        <f t="shared" si="15"/>
        <v>122.31288535428499</v>
      </c>
      <c r="AJ11" s="41">
        <f t="shared" si="16"/>
        <v>1701.5665800000006</v>
      </c>
      <c r="AK11" s="41">
        <f t="shared" si="17"/>
        <v>12982.385999999999</v>
      </c>
      <c r="AL11" s="41">
        <f t="shared" si="18"/>
        <v>14254.00131</v>
      </c>
      <c r="AM11" s="41">
        <f t="shared" si="19"/>
        <v>109.794927604217</v>
      </c>
      <c r="AN11" s="41">
        <f t="shared" si="20"/>
        <v>1271.615310000001</v>
      </c>
      <c r="AO11" s="41">
        <f>SUM(AO12:AO14)</f>
        <v>15157.676</v>
      </c>
      <c r="AP11" s="41">
        <f>SUM(AP12:AP14)</f>
        <v>0</v>
      </c>
      <c r="AQ11" s="41">
        <f t="shared" si="21"/>
        <v>0</v>
      </c>
      <c r="AR11" s="41">
        <f t="shared" si="22"/>
        <v>-15157.676</v>
      </c>
      <c r="AS11" s="41">
        <f>SUM(AS12:AS14)</f>
        <v>8447.65</v>
      </c>
      <c r="AT11" s="41">
        <f>SUM(AT12:AT14)</f>
        <v>0</v>
      </c>
      <c r="AU11" s="41">
        <f t="shared" si="23"/>
        <v>0</v>
      </c>
      <c r="AV11" s="41">
        <f t="shared" si="24"/>
        <v>-8447.65</v>
      </c>
      <c r="AW11" s="41">
        <f>SUM(AW12:AW14)</f>
        <v>43865.6166</v>
      </c>
      <c r="AX11" s="41">
        <f>SUM(AX12:AX14)</f>
        <v>0</v>
      </c>
      <c r="AY11" s="41">
        <f t="shared" si="25"/>
        <v>0</v>
      </c>
      <c r="AZ11" s="41">
        <f t="shared" si="26"/>
        <v>-43865.6166</v>
      </c>
      <c r="BA11" s="41">
        <f t="shared" si="53"/>
        <v>80453.32860000001</v>
      </c>
      <c r="BB11" s="41">
        <f t="shared" si="53"/>
        <v>14254.00131</v>
      </c>
      <c r="BC11" s="41">
        <f t="shared" si="29"/>
        <v>17.717105753160844</v>
      </c>
      <c r="BD11" s="41">
        <f t="shared" si="30"/>
        <v>-66199.32729000002</v>
      </c>
      <c r="BE11" s="41">
        <f>SUM(BE12:BE14)</f>
        <v>40924.05</v>
      </c>
      <c r="BF11" s="41">
        <f>SUM(BF12:BF14)</f>
        <v>0</v>
      </c>
      <c r="BG11" s="41">
        <f t="shared" si="31"/>
        <v>0</v>
      </c>
      <c r="BH11" s="41">
        <f t="shared" si="32"/>
        <v>-40924.05</v>
      </c>
      <c r="BI11" s="41">
        <f>SUM(BI12:BI14)</f>
        <v>42978.39142</v>
      </c>
      <c r="BJ11" s="41">
        <f>SUM(BJ12:BJ14)</f>
        <v>0</v>
      </c>
      <c r="BK11" s="41">
        <f t="shared" si="33"/>
        <v>0</v>
      </c>
      <c r="BL11" s="41">
        <f t="shared" si="34"/>
        <v>-42978.39142</v>
      </c>
      <c r="BM11" s="41">
        <f>SUM(BM12:BM14)</f>
        <v>1391.4837400000001</v>
      </c>
      <c r="BN11" s="41">
        <f>SUM(BN12:BN14)</f>
        <v>0</v>
      </c>
      <c r="BO11" s="41">
        <f t="shared" si="35"/>
        <v>0</v>
      </c>
      <c r="BP11" s="41">
        <f t="shared" si="36"/>
        <v>-1391.4837400000001</v>
      </c>
      <c r="BQ11" s="137"/>
      <c r="BR11" s="137"/>
    </row>
    <row r="12" spans="1:70" ht="33" customHeight="1">
      <c r="A12" s="207"/>
      <c r="B12" s="208"/>
      <c r="C12" s="209"/>
      <c r="D12" s="106" t="s">
        <v>28</v>
      </c>
      <c r="E12" s="18">
        <f t="shared" si="49"/>
        <v>6368.68216</v>
      </c>
      <c r="F12" s="18">
        <f t="shared" si="50"/>
        <v>2040.67136</v>
      </c>
      <c r="G12" s="18">
        <f t="shared" si="51"/>
        <v>32.04228612344504</v>
      </c>
      <c r="H12" s="18">
        <f t="shared" si="52"/>
        <v>-4328.0108</v>
      </c>
      <c r="I12" s="18">
        <f>I43+I72+I79+I86</f>
        <v>198</v>
      </c>
      <c r="J12" s="18">
        <f>J43+J72+J79+J86</f>
        <v>198</v>
      </c>
      <c r="K12" s="18">
        <f t="shared" si="1"/>
        <v>100</v>
      </c>
      <c r="L12" s="18">
        <f t="shared" si="2"/>
        <v>0</v>
      </c>
      <c r="M12" s="18">
        <f>M43+M72+M79+M86</f>
        <v>234.5</v>
      </c>
      <c r="N12" s="18">
        <f>N43+N72+N79+N86</f>
        <v>234.49773</v>
      </c>
      <c r="O12" s="18">
        <f t="shared" si="3"/>
        <v>99.99903198294243</v>
      </c>
      <c r="P12" s="18">
        <f t="shared" si="4"/>
        <v>-0.0022700000000099863</v>
      </c>
      <c r="Q12" s="18">
        <f>Q43+Q72+Q79+Q86</f>
        <v>960.5</v>
      </c>
      <c r="R12" s="18">
        <f>R43+R72+R79+R86</f>
        <v>100</v>
      </c>
      <c r="S12" s="18">
        <f t="shared" si="5"/>
        <v>10.41124414367517</v>
      </c>
      <c r="T12" s="18">
        <f t="shared" si="6"/>
        <v>-860.5</v>
      </c>
      <c r="U12" s="18">
        <f t="shared" si="7"/>
        <v>1393</v>
      </c>
      <c r="V12" s="18">
        <f t="shared" si="8"/>
        <v>532.49773</v>
      </c>
      <c r="W12" s="18">
        <f t="shared" si="9"/>
        <v>38.2266855707107</v>
      </c>
      <c r="X12" s="18">
        <f t="shared" si="10"/>
        <v>-860.50227</v>
      </c>
      <c r="Y12" s="18">
        <f>Y43+Y72+Y79+Y86</f>
        <v>114.946</v>
      </c>
      <c r="Z12" s="18">
        <f>Z43+Z72+Z79+Z86</f>
        <v>456</v>
      </c>
      <c r="AA12" s="18">
        <f t="shared" si="11"/>
        <v>396.7080194178136</v>
      </c>
      <c r="AB12" s="18">
        <f t="shared" si="12"/>
        <v>341.054</v>
      </c>
      <c r="AC12" s="18">
        <f>AC43+AC72+AC79+AC86</f>
        <v>110.503</v>
      </c>
      <c r="AD12" s="18">
        <f>AD43+AD72+AD79+AD86</f>
        <v>200</v>
      </c>
      <c r="AE12" s="18">
        <f t="shared" si="13"/>
        <v>180.99056134222602</v>
      </c>
      <c r="AF12" s="18">
        <f t="shared" si="14"/>
        <v>89.497</v>
      </c>
      <c r="AG12" s="18">
        <f>AG43+AG72+AG79+AG86</f>
        <v>425.937</v>
      </c>
      <c r="AH12" s="18">
        <f>AH43+AH72+AH79+AH86</f>
        <v>852.17363</v>
      </c>
      <c r="AI12" s="18">
        <f t="shared" si="15"/>
        <v>200.07034608404527</v>
      </c>
      <c r="AJ12" s="18">
        <f t="shared" si="16"/>
        <v>426.23663</v>
      </c>
      <c r="AK12" s="18">
        <f t="shared" si="17"/>
        <v>2044.386</v>
      </c>
      <c r="AL12" s="18">
        <f t="shared" si="18"/>
        <v>2040.67136</v>
      </c>
      <c r="AM12" s="18">
        <f t="shared" si="19"/>
        <v>99.818300457937</v>
      </c>
      <c r="AN12" s="18">
        <f t="shared" si="20"/>
        <v>-3.7146399999999176</v>
      </c>
      <c r="AO12" s="18">
        <f>AO43+AO72+AO79+AO86</f>
        <v>357.676</v>
      </c>
      <c r="AP12" s="18">
        <f>AP43+AP72+AP79+AP86</f>
        <v>0</v>
      </c>
      <c r="AQ12" s="18">
        <f t="shared" si="21"/>
        <v>0</v>
      </c>
      <c r="AR12" s="18">
        <f t="shared" si="22"/>
        <v>-357.676</v>
      </c>
      <c r="AS12" s="18">
        <f>AS43+AS72+AS79+AS86</f>
        <v>447.65000000000003</v>
      </c>
      <c r="AT12" s="18">
        <f>AT43+AT72+AT79+AT86</f>
        <v>0</v>
      </c>
      <c r="AU12" s="18">
        <f t="shared" si="23"/>
        <v>0</v>
      </c>
      <c r="AV12" s="18">
        <f t="shared" si="24"/>
        <v>-447.65000000000003</v>
      </c>
      <c r="AW12" s="18">
        <f>AW43+AW72+AW79+AW86</f>
        <v>87.845</v>
      </c>
      <c r="AX12" s="18">
        <f>AX43+AX72+AX79+AX86</f>
        <v>0</v>
      </c>
      <c r="AY12" s="18">
        <f t="shared" si="25"/>
        <v>0</v>
      </c>
      <c r="AZ12" s="18">
        <f t="shared" si="26"/>
        <v>-87.845</v>
      </c>
      <c r="BA12" s="18">
        <f t="shared" si="53"/>
        <v>2937.557</v>
      </c>
      <c r="BB12" s="18">
        <f t="shared" si="53"/>
        <v>2040.67136</v>
      </c>
      <c r="BC12" s="18">
        <f t="shared" si="29"/>
        <v>69.46831533822153</v>
      </c>
      <c r="BD12" s="18">
        <f t="shared" si="30"/>
        <v>-896.8856399999997</v>
      </c>
      <c r="BE12" s="18">
        <f>BE43+BE72+BE79+BE86</f>
        <v>131.55</v>
      </c>
      <c r="BF12" s="18">
        <f>BF43+BF72+BF79+BF86</f>
        <v>0</v>
      </c>
      <c r="BG12" s="18">
        <f t="shared" si="31"/>
        <v>0</v>
      </c>
      <c r="BH12" s="18">
        <f t="shared" si="32"/>
        <v>-131.55</v>
      </c>
      <c r="BI12" s="18">
        <f>BI43+BI72+BI79+BI86</f>
        <v>2186.09142</v>
      </c>
      <c r="BJ12" s="18">
        <f>BJ43+BJ72+BJ79+BJ86</f>
        <v>0</v>
      </c>
      <c r="BK12" s="18">
        <f t="shared" si="33"/>
        <v>0</v>
      </c>
      <c r="BL12" s="18">
        <f t="shared" si="34"/>
        <v>-2186.09142</v>
      </c>
      <c r="BM12" s="18">
        <f>BM43+BM72+BM79+BM86+998.53674</f>
        <v>1113.4837400000001</v>
      </c>
      <c r="BN12" s="18">
        <f>BN43+BN72+BN79+BN86</f>
        <v>0</v>
      </c>
      <c r="BO12" s="18">
        <f t="shared" si="35"/>
        <v>0</v>
      </c>
      <c r="BP12" s="18">
        <f t="shared" si="36"/>
        <v>-1113.4837400000001</v>
      </c>
      <c r="BQ12" s="138"/>
      <c r="BR12" s="138"/>
    </row>
    <row r="13" spans="1:70" ht="33" customHeight="1">
      <c r="A13" s="207"/>
      <c r="B13" s="208"/>
      <c r="C13" s="209"/>
      <c r="D13" s="106" t="s">
        <v>96</v>
      </c>
      <c r="E13" s="18">
        <f t="shared" si="49"/>
        <v>8233.1716</v>
      </c>
      <c r="F13" s="18">
        <f t="shared" si="50"/>
        <v>1292.8586</v>
      </c>
      <c r="G13" s="18">
        <f t="shared" si="51"/>
        <v>15.70304449867169</v>
      </c>
      <c r="H13" s="18">
        <f t="shared" si="52"/>
        <v>-6940.313</v>
      </c>
      <c r="I13" s="18">
        <f>I58+I65</f>
        <v>0</v>
      </c>
      <c r="J13" s="18">
        <f>J58+J65</f>
        <v>0</v>
      </c>
      <c r="K13" s="18">
        <f t="shared" si="1"/>
        <v>0</v>
      </c>
      <c r="L13" s="18">
        <f t="shared" si="2"/>
        <v>0</v>
      </c>
      <c r="M13" s="18">
        <f>M58+M65</f>
        <v>186.9</v>
      </c>
      <c r="N13" s="18">
        <f>N58+N65</f>
        <v>186.9</v>
      </c>
      <c r="O13" s="18">
        <f t="shared" si="3"/>
        <v>100</v>
      </c>
      <c r="P13" s="18">
        <f t="shared" si="4"/>
        <v>0</v>
      </c>
      <c r="Q13" s="18">
        <f>Q58+Q65</f>
        <v>0</v>
      </c>
      <c r="R13" s="18">
        <f>R58+R65</f>
        <v>0</v>
      </c>
      <c r="S13" s="18">
        <f t="shared" si="5"/>
        <v>0</v>
      </c>
      <c r="T13" s="18">
        <f t="shared" si="6"/>
        <v>0</v>
      </c>
      <c r="U13" s="18">
        <f t="shared" si="7"/>
        <v>186.9</v>
      </c>
      <c r="V13" s="18">
        <f t="shared" si="8"/>
        <v>186.9</v>
      </c>
      <c r="W13" s="18">
        <f t="shared" si="9"/>
        <v>100</v>
      </c>
      <c r="X13" s="18">
        <f t="shared" si="10"/>
        <v>0</v>
      </c>
      <c r="Y13" s="18">
        <f>Y58+Y65</f>
        <v>0</v>
      </c>
      <c r="Z13" s="18">
        <f>Z58+Z65</f>
        <v>0</v>
      </c>
      <c r="AA13" s="18">
        <f t="shared" si="11"/>
        <v>0</v>
      </c>
      <c r="AB13" s="18">
        <f t="shared" si="12"/>
        <v>0</v>
      </c>
      <c r="AC13" s="18">
        <f>AC58+AC65</f>
        <v>0</v>
      </c>
      <c r="AD13" s="18">
        <f>AD58+AD65</f>
        <v>0</v>
      </c>
      <c r="AE13" s="18">
        <f t="shared" si="13"/>
        <v>0</v>
      </c>
      <c r="AF13" s="18">
        <f t="shared" si="14"/>
        <v>0</v>
      </c>
      <c r="AG13" s="18">
        <f>AG58+AG65</f>
        <v>360</v>
      </c>
      <c r="AH13" s="18">
        <f>AH58+AH65</f>
        <v>1105.9586</v>
      </c>
      <c r="AI13" s="18">
        <f t="shared" si="15"/>
        <v>307.21072222222216</v>
      </c>
      <c r="AJ13" s="18">
        <f t="shared" si="16"/>
        <v>745.9585999999999</v>
      </c>
      <c r="AK13" s="18">
        <f t="shared" si="17"/>
        <v>546.9</v>
      </c>
      <c r="AL13" s="18">
        <f t="shared" si="18"/>
        <v>1292.8586</v>
      </c>
      <c r="AM13" s="18">
        <f t="shared" si="19"/>
        <v>236.3976229658073</v>
      </c>
      <c r="AN13" s="18">
        <f t="shared" si="20"/>
        <v>745.9586</v>
      </c>
      <c r="AO13" s="18">
        <f>AO58+AO65</f>
        <v>740</v>
      </c>
      <c r="AP13" s="18">
        <f>AP58+AP65</f>
        <v>0</v>
      </c>
      <c r="AQ13" s="18">
        <f t="shared" si="21"/>
        <v>0</v>
      </c>
      <c r="AR13" s="18">
        <f t="shared" si="22"/>
        <v>-740</v>
      </c>
      <c r="AS13" s="18">
        <f>AS58+AS65</f>
        <v>400</v>
      </c>
      <c r="AT13" s="18">
        <f>AT58+AT65</f>
        <v>0</v>
      </c>
      <c r="AU13" s="18">
        <f t="shared" si="23"/>
        <v>0</v>
      </c>
      <c r="AV13" s="18">
        <f t="shared" si="24"/>
        <v>-400</v>
      </c>
      <c r="AW13" s="18">
        <f>AW58+AW65</f>
        <v>2188.9716</v>
      </c>
      <c r="AX13" s="18">
        <f>AX58+AX65</f>
        <v>0</v>
      </c>
      <c r="AY13" s="18">
        <f t="shared" si="25"/>
        <v>0</v>
      </c>
      <c r="AZ13" s="18">
        <f t="shared" si="26"/>
        <v>-2188.9716</v>
      </c>
      <c r="BA13" s="18">
        <f t="shared" si="53"/>
        <v>3875.8716</v>
      </c>
      <c r="BB13" s="18">
        <f t="shared" si="53"/>
        <v>1292.8586</v>
      </c>
      <c r="BC13" s="18">
        <f t="shared" si="29"/>
        <v>33.356590037709196</v>
      </c>
      <c r="BD13" s="18">
        <f t="shared" si="30"/>
        <v>-2583.013</v>
      </c>
      <c r="BE13" s="18">
        <f>BE58+BE65</f>
        <v>2039.7</v>
      </c>
      <c r="BF13" s="18">
        <f>BF58+BF65</f>
        <v>0</v>
      </c>
      <c r="BG13" s="18">
        <f t="shared" si="31"/>
        <v>0</v>
      </c>
      <c r="BH13" s="18">
        <f t="shared" si="32"/>
        <v>-2039.7</v>
      </c>
      <c r="BI13" s="18">
        <f>BI58+BI65</f>
        <v>2039.6</v>
      </c>
      <c r="BJ13" s="18">
        <f>BJ58+BJ65</f>
        <v>0</v>
      </c>
      <c r="BK13" s="18">
        <f t="shared" si="33"/>
        <v>0</v>
      </c>
      <c r="BL13" s="18">
        <f t="shared" si="34"/>
        <v>-2039.6</v>
      </c>
      <c r="BM13" s="18">
        <f>BM58+BM65-998.53674</f>
        <v>278</v>
      </c>
      <c r="BN13" s="18">
        <f>BN58+BN65</f>
        <v>0</v>
      </c>
      <c r="BO13" s="18">
        <f t="shared" si="35"/>
        <v>0</v>
      </c>
      <c r="BP13" s="18">
        <f t="shared" si="36"/>
        <v>-278</v>
      </c>
      <c r="BQ13" s="138"/>
      <c r="BR13" s="138"/>
    </row>
    <row r="14" spans="1:70" ht="33" customHeight="1">
      <c r="A14" s="210"/>
      <c r="B14" s="211"/>
      <c r="C14" s="212"/>
      <c r="D14" s="106" t="s">
        <v>97</v>
      </c>
      <c r="E14" s="18">
        <f t="shared" si="49"/>
        <v>151145.4</v>
      </c>
      <c r="F14" s="18">
        <f t="shared" si="50"/>
        <v>10920.47135</v>
      </c>
      <c r="G14" s="18">
        <f t="shared" si="51"/>
        <v>7.22514304107171</v>
      </c>
      <c r="H14" s="18">
        <f t="shared" si="52"/>
        <v>-140224.92865</v>
      </c>
      <c r="I14" s="18">
        <f>I57+I64</f>
        <v>0</v>
      </c>
      <c r="J14" s="18">
        <f>J57+J64</f>
        <v>0</v>
      </c>
      <c r="K14" s="18">
        <f t="shared" si="1"/>
        <v>0</v>
      </c>
      <c r="L14" s="18">
        <f t="shared" si="2"/>
        <v>0</v>
      </c>
      <c r="M14" s="18">
        <f>M57+M64</f>
        <v>0</v>
      </c>
      <c r="N14" s="18">
        <f>N57+N64</f>
        <v>0</v>
      </c>
      <c r="O14" s="18">
        <f t="shared" si="3"/>
        <v>0</v>
      </c>
      <c r="P14" s="18">
        <f t="shared" si="4"/>
        <v>0</v>
      </c>
      <c r="Q14" s="18">
        <f>Q57+Q64</f>
        <v>0</v>
      </c>
      <c r="R14" s="18">
        <f>R57+R64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Y57+Y64</f>
        <v>3551.1</v>
      </c>
      <c r="Z14" s="18">
        <f>Z57+Z64</f>
        <v>3551.1</v>
      </c>
      <c r="AA14" s="18">
        <f t="shared" si="11"/>
        <v>100</v>
      </c>
      <c r="AB14" s="18">
        <f t="shared" si="12"/>
        <v>0</v>
      </c>
      <c r="AC14" s="18">
        <f>AC57+AC64</f>
        <v>0</v>
      </c>
      <c r="AD14" s="18">
        <f>AD57+AD64</f>
        <v>0</v>
      </c>
      <c r="AE14" s="18">
        <f t="shared" si="13"/>
        <v>0</v>
      </c>
      <c r="AF14" s="18">
        <f t="shared" si="14"/>
        <v>0</v>
      </c>
      <c r="AG14" s="18">
        <f>AG57+AG64</f>
        <v>6840</v>
      </c>
      <c r="AH14" s="18">
        <f>AH57+AH64</f>
        <v>7369.37135</v>
      </c>
      <c r="AI14" s="18">
        <f t="shared" si="15"/>
        <v>107.73934722222222</v>
      </c>
      <c r="AJ14" s="18">
        <f t="shared" si="16"/>
        <v>529.3713500000003</v>
      </c>
      <c r="AK14" s="18">
        <f t="shared" si="17"/>
        <v>10391.1</v>
      </c>
      <c r="AL14" s="60">
        <f t="shared" si="18"/>
        <v>10920.47135</v>
      </c>
      <c r="AM14" s="18">
        <f t="shared" si="19"/>
        <v>105.09446882428232</v>
      </c>
      <c r="AN14" s="18">
        <f t="shared" si="20"/>
        <v>529.3713499999994</v>
      </c>
      <c r="AO14" s="18">
        <f>AO57+AO64</f>
        <v>14060</v>
      </c>
      <c r="AP14" s="18">
        <f>AP57+AP64</f>
        <v>0</v>
      </c>
      <c r="AQ14" s="18">
        <f t="shared" si="21"/>
        <v>0</v>
      </c>
      <c r="AR14" s="18">
        <f t="shared" si="22"/>
        <v>-14060</v>
      </c>
      <c r="AS14" s="18">
        <f>AS57+AS64</f>
        <v>7600</v>
      </c>
      <c r="AT14" s="18">
        <f>AT57+AT64</f>
        <v>0</v>
      </c>
      <c r="AU14" s="18">
        <f t="shared" si="23"/>
        <v>0</v>
      </c>
      <c r="AV14" s="18">
        <f t="shared" si="24"/>
        <v>-7600</v>
      </c>
      <c r="AW14" s="18">
        <f>AW57+AW64</f>
        <v>41588.8</v>
      </c>
      <c r="AX14" s="18">
        <f>AX57+AX64</f>
        <v>0</v>
      </c>
      <c r="AY14" s="18">
        <f t="shared" si="25"/>
        <v>0</v>
      </c>
      <c r="AZ14" s="18">
        <f t="shared" si="26"/>
        <v>-41588.8</v>
      </c>
      <c r="BA14" s="18">
        <f t="shared" si="53"/>
        <v>73639.9</v>
      </c>
      <c r="BB14" s="18">
        <f t="shared" si="53"/>
        <v>10920.47135</v>
      </c>
      <c r="BC14" s="18">
        <f t="shared" si="29"/>
        <v>14.829557549643605</v>
      </c>
      <c r="BD14" s="18">
        <f t="shared" si="30"/>
        <v>-62719.428649999994</v>
      </c>
      <c r="BE14" s="18">
        <f>BE57+BE64</f>
        <v>38752.8</v>
      </c>
      <c r="BF14" s="18">
        <f>BF57+BF64</f>
        <v>0</v>
      </c>
      <c r="BG14" s="18">
        <f t="shared" si="31"/>
        <v>0</v>
      </c>
      <c r="BH14" s="18">
        <f t="shared" si="32"/>
        <v>-38752.8</v>
      </c>
      <c r="BI14" s="18">
        <f>BI57+BI64</f>
        <v>38752.7</v>
      </c>
      <c r="BJ14" s="18">
        <f>BJ57+BJ64</f>
        <v>0</v>
      </c>
      <c r="BK14" s="18">
        <f t="shared" si="33"/>
        <v>0</v>
      </c>
      <c r="BL14" s="18">
        <f t="shared" si="34"/>
        <v>-38752.7</v>
      </c>
      <c r="BM14" s="18">
        <f>BM57+BM64</f>
        <v>0</v>
      </c>
      <c r="BN14" s="18">
        <f>BN57+BN64</f>
        <v>0</v>
      </c>
      <c r="BO14" s="18">
        <f t="shared" si="35"/>
        <v>0</v>
      </c>
      <c r="BP14" s="18">
        <f t="shared" si="36"/>
        <v>0</v>
      </c>
      <c r="BQ14" s="139"/>
      <c r="BR14" s="139"/>
    </row>
    <row r="15" spans="1:70" ht="24" customHeight="1">
      <c r="A15" s="140" t="s">
        <v>65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65"/>
      <c r="BR15" s="65"/>
    </row>
    <row r="16" spans="1:70" ht="28.5" customHeight="1">
      <c r="A16" s="145" t="s">
        <v>142</v>
      </c>
      <c r="B16" s="146"/>
      <c r="C16" s="147"/>
      <c r="D16" s="66" t="s">
        <v>134</v>
      </c>
      <c r="E16" s="41">
        <f aca="true" t="shared" si="54" ref="E16:E36">BA16+BE16+BI16+BM16</f>
        <v>127391.83673999998</v>
      </c>
      <c r="F16" s="41">
        <f aca="true" t="shared" si="55" ref="F16:F36">BB16+BF16+BJ16+BN16</f>
        <v>3738</v>
      </c>
      <c r="G16" s="41">
        <f aca="true" t="shared" si="56" ref="G16:G36">IF(E16=0,0,F16*100/E16)</f>
        <v>2.9342539488060453</v>
      </c>
      <c r="H16" s="41">
        <f aca="true" t="shared" si="57" ref="H16:H36">F16-E16</f>
        <v>-123653.83673999998</v>
      </c>
      <c r="I16" s="41">
        <f>SUM(I17:I22)</f>
        <v>0</v>
      </c>
      <c r="J16" s="41">
        <f>SUM(J17:J22)</f>
        <v>0</v>
      </c>
      <c r="K16" s="41">
        <f aca="true" t="shared" si="58" ref="K16:K36">IF(I16=0,0,J16*100/I16)</f>
        <v>0</v>
      </c>
      <c r="L16" s="41">
        <f aca="true" t="shared" si="59" ref="L16:L36">J16-I16</f>
        <v>0</v>
      </c>
      <c r="M16" s="41">
        <f>SUM(M17:M22)</f>
        <v>186.9</v>
      </c>
      <c r="N16" s="41">
        <f>SUM(N17:N22)</f>
        <v>186.9</v>
      </c>
      <c r="O16" s="41">
        <f aca="true" t="shared" si="60" ref="O16:O36">IF(M16=0,0,N16*100/M16)</f>
        <v>100</v>
      </c>
      <c r="P16" s="41">
        <f aca="true" t="shared" si="61" ref="P16:P36">N16-M16</f>
        <v>0</v>
      </c>
      <c r="Q16" s="41">
        <f>SUM(Q17:Q22)</f>
        <v>0</v>
      </c>
      <c r="R16" s="41">
        <f>SUM(R17:R22)</f>
        <v>0</v>
      </c>
      <c r="S16" s="41">
        <f aca="true" t="shared" si="62" ref="S16:S36">IF(Q16=0,0,R16*100/Q16)</f>
        <v>0</v>
      </c>
      <c r="T16" s="41">
        <f aca="true" t="shared" si="63" ref="T16:T36">R16-Q16</f>
        <v>0</v>
      </c>
      <c r="U16" s="41">
        <f aca="true" t="shared" si="64" ref="U16:U36">I16+M16+Q16</f>
        <v>186.9</v>
      </c>
      <c r="V16" s="41">
        <f aca="true" t="shared" si="65" ref="V16:V36">J16+N16+R16</f>
        <v>186.9</v>
      </c>
      <c r="W16" s="41">
        <f aca="true" t="shared" si="66" ref="W16:W36">IF(U16=0,0,V16*100/U16)</f>
        <v>100</v>
      </c>
      <c r="X16" s="41">
        <f aca="true" t="shared" si="67" ref="X16:X36">V16-U16</f>
        <v>0</v>
      </c>
      <c r="Y16" s="41">
        <f>SUM(Y17:Y22)</f>
        <v>3551.1</v>
      </c>
      <c r="Z16" s="41">
        <f>SUM(Z17:Z22)</f>
        <v>3551.1</v>
      </c>
      <c r="AA16" s="41">
        <f aca="true" t="shared" si="68" ref="AA16:AA36">IF(Y16=0,0,Z16*100/Y16)</f>
        <v>100</v>
      </c>
      <c r="AB16" s="41">
        <f aca="true" t="shared" si="69" ref="AB16:AB36">Z16-Y16</f>
        <v>0</v>
      </c>
      <c r="AC16" s="41">
        <f>SUM(AC17:AC22)</f>
        <v>0</v>
      </c>
      <c r="AD16" s="41">
        <f>SUM(AD17:AD22)</f>
        <v>0</v>
      </c>
      <c r="AE16" s="41">
        <f aca="true" t="shared" si="70" ref="AE16:AE36">IF(AC16=0,0,AD16*100/AC16)</f>
        <v>0</v>
      </c>
      <c r="AF16" s="41">
        <f aca="true" t="shared" si="71" ref="AF16:AF36">AD16-AC16</f>
        <v>0</v>
      </c>
      <c r="AG16" s="41">
        <f>SUM(AG17:AG22)</f>
        <v>0</v>
      </c>
      <c r="AH16" s="41">
        <f>SUM(AH17:AH22)</f>
        <v>0</v>
      </c>
      <c r="AI16" s="41">
        <f aca="true" t="shared" si="72" ref="AI16:AI36">IF(AG16=0,0,AH16*100/AG16)</f>
        <v>0</v>
      </c>
      <c r="AJ16" s="41">
        <f aca="true" t="shared" si="73" ref="AJ16:AJ36">AH16-AG16</f>
        <v>0</v>
      </c>
      <c r="AK16" s="41">
        <f aca="true" t="shared" si="74" ref="AK16:AK36">U16+Y16+AC16+AG16</f>
        <v>3738</v>
      </c>
      <c r="AL16" s="41">
        <f aca="true" t="shared" si="75" ref="AL16:AL36">V16+Z16+AD16+AH16</f>
        <v>3738</v>
      </c>
      <c r="AM16" s="41">
        <f aca="true" t="shared" si="76" ref="AM16:AM36">IF(AK16=0,0,AL16*100/AK16)</f>
        <v>100</v>
      </c>
      <c r="AN16" s="41">
        <f aca="true" t="shared" si="77" ref="AN16:AN36">AL16-AK16</f>
        <v>0</v>
      </c>
      <c r="AO16" s="41">
        <f>SUM(AO17:AO22)</f>
        <v>0</v>
      </c>
      <c r="AP16" s="41">
        <f>SUM(AP17:AP22)</f>
        <v>0</v>
      </c>
      <c r="AQ16" s="41">
        <f aca="true" t="shared" si="78" ref="AQ16:AQ36">IF(AO16=0,0,AP16*100/AO16)</f>
        <v>0</v>
      </c>
      <c r="AR16" s="41">
        <f aca="true" t="shared" si="79" ref="AR16:AR36">AP16-AO16</f>
        <v>0</v>
      </c>
      <c r="AS16" s="41">
        <f>SUM(AS17:AS22)</f>
        <v>0</v>
      </c>
      <c r="AT16" s="41">
        <f>SUM(AT17:AT22)</f>
        <v>0</v>
      </c>
      <c r="AU16" s="41">
        <f aca="true" t="shared" si="80" ref="AU16:AU36">IF(AS16=0,0,AT16*100/AS16)</f>
        <v>0</v>
      </c>
      <c r="AV16" s="41">
        <f aca="true" t="shared" si="81" ref="AV16:AV36">AT16-AS16</f>
        <v>0</v>
      </c>
      <c r="AW16" s="41">
        <f>SUM(AW17:AW22)</f>
        <v>40792.5</v>
      </c>
      <c r="AX16" s="41">
        <f>SUM(AX17:AX22)</f>
        <v>0</v>
      </c>
      <c r="AY16" s="41">
        <f aca="true" t="shared" si="82" ref="AY16:AY36">IF(AW16=0,0,AX16*100/AW16)</f>
        <v>0</v>
      </c>
      <c r="AZ16" s="41">
        <f aca="true" t="shared" si="83" ref="AZ16:AZ36">AX16-AW16</f>
        <v>-40792.5</v>
      </c>
      <c r="BA16" s="41">
        <f aca="true" t="shared" si="84" ref="BA16:BA29">AK16+AO16+AS16+AW16</f>
        <v>44530.5</v>
      </c>
      <c r="BB16" s="41">
        <f aca="true" t="shared" si="85" ref="BB16:BB29">AL16+AP16+AT16+AX16</f>
        <v>3738</v>
      </c>
      <c r="BC16" s="41">
        <f aca="true" t="shared" si="86" ref="BC16:BC36">IF(BA16=0,0,BB16*100/BA16)</f>
        <v>8.39424663994341</v>
      </c>
      <c r="BD16" s="41">
        <f aca="true" t="shared" si="87" ref="BD16:BD36">BB16-BA16</f>
        <v>-40792.5</v>
      </c>
      <c r="BE16" s="41">
        <f>SUM(BE17:BE22)</f>
        <v>40792.5</v>
      </c>
      <c r="BF16" s="41">
        <f>SUM(BF17:BF22)</f>
        <v>0</v>
      </c>
      <c r="BG16" s="41">
        <f aca="true" t="shared" si="88" ref="BG16:BG36">IF(BE16=0,0,BF16*100/BE16)</f>
        <v>0</v>
      </c>
      <c r="BH16" s="41">
        <f aca="true" t="shared" si="89" ref="BH16:BH36">BF16-BE16</f>
        <v>-40792.5</v>
      </c>
      <c r="BI16" s="41">
        <f>SUM(BI17:BI22)</f>
        <v>40792.299999999996</v>
      </c>
      <c r="BJ16" s="41">
        <f>SUM(BJ17:BJ22)</f>
        <v>0</v>
      </c>
      <c r="BK16" s="41">
        <f aca="true" t="shared" si="90" ref="BK16:BK36">IF(BI16=0,0,BJ16*100/BI16)</f>
        <v>0</v>
      </c>
      <c r="BL16" s="41">
        <f aca="true" t="shared" si="91" ref="BL16:BL36">BJ16-BI16</f>
        <v>-40792.299999999996</v>
      </c>
      <c r="BM16" s="41">
        <f>SUM(BM17:BM22)</f>
        <v>1276.53674</v>
      </c>
      <c r="BN16" s="41">
        <f>SUM(BN17:BN22)</f>
        <v>0</v>
      </c>
      <c r="BO16" s="41">
        <f aca="true" t="shared" si="92" ref="BO16:BO36">IF(BM16=0,0,BN16*100/BM16)</f>
        <v>0</v>
      </c>
      <c r="BP16" s="41">
        <f aca="true" t="shared" si="93" ref="BP16:BP36">BN16-BM16</f>
        <v>-1276.53674</v>
      </c>
      <c r="BQ16" s="137"/>
      <c r="BR16" s="137"/>
    </row>
    <row r="17" spans="1:70" ht="19.5" customHeight="1" hidden="1">
      <c r="A17" s="148"/>
      <c r="B17" s="149"/>
      <c r="C17" s="150"/>
      <c r="D17" s="66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 aca="true" t="shared" si="94" ref="I17:J22">I63</f>
        <v>0</v>
      </c>
      <c r="J17" s="18">
        <f t="shared" si="94"/>
        <v>0</v>
      </c>
      <c r="K17" s="18">
        <f t="shared" si="58"/>
        <v>0</v>
      </c>
      <c r="L17" s="18">
        <f t="shared" si="59"/>
        <v>0</v>
      </c>
      <c r="M17" s="18">
        <f aca="true" t="shared" si="95" ref="M17:N22">M63</f>
        <v>0</v>
      </c>
      <c r="N17" s="18">
        <f t="shared" si="95"/>
        <v>0</v>
      </c>
      <c r="O17" s="18">
        <f t="shared" si="60"/>
        <v>0</v>
      </c>
      <c r="P17" s="18">
        <f t="shared" si="61"/>
        <v>0</v>
      </c>
      <c r="Q17" s="18">
        <f aca="true" t="shared" si="96" ref="Q17:R22">Q63</f>
        <v>0</v>
      </c>
      <c r="R17" s="18">
        <f t="shared" si="96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7" ref="Y17:Z22">Y63</f>
        <v>0</v>
      </c>
      <c r="Z17" s="18">
        <f t="shared" si="97"/>
        <v>0</v>
      </c>
      <c r="AA17" s="18">
        <f t="shared" si="68"/>
        <v>0</v>
      </c>
      <c r="AB17" s="18">
        <f t="shared" si="69"/>
        <v>0</v>
      </c>
      <c r="AC17" s="18">
        <f aca="true" t="shared" si="98" ref="AC17:AD22">AC63</f>
        <v>0</v>
      </c>
      <c r="AD17" s="18">
        <f t="shared" si="98"/>
        <v>0</v>
      </c>
      <c r="AE17" s="18">
        <f t="shared" si="70"/>
        <v>0</v>
      </c>
      <c r="AF17" s="18">
        <f t="shared" si="71"/>
        <v>0</v>
      </c>
      <c r="AG17" s="18">
        <f aca="true" t="shared" si="99" ref="AG17:AH22">AG63</f>
        <v>0</v>
      </c>
      <c r="AH17" s="18">
        <f t="shared" si="99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100" ref="AO17:AP22">AO63</f>
        <v>0</v>
      </c>
      <c r="AP17" s="18">
        <f t="shared" si="100"/>
        <v>0</v>
      </c>
      <c r="AQ17" s="18">
        <f t="shared" si="78"/>
        <v>0</v>
      </c>
      <c r="AR17" s="18">
        <f t="shared" si="79"/>
        <v>0</v>
      </c>
      <c r="AS17" s="18">
        <f aca="true" t="shared" si="101" ref="AS17:AT22">AS63</f>
        <v>0</v>
      </c>
      <c r="AT17" s="18">
        <f t="shared" si="101"/>
        <v>0</v>
      </c>
      <c r="AU17" s="18">
        <f t="shared" si="80"/>
        <v>0</v>
      </c>
      <c r="AV17" s="18">
        <f t="shared" si="81"/>
        <v>0</v>
      </c>
      <c r="AW17" s="18">
        <f aca="true" t="shared" si="102" ref="AW17:AX22">AW63</f>
        <v>0</v>
      </c>
      <c r="AX17" s="18">
        <f t="shared" si="102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3" ref="BE17:BF22">BE63</f>
        <v>0</v>
      </c>
      <c r="BF17" s="18">
        <f t="shared" si="103"/>
        <v>0</v>
      </c>
      <c r="BG17" s="18">
        <f t="shared" si="88"/>
        <v>0</v>
      </c>
      <c r="BH17" s="18">
        <f t="shared" si="89"/>
        <v>0</v>
      </c>
      <c r="BI17" s="18">
        <f aca="true" t="shared" si="104" ref="BI17:BJ22">BI63</f>
        <v>0</v>
      </c>
      <c r="BJ17" s="18">
        <f t="shared" si="104"/>
        <v>0</v>
      </c>
      <c r="BK17" s="18">
        <f t="shared" si="90"/>
        <v>0</v>
      </c>
      <c r="BL17" s="18">
        <f t="shared" si="91"/>
        <v>0</v>
      </c>
      <c r="BM17" s="18">
        <f aca="true" t="shared" si="105" ref="BM17:BN22">BM63</f>
        <v>0</v>
      </c>
      <c r="BN17" s="18">
        <f t="shared" si="105"/>
        <v>0</v>
      </c>
      <c r="BO17" s="18">
        <f t="shared" si="92"/>
        <v>0</v>
      </c>
      <c r="BP17" s="18">
        <f t="shared" si="93"/>
        <v>0</v>
      </c>
      <c r="BQ17" s="138"/>
      <c r="BR17" s="138"/>
    </row>
    <row r="18" spans="1:70" ht="38.25" customHeight="1">
      <c r="A18" s="148"/>
      <c r="B18" s="149"/>
      <c r="C18" s="150"/>
      <c r="D18" s="66" t="s">
        <v>135</v>
      </c>
      <c r="E18" s="18">
        <f t="shared" si="54"/>
        <v>119809.40000000001</v>
      </c>
      <c r="F18" s="18">
        <f t="shared" si="55"/>
        <v>3551.1</v>
      </c>
      <c r="G18" s="18">
        <f t="shared" si="56"/>
        <v>2.9639577528975187</v>
      </c>
      <c r="H18" s="18">
        <f t="shared" si="57"/>
        <v>-116258.3</v>
      </c>
      <c r="I18" s="18">
        <f t="shared" si="94"/>
        <v>0</v>
      </c>
      <c r="J18" s="18">
        <f t="shared" si="94"/>
        <v>0</v>
      </c>
      <c r="K18" s="18">
        <f t="shared" si="58"/>
        <v>0</v>
      </c>
      <c r="L18" s="18">
        <f t="shared" si="59"/>
        <v>0</v>
      </c>
      <c r="M18" s="18">
        <f t="shared" si="95"/>
        <v>0</v>
      </c>
      <c r="N18" s="18">
        <f t="shared" si="95"/>
        <v>0</v>
      </c>
      <c r="O18" s="18">
        <f t="shared" si="60"/>
        <v>0</v>
      </c>
      <c r="P18" s="18">
        <f t="shared" si="61"/>
        <v>0</v>
      </c>
      <c r="Q18" s="18">
        <f t="shared" si="96"/>
        <v>0</v>
      </c>
      <c r="R18" s="18">
        <f t="shared" si="96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7"/>
        <v>3551.1</v>
      </c>
      <c r="Z18" s="18">
        <f t="shared" si="97"/>
        <v>3551.1</v>
      </c>
      <c r="AA18" s="18">
        <f t="shared" si="68"/>
        <v>100</v>
      </c>
      <c r="AB18" s="18">
        <f t="shared" si="69"/>
        <v>0</v>
      </c>
      <c r="AC18" s="18">
        <f t="shared" si="98"/>
        <v>0</v>
      </c>
      <c r="AD18" s="18">
        <f t="shared" si="98"/>
        <v>0</v>
      </c>
      <c r="AE18" s="18">
        <f t="shared" si="70"/>
        <v>0</v>
      </c>
      <c r="AF18" s="18">
        <f t="shared" si="71"/>
        <v>0</v>
      </c>
      <c r="AG18" s="18">
        <f t="shared" si="99"/>
        <v>0</v>
      </c>
      <c r="AH18" s="18">
        <f t="shared" si="99"/>
        <v>0</v>
      </c>
      <c r="AI18" s="18">
        <f t="shared" si="72"/>
        <v>0</v>
      </c>
      <c r="AJ18" s="18">
        <f t="shared" si="73"/>
        <v>0</v>
      </c>
      <c r="AK18" s="18">
        <f t="shared" si="74"/>
        <v>3551.1</v>
      </c>
      <c r="AL18" s="18">
        <f t="shared" si="75"/>
        <v>3551.1</v>
      </c>
      <c r="AM18" s="18">
        <f t="shared" si="76"/>
        <v>100</v>
      </c>
      <c r="AN18" s="18">
        <f t="shared" si="77"/>
        <v>0</v>
      </c>
      <c r="AO18" s="18">
        <f t="shared" si="100"/>
        <v>0</v>
      </c>
      <c r="AP18" s="18">
        <f t="shared" si="100"/>
        <v>0</v>
      </c>
      <c r="AQ18" s="18">
        <f t="shared" si="78"/>
        <v>0</v>
      </c>
      <c r="AR18" s="18">
        <f t="shared" si="79"/>
        <v>0</v>
      </c>
      <c r="AS18" s="18">
        <f t="shared" si="101"/>
        <v>0</v>
      </c>
      <c r="AT18" s="18">
        <f t="shared" si="101"/>
        <v>0</v>
      </c>
      <c r="AU18" s="18">
        <f t="shared" si="80"/>
        <v>0</v>
      </c>
      <c r="AV18" s="18">
        <f t="shared" si="81"/>
        <v>0</v>
      </c>
      <c r="AW18" s="18">
        <f t="shared" si="102"/>
        <v>38752.8</v>
      </c>
      <c r="AX18" s="18">
        <f t="shared" si="102"/>
        <v>0</v>
      </c>
      <c r="AY18" s="18">
        <f t="shared" si="82"/>
        <v>0</v>
      </c>
      <c r="AZ18" s="18">
        <f t="shared" si="83"/>
        <v>-38752.8</v>
      </c>
      <c r="BA18" s="18">
        <f t="shared" si="84"/>
        <v>42303.9</v>
      </c>
      <c r="BB18" s="18">
        <f t="shared" si="85"/>
        <v>3551.1</v>
      </c>
      <c r="BC18" s="18">
        <f t="shared" si="86"/>
        <v>8.394261521987334</v>
      </c>
      <c r="BD18" s="18">
        <f t="shared" si="87"/>
        <v>-38752.8</v>
      </c>
      <c r="BE18" s="18">
        <f t="shared" si="103"/>
        <v>38752.8</v>
      </c>
      <c r="BF18" s="18">
        <f t="shared" si="103"/>
        <v>0</v>
      </c>
      <c r="BG18" s="18">
        <f t="shared" si="88"/>
        <v>0</v>
      </c>
      <c r="BH18" s="18">
        <f t="shared" si="89"/>
        <v>-38752.8</v>
      </c>
      <c r="BI18" s="18">
        <f t="shared" si="104"/>
        <v>38752.7</v>
      </c>
      <c r="BJ18" s="18">
        <f t="shared" si="104"/>
        <v>0</v>
      </c>
      <c r="BK18" s="18">
        <f t="shared" si="90"/>
        <v>0</v>
      </c>
      <c r="BL18" s="18">
        <f t="shared" si="91"/>
        <v>-38752.7</v>
      </c>
      <c r="BM18" s="18">
        <f t="shared" si="105"/>
        <v>0</v>
      </c>
      <c r="BN18" s="18">
        <f t="shared" si="105"/>
        <v>0</v>
      </c>
      <c r="BO18" s="18">
        <f t="shared" si="92"/>
        <v>0</v>
      </c>
      <c r="BP18" s="18">
        <f t="shared" si="93"/>
        <v>0</v>
      </c>
      <c r="BQ18" s="138"/>
      <c r="BR18" s="138"/>
    </row>
    <row r="19" spans="1:70" ht="27.75" customHeight="1">
      <c r="A19" s="148"/>
      <c r="B19" s="149"/>
      <c r="C19" s="150"/>
      <c r="D19" s="66" t="s">
        <v>28</v>
      </c>
      <c r="E19" s="18">
        <f t="shared" si="54"/>
        <v>7582.436739999999</v>
      </c>
      <c r="F19" s="18">
        <f t="shared" si="55"/>
        <v>186.9</v>
      </c>
      <c r="G19" s="18">
        <f t="shared" si="56"/>
        <v>2.464906815694713</v>
      </c>
      <c r="H19" s="18">
        <f t="shared" si="57"/>
        <v>-7395.53674</v>
      </c>
      <c r="I19" s="18">
        <f t="shared" si="94"/>
        <v>0</v>
      </c>
      <c r="J19" s="18">
        <f t="shared" si="94"/>
        <v>0</v>
      </c>
      <c r="K19" s="18">
        <f t="shared" si="58"/>
        <v>0</v>
      </c>
      <c r="L19" s="18">
        <f t="shared" si="59"/>
        <v>0</v>
      </c>
      <c r="M19" s="18">
        <f t="shared" si="95"/>
        <v>186.9</v>
      </c>
      <c r="N19" s="18">
        <f t="shared" si="95"/>
        <v>186.9</v>
      </c>
      <c r="O19" s="18">
        <f t="shared" si="60"/>
        <v>100</v>
      </c>
      <c r="P19" s="18">
        <f t="shared" si="61"/>
        <v>0</v>
      </c>
      <c r="Q19" s="18">
        <f t="shared" si="96"/>
        <v>0</v>
      </c>
      <c r="R19" s="18">
        <f t="shared" si="96"/>
        <v>0</v>
      </c>
      <c r="S19" s="18">
        <f t="shared" si="62"/>
        <v>0</v>
      </c>
      <c r="T19" s="18">
        <f t="shared" si="63"/>
        <v>0</v>
      </c>
      <c r="U19" s="18">
        <f t="shared" si="64"/>
        <v>186.9</v>
      </c>
      <c r="V19" s="18">
        <f t="shared" si="65"/>
        <v>186.9</v>
      </c>
      <c r="W19" s="18">
        <f t="shared" si="66"/>
        <v>100</v>
      </c>
      <c r="X19" s="18">
        <f t="shared" si="67"/>
        <v>0</v>
      </c>
      <c r="Y19" s="18">
        <f t="shared" si="97"/>
        <v>0</v>
      </c>
      <c r="Z19" s="18">
        <f t="shared" si="97"/>
        <v>0</v>
      </c>
      <c r="AA19" s="18">
        <f t="shared" si="68"/>
        <v>0</v>
      </c>
      <c r="AB19" s="18">
        <f t="shared" si="69"/>
        <v>0</v>
      </c>
      <c r="AC19" s="18">
        <f t="shared" si="98"/>
        <v>0</v>
      </c>
      <c r="AD19" s="18">
        <f t="shared" si="98"/>
        <v>0</v>
      </c>
      <c r="AE19" s="18">
        <f t="shared" si="70"/>
        <v>0</v>
      </c>
      <c r="AF19" s="18">
        <f t="shared" si="71"/>
        <v>0</v>
      </c>
      <c r="AG19" s="18">
        <f t="shared" si="99"/>
        <v>0</v>
      </c>
      <c r="AH19" s="18">
        <f t="shared" si="99"/>
        <v>0</v>
      </c>
      <c r="AI19" s="18">
        <f t="shared" si="72"/>
        <v>0</v>
      </c>
      <c r="AJ19" s="18">
        <f t="shared" si="73"/>
        <v>0</v>
      </c>
      <c r="AK19" s="18">
        <f t="shared" si="74"/>
        <v>186.9</v>
      </c>
      <c r="AL19" s="60">
        <f t="shared" si="75"/>
        <v>186.9</v>
      </c>
      <c r="AM19" s="18">
        <f t="shared" si="76"/>
        <v>100</v>
      </c>
      <c r="AN19" s="18">
        <f t="shared" si="77"/>
        <v>0</v>
      </c>
      <c r="AO19" s="18">
        <f t="shared" si="100"/>
        <v>0</v>
      </c>
      <c r="AP19" s="18">
        <f t="shared" si="100"/>
        <v>0</v>
      </c>
      <c r="AQ19" s="18">
        <f t="shared" si="78"/>
        <v>0</v>
      </c>
      <c r="AR19" s="18">
        <f t="shared" si="79"/>
        <v>0</v>
      </c>
      <c r="AS19" s="18">
        <f t="shared" si="101"/>
        <v>0</v>
      </c>
      <c r="AT19" s="18">
        <f t="shared" si="101"/>
        <v>0</v>
      </c>
      <c r="AU19" s="18">
        <f t="shared" si="80"/>
        <v>0</v>
      </c>
      <c r="AV19" s="18">
        <f t="shared" si="81"/>
        <v>0</v>
      </c>
      <c r="AW19" s="18">
        <f t="shared" si="102"/>
        <v>2039.7</v>
      </c>
      <c r="AX19" s="18">
        <f t="shared" si="102"/>
        <v>0</v>
      </c>
      <c r="AY19" s="18">
        <f t="shared" si="82"/>
        <v>0</v>
      </c>
      <c r="AZ19" s="18">
        <f t="shared" si="83"/>
        <v>-2039.7</v>
      </c>
      <c r="BA19" s="18">
        <f t="shared" si="84"/>
        <v>2226.6</v>
      </c>
      <c r="BB19" s="18">
        <f t="shared" si="85"/>
        <v>186.9</v>
      </c>
      <c r="BC19" s="18">
        <f t="shared" si="86"/>
        <v>8.393963891134465</v>
      </c>
      <c r="BD19" s="18">
        <f t="shared" si="87"/>
        <v>-2039.6999999999998</v>
      </c>
      <c r="BE19" s="18">
        <f t="shared" si="103"/>
        <v>2039.7</v>
      </c>
      <c r="BF19" s="18">
        <f t="shared" si="103"/>
        <v>0</v>
      </c>
      <c r="BG19" s="18">
        <f t="shared" si="88"/>
        <v>0</v>
      </c>
      <c r="BH19" s="18">
        <f t="shared" si="89"/>
        <v>-2039.7</v>
      </c>
      <c r="BI19" s="18">
        <f t="shared" si="104"/>
        <v>2039.6</v>
      </c>
      <c r="BJ19" s="18">
        <f t="shared" si="104"/>
        <v>0</v>
      </c>
      <c r="BK19" s="18">
        <f t="shared" si="90"/>
        <v>0</v>
      </c>
      <c r="BL19" s="18">
        <f t="shared" si="91"/>
        <v>-2039.6</v>
      </c>
      <c r="BM19" s="18">
        <f t="shared" si="105"/>
        <v>1276.53674</v>
      </c>
      <c r="BN19" s="18">
        <f t="shared" si="105"/>
        <v>0</v>
      </c>
      <c r="BO19" s="18">
        <f t="shared" si="92"/>
        <v>0</v>
      </c>
      <c r="BP19" s="18">
        <f t="shared" si="93"/>
        <v>-1276.53674</v>
      </c>
      <c r="BQ19" s="138"/>
      <c r="BR19" s="138"/>
    </row>
    <row r="20" spans="1:70" ht="47.25" customHeight="1" hidden="1">
      <c r="A20" s="148"/>
      <c r="B20" s="149"/>
      <c r="C20" s="150"/>
      <c r="D20" s="66" t="s">
        <v>136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94"/>
        <v>0</v>
      </c>
      <c r="J20" s="18">
        <f t="shared" si="94"/>
        <v>0</v>
      </c>
      <c r="K20" s="18">
        <f t="shared" si="58"/>
        <v>0</v>
      </c>
      <c r="L20" s="18">
        <f t="shared" si="59"/>
        <v>0</v>
      </c>
      <c r="M20" s="18">
        <f t="shared" si="95"/>
        <v>0</v>
      </c>
      <c r="N20" s="18">
        <f t="shared" si="95"/>
        <v>0</v>
      </c>
      <c r="O20" s="18">
        <f t="shared" si="60"/>
        <v>0</v>
      </c>
      <c r="P20" s="18">
        <f t="shared" si="61"/>
        <v>0</v>
      </c>
      <c r="Q20" s="18">
        <f t="shared" si="96"/>
        <v>0</v>
      </c>
      <c r="R20" s="18">
        <f t="shared" si="96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7"/>
        <v>0</v>
      </c>
      <c r="Z20" s="18">
        <f t="shared" si="97"/>
        <v>0</v>
      </c>
      <c r="AA20" s="18">
        <f t="shared" si="68"/>
        <v>0</v>
      </c>
      <c r="AB20" s="18">
        <f t="shared" si="69"/>
        <v>0</v>
      </c>
      <c r="AC20" s="18">
        <f t="shared" si="98"/>
        <v>0</v>
      </c>
      <c r="AD20" s="18">
        <f t="shared" si="98"/>
        <v>0</v>
      </c>
      <c r="AE20" s="18">
        <f t="shared" si="70"/>
        <v>0</v>
      </c>
      <c r="AF20" s="18">
        <f t="shared" si="71"/>
        <v>0</v>
      </c>
      <c r="AG20" s="18">
        <f t="shared" si="99"/>
        <v>0</v>
      </c>
      <c r="AH20" s="18">
        <f t="shared" si="99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100"/>
        <v>0</v>
      </c>
      <c r="AP20" s="18">
        <f t="shared" si="100"/>
        <v>0</v>
      </c>
      <c r="AQ20" s="18">
        <f t="shared" si="78"/>
        <v>0</v>
      </c>
      <c r="AR20" s="18">
        <f t="shared" si="79"/>
        <v>0</v>
      </c>
      <c r="AS20" s="18">
        <f t="shared" si="101"/>
        <v>0</v>
      </c>
      <c r="AT20" s="18">
        <f t="shared" si="101"/>
        <v>0</v>
      </c>
      <c r="AU20" s="18">
        <f t="shared" si="80"/>
        <v>0</v>
      </c>
      <c r="AV20" s="18">
        <f t="shared" si="81"/>
        <v>0</v>
      </c>
      <c r="AW20" s="18">
        <f t="shared" si="102"/>
        <v>0</v>
      </c>
      <c r="AX20" s="18">
        <f t="shared" si="102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3"/>
        <v>0</v>
      </c>
      <c r="BF20" s="18">
        <f t="shared" si="103"/>
        <v>0</v>
      </c>
      <c r="BG20" s="18">
        <f t="shared" si="88"/>
        <v>0</v>
      </c>
      <c r="BH20" s="18">
        <f t="shared" si="89"/>
        <v>0</v>
      </c>
      <c r="BI20" s="18">
        <f t="shared" si="104"/>
        <v>0</v>
      </c>
      <c r="BJ20" s="18">
        <f t="shared" si="104"/>
        <v>0</v>
      </c>
      <c r="BK20" s="18">
        <f t="shared" si="90"/>
        <v>0</v>
      </c>
      <c r="BL20" s="18">
        <f t="shared" si="91"/>
        <v>0</v>
      </c>
      <c r="BM20" s="18">
        <f t="shared" si="105"/>
        <v>0</v>
      </c>
      <c r="BN20" s="18">
        <f t="shared" si="105"/>
        <v>0</v>
      </c>
      <c r="BO20" s="18">
        <f t="shared" si="92"/>
        <v>0</v>
      </c>
      <c r="BP20" s="18">
        <f t="shared" si="93"/>
        <v>0</v>
      </c>
      <c r="BQ20" s="138"/>
      <c r="BR20" s="138"/>
    </row>
    <row r="21" spans="1:70" ht="19.5" customHeight="1" hidden="1">
      <c r="A21" s="148"/>
      <c r="B21" s="149"/>
      <c r="C21" s="150"/>
      <c r="D21" s="67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94"/>
        <v>0</v>
      </c>
      <c r="J21" s="18">
        <f t="shared" si="94"/>
        <v>0</v>
      </c>
      <c r="K21" s="18">
        <f t="shared" si="58"/>
        <v>0</v>
      </c>
      <c r="L21" s="18">
        <f t="shared" si="59"/>
        <v>0</v>
      </c>
      <c r="M21" s="18">
        <f t="shared" si="95"/>
        <v>0</v>
      </c>
      <c r="N21" s="18">
        <f t="shared" si="95"/>
        <v>0</v>
      </c>
      <c r="O21" s="18">
        <f t="shared" si="60"/>
        <v>0</v>
      </c>
      <c r="P21" s="18">
        <f t="shared" si="61"/>
        <v>0</v>
      </c>
      <c r="Q21" s="18">
        <f t="shared" si="96"/>
        <v>0</v>
      </c>
      <c r="R21" s="18">
        <f t="shared" si="96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7"/>
        <v>0</v>
      </c>
      <c r="Z21" s="18">
        <f t="shared" si="97"/>
        <v>0</v>
      </c>
      <c r="AA21" s="18">
        <f t="shared" si="68"/>
        <v>0</v>
      </c>
      <c r="AB21" s="18">
        <f t="shared" si="69"/>
        <v>0</v>
      </c>
      <c r="AC21" s="18">
        <f t="shared" si="98"/>
        <v>0</v>
      </c>
      <c r="AD21" s="18">
        <f t="shared" si="98"/>
        <v>0</v>
      </c>
      <c r="AE21" s="18">
        <f t="shared" si="70"/>
        <v>0</v>
      </c>
      <c r="AF21" s="18">
        <f t="shared" si="71"/>
        <v>0</v>
      </c>
      <c r="AG21" s="18">
        <f t="shared" si="99"/>
        <v>0</v>
      </c>
      <c r="AH21" s="18">
        <f t="shared" si="99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100"/>
        <v>0</v>
      </c>
      <c r="AP21" s="18">
        <f t="shared" si="100"/>
        <v>0</v>
      </c>
      <c r="AQ21" s="18">
        <f t="shared" si="78"/>
        <v>0</v>
      </c>
      <c r="AR21" s="18">
        <f t="shared" si="79"/>
        <v>0</v>
      </c>
      <c r="AS21" s="18">
        <f t="shared" si="101"/>
        <v>0</v>
      </c>
      <c r="AT21" s="18">
        <f t="shared" si="101"/>
        <v>0</v>
      </c>
      <c r="AU21" s="18">
        <f t="shared" si="80"/>
        <v>0</v>
      </c>
      <c r="AV21" s="18">
        <f t="shared" si="81"/>
        <v>0</v>
      </c>
      <c r="AW21" s="18">
        <f t="shared" si="102"/>
        <v>0</v>
      </c>
      <c r="AX21" s="18">
        <f t="shared" si="102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3"/>
        <v>0</v>
      </c>
      <c r="BF21" s="18">
        <f t="shared" si="103"/>
        <v>0</v>
      </c>
      <c r="BG21" s="18">
        <f t="shared" si="88"/>
        <v>0</v>
      </c>
      <c r="BH21" s="18">
        <f t="shared" si="89"/>
        <v>0</v>
      </c>
      <c r="BI21" s="18">
        <f t="shared" si="104"/>
        <v>0</v>
      </c>
      <c r="BJ21" s="18">
        <f t="shared" si="104"/>
        <v>0</v>
      </c>
      <c r="BK21" s="18">
        <f t="shared" si="90"/>
        <v>0</v>
      </c>
      <c r="BL21" s="18">
        <f t="shared" si="91"/>
        <v>0</v>
      </c>
      <c r="BM21" s="18">
        <f t="shared" si="105"/>
        <v>0</v>
      </c>
      <c r="BN21" s="18">
        <f t="shared" si="105"/>
        <v>0</v>
      </c>
      <c r="BO21" s="18">
        <f t="shared" si="92"/>
        <v>0</v>
      </c>
      <c r="BP21" s="18">
        <f t="shared" si="93"/>
        <v>0</v>
      </c>
      <c r="BQ21" s="138"/>
      <c r="BR21" s="138"/>
    </row>
    <row r="22" spans="1:70" ht="19.5" customHeight="1" hidden="1">
      <c r="A22" s="151"/>
      <c r="B22" s="152"/>
      <c r="C22" s="153"/>
      <c r="D22" s="66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94"/>
        <v>0</v>
      </c>
      <c r="J22" s="18">
        <f t="shared" si="94"/>
        <v>0</v>
      </c>
      <c r="K22" s="18">
        <f t="shared" si="58"/>
        <v>0</v>
      </c>
      <c r="L22" s="18">
        <f t="shared" si="59"/>
        <v>0</v>
      </c>
      <c r="M22" s="18">
        <f t="shared" si="95"/>
        <v>0</v>
      </c>
      <c r="N22" s="18">
        <f t="shared" si="95"/>
        <v>0</v>
      </c>
      <c r="O22" s="18">
        <f t="shared" si="60"/>
        <v>0</v>
      </c>
      <c r="P22" s="18">
        <f t="shared" si="61"/>
        <v>0</v>
      </c>
      <c r="Q22" s="18">
        <f t="shared" si="96"/>
        <v>0</v>
      </c>
      <c r="R22" s="18">
        <f t="shared" si="96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7"/>
        <v>0</v>
      </c>
      <c r="Z22" s="18">
        <f t="shared" si="97"/>
        <v>0</v>
      </c>
      <c r="AA22" s="18">
        <f t="shared" si="68"/>
        <v>0</v>
      </c>
      <c r="AB22" s="18">
        <f t="shared" si="69"/>
        <v>0</v>
      </c>
      <c r="AC22" s="18">
        <f t="shared" si="98"/>
        <v>0</v>
      </c>
      <c r="AD22" s="18">
        <f t="shared" si="98"/>
        <v>0</v>
      </c>
      <c r="AE22" s="18">
        <f t="shared" si="70"/>
        <v>0</v>
      </c>
      <c r="AF22" s="18">
        <f t="shared" si="71"/>
        <v>0</v>
      </c>
      <c r="AG22" s="18">
        <f t="shared" si="99"/>
        <v>0</v>
      </c>
      <c r="AH22" s="18">
        <f t="shared" si="99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100"/>
        <v>0</v>
      </c>
      <c r="AP22" s="18">
        <f t="shared" si="100"/>
        <v>0</v>
      </c>
      <c r="AQ22" s="18">
        <f t="shared" si="78"/>
        <v>0</v>
      </c>
      <c r="AR22" s="18">
        <f t="shared" si="79"/>
        <v>0</v>
      </c>
      <c r="AS22" s="18">
        <f t="shared" si="101"/>
        <v>0</v>
      </c>
      <c r="AT22" s="18">
        <f t="shared" si="101"/>
        <v>0</v>
      </c>
      <c r="AU22" s="18">
        <f t="shared" si="80"/>
        <v>0</v>
      </c>
      <c r="AV22" s="18">
        <f t="shared" si="81"/>
        <v>0</v>
      </c>
      <c r="AW22" s="18">
        <f t="shared" si="102"/>
        <v>0</v>
      </c>
      <c r="AX22" s="18">
        <f t="shared" si="102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3"/>
        <v>0</v>
      </c>
      <c r="BF22" s="18">
        <f t="shared" si="103"/>
        <v>0</v>
      </c>
      <c r="BG22" s="18">
        <f t="shared" si="88"/>
        <v>0</v>
      </c>
      <c r="BH22" s="18">
        <f t="shared" si="89"/>
        <v>0</v>
      </c>
      <c r="BI22" s="18">
        <f t="shared" si="104"/>
        <v>0</v>
      </c>
      <c r="BJ22" s="18">
        <f t="shared" si="104"/>
        <v>0</v>
      </c>
      <c r="BK22" s="18">
        <f t="shared" si="90"/>
        <v>0</v>
      </c>
      <c r="BL22" s="18">
        <f t="shared" si="91"/>
        <v>0</v>
      </c>
      <c r="BM22" s="18">
        <f t="shared" si="105"/>
        <v>0</v>
      </c>
      <c r="BN22" s="18">
        <f t="shared" si="105"/>
        <v>0</v>
      </c>
      <c r="BO22" s="18">
        <f t="shared" si="92"/>
        <v>0</v>
      </c>
      <c r="BP22" s="18">
        <f t="shared" si="93"/>
        <v>0</v>
      </c>
      <c r="BQ22" s="139"/>
      <c r="BR22" s="139"/>
    </row>
    <row r="23" spans="1:70" ht="29.25" customHeight="1">
      <c r="A23" s="145" t="s">
        <v>143</v>
      </c>
      <c r="B23" s="146"/>
      <c r="C23" s="147"/>
      <c r="D23" s="66" t="s">
        <v>134</v>
      </c>
      <c r="E23" s="41">
        <f t="shared" si="54"/>
        <v>4994</v>
      </c>
      <c r="F23" s="41">
        <f t="shared" si="55"/>
        <v>1404.36</v>
      </c>
      <c r="G23" s="41">
        <f t="shared" si="56"/>
        <v>28.120945134160994</v>
      </c>
      <c r="H23" s="41">
        <f t="shared" si="57"/>
        <v>-3589.6400000000003</v>
      </c>
      <c r="I23" s="41">
        <f>SUM(I24:I29)</f>
        <v>0</v>
      </c>
      <c r="J23" s="41">
        <f>SUM(J24:J29)</f>
        <v>0</v>
      </c>
      <c r="K23" s="41">
        <f t="shared" si="58"/>
        <v>0</v>
      </c>
      <c r="L23" s="41">
        <f t="shared" si="59"/>
        <v>0</v>
      </c>
      <c r="M23" s="41">
        <f>SUM(M24:M29)</f>
        <v>0</v>
      </c>
      <c r="N23" s="41">
        <f>SUM(N24:N29)</f>
        <v>0</v>
      </c>
      <c r="O23" s="41">
        <f t="shared" si="60"/>
        <v>0</v>
      </c>
      <c r="P23" s="41">
        <f t="shared" si="61"/>
        <v>0</v>
      </c>
      <c r="Q23" s="41">
        <f>SUM(Q24:Q29)</f>
        <v>0</v>
      </c>
      <c r="R23" s="41">
        <f>SUM(R24:R29)</f>
        <v>0</v>
      </c>
      <c r="S23" s="41">
        <f t="shared" si="62"/>
        <v>0</v>
      </c>
      <c r="T23" s="41">
        <f t="shared" si="63"/>
        <v>0</v>
      </c>
      <c r="U23" s="41">
        <f t="shared" si="64"/>
        <v>0</v>
      </c>
      <c r="V23" s="41">
        <f t="shared" si="65"/>
        <v>0</v>
      </c>
      <c r="W23" s="41">
        <f t="shared" si="66"/>
        <v>0</v>
      </c>
      <c r="X23" s="41">
        <f t="shared" si="67"/>
        <v>0</v>
      </c>
      <c r="Y23" s="41">
        <f>SUM(Y24:Y29)</f>
        <v>0</v>
      </c>
      <c r="Z23" s="41">
        <f>SUM(Z24:Z29)</f>
        <v>0</v>
      </c>
      <c r="AA23" s="41">
        <f t="shared" si="68"/>
        <v>0</v>
      </c>
      <c r="AB23" s="41">
        <f t="shared" si="69"/>
        <v>0</v>
      </c>
      <c r="AC23" s="41">
        <f>SUM(AC24:AC29)</f>
        <v>1494</v>
      </c>
      <c r="AD23" s="41">
        <f>SUM(AD24:AD29)</f>
        <v>1404.36</v>
      </c>
      <c r="AE23" s="41">
        <f t="shared" si="70"/>
        <v>94</v>
      </c>
      <c r="AF23" s="41">
        <f t="shared" si="71"/>
        <v>-89.6400000000001</v>
      </c>
      <c r="AG23" s="41">
        <f>SUM(AG24:AG29)</f>
        <v>0</v>
      </c>
      <c r="AH23" s="41">
        <f>SUM(AH24:AH29)</f>
        <v>0</v>
      </c>
      <c r="AI23" s="41">
        <f t="shared" si="72"/>
        <v>0</v>
      </c>
      <c r="AJ23" s="41">
        <f t="shared" si="73"/>
        <v>0</v>
      </c>
      <c r="AK23" s="41">
        <f t="shared" si="74"/>
        <v>1494</v>
      </c>
      <c r="AL23" s="41">
        <f t="shared" si="75"/>
        <v>1404.36</v>
      </c>
      <c r="AM23" s="41">
        <f t="shared" si="76"/>
        <v>94</v>
      </c>
      <c r="AN23" s="41">
        <f t="shared" si="77"/>
        <v>-89.6400000000001</v>
      </c>
      <c r="AO23" s="41">
        <f>SUM(AO24:AO29)</f>
        <v>0</v>
      </c>
      <c r="AP23" s="41">
        <f>SUM(AP24:AP29)</f>
        <v>0</v>
      </c>
      <c r="AQ23" s="41">
        <f t="shared" si="78"/>
        <v>0</v>
      </c>
      <c r="AR23" s="41">
        <f t="shared" si="79"/>
        <v>0</v>
      </c>
      <c r="AS23" s="41">
        <f>SUM(AS24:AS29)</f>
        <v>0</v>
      </c>
      <c r="AT23" s="41">
        <f>SUM(AT24:AT29)</f>
        <v>0</v>
      </c>
      <c r="AU23" s="41">
        <f t="shared" si="80"/>
        <v>0</v>
      </c>
      <c r="AV23" s="41">
        <f t="shared" si="81"/>
        <v>0</v>
      </c>
      <c r="AW23" s="41">
        <f>SUM(AW24:AW29)</f>
        <v>3500</v>
      </c>
      <c r="AX23" s="41">
        <f>SUM(AX24:AX29)</f>
        <v>0</v>
      </c>
      <c r="AY23" s="41">
        <f t="shared" si="82"/>
        <v>0</v>
      </c>
      <c r="AZ23" s="41">
        <f t="shared" si="83"/>
        <v>-3500</v>
      </c>
      <c r="BA23" s="41">
        <f t="shared" si="84"/>
        <v>4994</v>
      </c>
      <c r="BB23" s="41">
        <f t="shared" si="85"/>
        <v>1404.36</v>
      </c>
      <c r="BC23" s="41">
        <f t="shared" si="86"/>
        <v>28.120945134160994</v>
      </c>
      <c r="BD23" s="41">
        <f t="shared" si="87"/>
        <v>-3589.6400000000003</v>
      </c>
      <c r="BE23" s="41">
        <f>SUM(BE24:BE29)</f>
        <v>0</v>
      </c>
      <c r="BF23" s="41">
        <f>SUM(BF24:BF29)</f>
        <v>0</v>
      </c>
      <c r="BG23" s="41">
        <f t="shared" si="88"/>
        <v>0</v>
      </c>
      <c r="BH23" s="41">
        <f t="shared" si="89"/>
        <v>0</v>
      </c>
      <c r="BI23" s="41">
        <f>SUM(BI24:BI29)</f>
        <v>0</v>
      </c>
      <c r="BJ23" s="41">
        <f>SUM(BJ24:BJ29)</f>
        <v>0</v>
      </c>
      <c r="BK23" s="41">
        <f t="shared" si="90"/>
        <v>0</v>
      </c>
      <c r="BL23" s="41">
        <f t="shared" si="91"/>
        <v>0</v>
      </c>
      <c r="BM23" s="41">
        <f>SUM(BM24:BM29)</f>
        <v>0</v>
      </c>
      <c r="BN23" s="41">
        <f>SUM(BN24:BN29)</f>
        <v>0</v>
      </c>
      <c r="BO23" s="41">
        <f t="shared" si="92"/>
        <v>0</v>
      </c>
      <c r="BP23" s="41">
        <f t="shared" si="93"/>
        <v>0</v>
      </c>
      <c r="BQ23" s="137"/>
      <c r="BR23" s="137"/>
    </row>
    <row r="24" spans="1:70" ht="19.5" customHeight="1" hidden="1">
      <c r="A24" s="148"/>
      <c r="B24" s="149"/>
      <c r="C24" s="150"/>
      <c r="D24" s="66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I317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M317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Q317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Y317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AC317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AG317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AO317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AS317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AW317</f>
        <v>0</v>
      </c>
      <c r="AX24" s="18">
        <f t="shared" si="114"/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BE317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BI317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BM317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38"/>
      <c r="BR24" s="138"/>
    </row>
    <row r="25" spans="1:70" ht="35.25" customHeight="1">
      <c r="A25" s="148"/>
      <c r="B25" s="149"/>
      <c r="C25" s="150"/>
      <c r="D25" s="66" t="s">
        <v>135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38"/>
      <c r="BR25" s="138"/>
    </row>
    <row r="26" spans="1:70" ht="24.75" customHeight="1">
      <c r="A26" s="148"/>
      <c r="B26" s="149"/>
      <c r="C26" s="150"/>
      <c r="D26" s="66" t="s">
        <v>28</v>
      </c>
      <c r="E26" s="18">
        <f t="shared" si="54"/>
        <v>4994</v>
      </c>
      <c r="F26" s="18">
        <f t="shared" si="55"/>
        <v>1404.36</v>
      </c>
      <c r="G26" s="18">
        <f t="shared" si="56"/>
        <v>28.120945134160994</v>
      </c>
      <c r="H26" s="18">
        <f t="shared" si="57"/>
        <v>-3589.6400000000003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1494</v>
      </c>
      <c r="AD26" s="18">
        <f t="shared" si="110"/>
        <v>1404.36</v>
      </c>
      <c r="AE26" s="18">
        <f t="shared" si="70"/>
        <v>94</v>
      </c>
      <c r="AF26" s="18">
        <f t="shared" si="71"/>
        <v>-89.6400000000001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1494</v>
      </c>
      <c r="AL26" s="60">
        <f t="shared" si="75"/>
        <v>1404.36</v>
      </c>
      <c r="AM26" s="18">
        <f t="shared" si="76"/>
        <v>94</v>
      </c>
      <c r="AN26" s="18">
        <f t="shared" si="77"/>
        <v>-89.6400000000001</v>
      </c>
      <c r="AO26" s="18">
        <f t="shared" si="112"/>
        <v>0</v>
      </c>
      <c r="AP26" s="18">
        <f t="shared" si="112"/>
        <v>0</v>
      </c>
      <c r="AQ26" s="18">
        <f t="shared" si="78"/>
        <v>0</v>
      </c>
      <c r="AR26" s="18">
        <f t="shared" si="79"/>
        <v>0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3500</v>
      </c>
      <c r="AX26" s="18">
        <f t="shared" si="114"/>
        <v>0</v>
      </c>
      <c r="AY26" s="18">
        <f t="shared" si="82"/>
        <v>0</v>
      </c>
      <c r="AZ26" s="18">
        <f t="shared" si="83"/>
        <v>-3500</v>
      </c>
      <c r="BA26" s="18">
        <f t="shared" si="84"/>
        <v>4994</v>
      </c>
      <c r="BB26" s="18">
        <f t="shared" si="85"/>
        <v>1404.36</v>
      </c>
      <c r="BC26" s="18">
        <f t="shared" si="86"/>
        <v>28.120945134160994</v>
      </c>
      <c r="BD26" s="18">
        <f t="shared" si="87"/>
        <v>-3589.6400000000003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38"/>
      <c r="BR26" s="138"/>
    </row>
    <row r="27" spans="1:70" ht="47.25" customHeight="1" hidden="1">
      <c r="A27" s="148"/>
      <c r="B27" s="149"/>
      <c r="C27" s="150"/>
      <c r="D27" s="66" t="s">
        <v>136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38"/>
      <c r="BR27" s="138"/>
    </row>
    <row r="28" spans="1:70" ht="19.5" customHeight="1" hidden="1">
      <c r="A28" s="148"/>
      <c r="B28" s="149"/>
      <c r="C28" s="150"/>
      <c r="D28" s="67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38"/>
      <c r="BR28" s="138"/>
    </row>
    <row r="29" spans="1:70" ht="19.5" customHeight="1" hidden="1">
      <c r="A29" s="151"/>
      <c r="B29" s="152"/>
      <c r="C29" s="153"/>
      <c r="D29" s="66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39"/>
      <c r="BR29" s="139"/>
    </row>
    <row r="30" spans="1:70" ht="24" customHeight="1">
      <c r="A30" s="145" t="s">
        <v>145</v>
      </c>
      <c r="B30" s="146"/>
      <c r="C30" s="147"/>
      <c r="D30" s="66" t="s">
        <v>134</v>
      </c>
      <c r="E30" s="41">
        <f t="shared" si="54"/>
        <v>113100.17902</v>
      </c>
      <c r="F30" s="41">
        <f t="shared" si="55"/>
        <v>34956.80803</v>
      </c>
      <c r="G30" s="41">
        <f t="shared" si="56"/>
        <v>30.90782731990056</v>
      </c>
      <c r="H30" s="41">
        <f t="shared" si="57"/>
        <v>-78143.37099</v>
      </c>
      <c r="I30" s="41">
        <f>SUM(I31:I36)</f>
        <v>1168.59547</v>
      </c>
      <c r="J30" s="41">
        <f>SUM(J31:J36)</f>
        <v>1168.59547</v>
      </c>
      <c r="K30" s="41">
        <f t="shared" si="58"/>
        <v>100</v>
      </c>
      <c r="L30" s="41">
        <f t="shared" si="59"/>
        <v>0</v>
      </c>
      <c r="M30" s="41">
        <f>SUM(M31:M36)</f>
        <v>4409.99068</v>
      </c>
      <c r="N30" s="41">
        <f>SUM(N31:N36)</f>
        <v>4409.98841</v>
      </c>
      <c r="O30" s="41">
        <f t="shared" si="60"/>
        <v>99.99994852596832</v>
      </c>
      <c r="P30" s="41">
        <f t="shared" si="61"/>
        <v>-0.002269999999953143</v>
      </c>
      <c r="Q30" s="41">
        <f>SUM(Q31:Q36)</f>
        <v>5157.5</v>
      </c>
      <c r="R30" s="41">
        <f>SUM(R31:R36)</f>
        <v>3822.51408</v>
      </c>
      <c r="S30" s="41">
        <f t="shared" si="62"/>
        <v>74.11563897237033</v>
      </c>
      <c r="T30" s="41">
        <f t="shared" si="63"/>
        <v>-1334.98592</v>
      </c>
      <c r="U30" s="41">
        <f t="shared" si="64"/>
        <v>10736.08615</v>
      </c>
      <c r="V30" s="41">
        <f t="shared" si="65"/>
        <v>9401.09796</v>
      </c>
      <c r="W30" s="41">
        <f t="shared" si="66"/>
        <v>87.5654109761405</v>
      </c>
      <c r="X30" s="41">
        <f t="shared" si="67"/>
        <v>-1334.98819</v>
      </c>
      <c r="Y30" s="41">
        <f>SUM(Y31:Y36)</f>
        <v>4677.946</v>
      </c>
      <c r="Z30" s="41">
        <f>SUM(Z31:Z36)</f>
        <v>4513.94521</v>
      </c>
      <c r="AA30" s="41">
        <f t="shared" si="68"/>
        <v>96.49417094596646</v>
      </c>
      <c r="AB30" s="41">
        <f t="shared" si="69"/>
        <v>-164.00079000000005</v>
      </c>
      <c r="AC30" s="41">
        <f>SUM(AC31:AC36)</f>
        <v>9517.503</v>
      </c>
      <c r="AD30" s="41">
        <f>SUM(AD31:AD36)</f>
        <v>5676.22632</v>
      </c>
      <c r="AE30" s="41">
        <f t="shared" si="70"/>
        <v>59.63986898664491</v>
      </c>
      <c r="AF30" s="41">
        <f t="shared" si="71"/>
        <v>-3841.276680000001</v>
      </c>
      <c r="AG30" s="41">
        <f>SUM(AG31:AG36)</f>
        <v>16433.936999999998</v>
      </c>
      <c r="AH30" s="41">
        <f>SUM(AH31:AH36)</f>
        <v>15365.538540000001</v>
      </c>
      <c r="AI30" s="41">
        <f t="shared" si="72"/>
        <v>93.49882830876133</v>
      </c>
      <c r="AJ30" s="41">
        <f t="shared" si="73"/>
        <v>-1068.3984599999967</v>
      </c>
      <c r="AK30" s="41">
        <f t="shared" si="74"/>
        <v>41365.47215</v>
      </c>
      <c r="AL30" s="41">
        <f t="shared" si="75"/>
        <v>34956.80803</v>
      </c>
      <c r="AM30" s="41">
        <f t="shared" si="76"/>
        <v>84.50721389868143</v>
      </c>
      <c r="AN30" s="41">
        <f t="shared" si="77"/>
        <v>-6408.664120000001</v>
      </c>
      <c r="AO30" s="41">
        <f>SUM(AO31:AO36)</f>
        <v>23751.676</v>
      </c>
      <c r="AP30" s="41">
        <f>SUM(AP31:AP36)</f>
        <v>0</v>
      </c>
      <c r="AQ30" s="41">
        <f t="shared" si="78"/>
        <v>0</v>
      </c>
      <c r="AR30" s="41">
        <f t="shared" si="79"/>
        <v>-23751.676</v>
      </c>
      <c r="AS30" s="41">
        <f>SUM(AS31:AS36)</f>
        <v>16842.379999999997</v>
      </c>
      <c r="AT30" s="41">
        <f>SUM(AT31:AT36)</f>
        <v>0</v>
      </c>
      <c r="AU30" s="41">
        <f t="shared" si="80"/>
        <v>0</v>
      </c>
      <c r="AV30" s="41">
        <f t="shared" si="81"/>
        <v>-16842.379999999997</v>
      </c>
      <c r="AW30" s="41">
        <f>SUM(AW31:AW36)</f>
        <v>11573.1166</v>
      </c>
      <c r="AX30" s="41">
        <f>SUM(AX31:AX36)</f>
        <v>0</v>
      </c>
      <c r="AY30" s="41">
        <f t="shared" si="82"/>
        <v>0</v>
      </c>
      <c r="AZ30" s="41">
        <f t="shared" si="83"/>
        <v>-11573.1166</v>
      </c>
      <c r="BA30" s="41">
        <f aca="true" t="shared" si="118" ref="BA30:BA36">AK30+AO30+AS30+AW30</f>
        <v>93532.64474999999</v>
      </c>
      <c r="BB30" s="41">
        <f aca="true" t="shared" si="119" ref="BB30:BB36">AL30+AP30+AT30+AX30</f>
        <v>34956.80803</v>
      </c>
      <c r="BC30" s="41">
        <f t="shared" si="86"/>
        <v>37.37391166841778</v>
      </c>
      <c r="BD30" s="41">
        <f t="shared" si="87"/>
        <v>-58575.83671999999</v>
      </c>
      <c r="BE30" s="41">
        <f>SUM(BE31:BE36)</f>
        <v>8631.55</v>
      </c>
      <c r="BF30" s="41">
        <f>SUM(BF31:BF36)</f>
        <v>0</v>
      </c>
      <c r="BG30" s="41">
        <f t="shared" si="88"/>
        <v>0</v>
      </c>
      <c r="BH30" s="41">
        <f t="shared" si="89"/>
        <v>-8631.55</v>
      </c>
      <c r="BI30" s="41">
        <f>SUM(BI31:BI36)</f>
        <v>10821.037269999999</v>
      </c>
      <c r="BJ30" s="41">
        <f>SUM(BJ31:BJ36)</f>
        <v>0</v>
      </c>
      <c r="BK30" s="41">
        <f t="shared" si="90"/>
        <v>0</v>
      </c>
      <c r="BL30" s="41">
        <f t="shared" si="91"/>
        <v>-10821.037269999999</v>
      </c>
      <c r="BM30" s="41">
        <f>SUM(BM31:BM36)</f>
        <v>114.94700000000012</v>
      </c>
      <c r="BN30" s="41">
        <f>SUM(BN31:BN36)</f>
        <v>0</v>
      </c>
      <c r="BO30" s="41">
        <f t="shared" si="92"/>
        <v>0</v>
      </c>
      <c r="BP30" s="41">
        <f t="shared" si="93"/>
        <v>-114.94700000000012</v>
      </c>
      <c r="BQ30" s="137"/>
      <c r="BR30" s="137"/>
    </row>
    <row r="31" spans="1:70" ht="19.5" customHeight="1" hidden="1">
      <c r="A31" s="148"/>
      <c r="B31" s="149"/>
      <c r="C31" s="150"/>
      <c r="D31" s="66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38"/>
      <c r="BR31" s="138"/>
    </row>
    <row r="32" spans="1:70" ht="33.75" customHeight="1">
      <c r="A32" s="148"/>
      <c r="B32" s="149"/>
      <c r="C32" s="150"/>
      <c r="D32" s="66" t="s">
        <v>135</v>
      </c>
      <c r="E32" s="18">
        <f t="shared" si="54"/>
        <v>31336</v>
      </c>
      <c r="F32" s="18">
        <f t="shared" si="55"/>
        <v>7369.37135</v>
      </c>
      <c r="G32" s="18">
        <f t="shared" si="56"/>
        <v>23.517268796272656</v>
      </c>
      <c r="H32" s="18">
        <f t="shared" si="57"/>
        <v>-23966.62865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6840</v>
      </c>
      <c r="AH32" s="18">
        <f t="shared" si="125"/>
        <v>7369.37135</v>
      </c>
      <c r="AI32" s="18">
        <f t="shared" si="72"/>
        <v>107.73934722222222</v>
      </c>
      <c r="AJ32" s="18">
        <f t="shared" si="73"/>
        <v>529.3713500000003</v>
      </c>
      <c r="AK32" s="18">
        <f t="shared" si="74"/>
        <v>6840</v>
      </c>
      <c r="AL32" s="18">
        <f t="shared" si="75"/>
        <v>7369.37135</v>
      </c>
      <c r="AM32" s="18">
        <f t="shared" si="76"/>
        <v>107.73934722222222</v>
      </c>
      <c r="AN32" s="18">
        <f t="shared" si="77"/>
        <v>529.3713500000003</v>
      </c>
      <c r="AO32" s="18">
        <f t="shared" si="126"/>
        <v>14060</v>
      </c>
      <c r="AP32" s="18">
        <f t="shared" si="126"/>
        <v>0</v>
      </c>
      <c r="AQ32" s="18">
        <f t="shared" si="78"/>
        <v>0</v>
      </c>
      <c r="AR32" s="18">
        <f t="shared" si="79"/>
        <v>-14060</v>
      </c>
      <c r="AS32" s="18">
        <f t="shared" si="127"/>
        <v>7600</v>
      </c>
      <c r="AT32" s="18">
        <f t="shared" si="127"/>
        <v>0</v>
      </c>
      <c r="AU32" s="18">
        <f t="shared" si="80"/>
        <v>0</v>
      </c>
      <c r="AV32" s="18">
        <f t="shared" si="81"/>
        <v>-7600</v>
      </c>
      <c r="AW32" s="18">
        <f t="shared" si="128"/>
        <v>2836</v>
      </c>
      <c r="AX32" s="18">
        <f t="shared" si="128"/>
        <v>0</v>
      </c>
      <c r="AY32" s="18">
        <f t="shared" si="82"/>
        <v>0</v>
      </c>
      <c r="AZ32" s="18">
        <f t="shared" si="83"/>
        <v>-2836</v>
      </c>
      <c r="BA32" s="18">
        <f t="shared" si="118"/>
        <v>31336</v>
      </c>
      <c r="BB32" s="18">
        <f t="shared" si="119"/>
        <v>7369.37135</v>
      </c>
      <c r="BC32" s="18">
        <f t="shared" si="86"/>
        <v>23.517268796272656</v>
      </c>
      <c r="BD32" s="18">
        <f t="shared" si="87"/>
        <v>-23966.62865</v>
      </c>
      <c r="BE32" s="18">
        <f t="shared" si="129"/>
        <v>0</v>
      </c>
      <c r="BF32" s="18">
        <f t="shared" si="129"/>
        <v>0</v>
      </c>
      <c r="BG32" s="18">
        <f t="shared" si="88"/>
        <v>0</v>
      </c>
      <c r="BH32" s="18">
        <f t="shared" si="89"/>
        <v>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38"/>
      <c r="BR32" s="138"/>
    </row>
    <row r="33" spans="1:70" ht="26.25" customHeight="1">
      <c r="A33" s="148"/>
      <c r="B33" s="149"/>
      <c r="C33" s="150"/>
      <c r="D33" s="66" t="s">
        <v>28</v>
      </c>
      <c r="E33" s="18">
        <f t="shared" si="54"/>
        <v>81764.17902</v>
      </c>
      <c r="F33" s="18">
        <f t="shared" si="55"/>
        <v>27587.43668</v>
      </c>
      <c r="G33" s="18">
        <f t="shared" si="56"/>
        <v>33.74024788196302</v>
      </c>
      <c r="H33" s="18">
        <f t="shared" si="57"/>
        <v>-54176.74234</v>
      </c>
      <c r="I33" s="18">
        <f t="shared" si="120"/>
        <v>1168.59547</v>
      </c>
      <c r="J33" s="18">
        <f t="shared" si="120"/>
        <v>1168.59547</v>
      </c>
      <c r="K33" s="18">
        <f t="shared" si="58"/>
        <v>100</v>
      </c>
      <c r="L33" s="18">
        <f t="shared" si="59"/>
        <v>0</v>
      </c>
      <c r="M33" s="18">
        <f t="shared" si="121"/>
        <v>4409.99068</v>
      </c>
      <c r="N33" s="18">
        <f t="shared" si="121"/>
        <v>4409.98841</v>
      </c>
      <c r="O33" s="18">
        <f t="shared" si="60"/>
        <v>99.99994852596832</v>
      </c>
      <c r="P33" s="18">
        <f t="shared" si="61"/>
        <v>-0.002269999999953143</v>
      </c>
      <c r="Q33" s="18">
        <f t="shared" si="122"/>
        <v>5157.5</v>
      </c>
      <c r="R33" s="18">
        <f t="shared" si="122"/>
        <v>3822.51408</v>
      </c>
      <c r="S33" s="18">
        <f t="shared" si="62"/>
        <v>74.11563897237033</v>
      </c>
      <c r="T33" s="18">
        <f t="shared" si="63"/>
        <v>-1334.98592</v>
      </c>
      <c r="U33" s="18">
        <f t="shared" si="64"/>
        <v>10736.08615</v>
      </c>
      <c r="V33" s="18">
        <f t="shared" si="65"/>
        <v>9401.09796</v>
      </c>
      <c r="W33" s="18">
        <f t="shared" si="66"/>
        <v>87.5654109761405</v>
      </c>
      <c r="X33" s="18">
        <f t="shared" si="67"/>
        <v>-1334.98819</v>
      </c>
      <c r="Y33" s="18">
        <f t="shared" si="123"/>
        <v>4677.946</v>
      </c>
      <c r="Z33" s="18">
        <f t="shared" si="123"/>
        <v>4513.94521</v>
      </c>
      <c r="AA33" s="18">
        <f t="shared" si="68"/>
        <v>96.49417094596646</v>
      </c>
      <c r="AB33" s="18">
        <f t="shared" si="69"/>
        <v>-164.00079000000005</v>
      </c>
      <c r="AC33" s="18">
        <f t="shared" si="124"/>
        <v>9517.503</v>
      </c>
      <c r="AD33" s="18">
        <f t="shared" si="124"/>
        <v>5676.22632</v>
      </c>
      <c r="AE33" s="18">
        <f t="shared" si="70"/>
        <v>59.63986898664491</v>
      </c>
      <c r="AF33" s="18">
        <f t="shared" si="71"/>
        <v>-3841.276680000001</v>
      </c>
      <c r="AG33" s="18">
        <f t="shared" si="125"/>
        <v>9593.937</v>
      </c>
      <c r="AH33" s="18">
        <f t="shared" si="125"/>
        <v>7996.16719</v>
      </c>
      <c r="AI33" s="18">
        <f t="shared" si="72"/>
        <v>83.34604646663826</v>
      </c>
      <c r="AJ33" s="18">
        <f t="shared" si="73"/>
        <v>-1597.7698099999998</v>
      </c>
      <c r="AK33" s="18">
        <f t="shared" si="74"/>
        <v>34525.47215</v>
      </c>
      <c r="AL33" s="60">
        <f t="shared" si="75"/>
        <v>27587.43668</v>
      </c>
      <c r="AM33" s="18">
        <f t="shared" si="76"/>
        <v>79.90458916866687</v>
      </c>
      <c r="AN33" s="18">
        <f t="shared" si="77"/>
        <v>-6938.0354700000025</v>
      </c>
      <c r="AO33" s="18">
        <f t="shared" si="126"/>
        <v>9691.676</v>
      </c>
      <c r="AP33" s="18">
        <f t="shared" si="126"/>
        <v>0</v>
      </c>
      <c r="AQ33" s="18">
        <f t="shared" si="78"/>
        <v>0</v>
      </c>
      <c r="AR33" s="18">
        <f t="shared" si="79"/>
        <v>-9691.676</v>
      </c>
      <c r="AS33" s="18">
        <f t="shared" si="127"/>
        <v>9242.38</v>
      </c>
      <c r="AT33" s="18">
        <f t="shared" si="127"/>
        <v>0</v>
      </c>
      <c r="AU33" s="18">
        <f t="shared" si="80"/>
        <v>0</v>
      </c>
      <c r="AV33" s="18">
        <f t="shared" si="81"/>
        <v>-9242.38</v>
      </c>
      <c r="AW33" s="18">
        <f t="shared" si="128"/>
        <v>8737.1166</v>
      </c>
      <c r="AX33" s="18">
        <f t="shared" si="128"/>
        <v>0</v>
      </c>
      <c r="AY33" s="18">
        <f t="shared" si="82"/>
        <v>0</v>
      </c>
      <c r="AZ33" s="18">
        <f t="shared" si="83"/>
        <v>-8737.1166</v>
      </c>
      <c r="BA33" s="18">
        <f t="shared" si="118"/>
        <v>62196.64475</v>
      </c>
      <c r="BB33" s="18">
        <f t="shared" si="119"/>
        <v>27587.43668</v>
      </c>
      <c r="BC33" s="18">
        <f t="shared" si="86"/>
        <v>44.355184738482215</v>
      </c>
      <c r="BD33" s="18">
        <f t="shared" si="87"/>
        <v>-34609.20807</v>
      </c>
      <c r="BE33" s="18">
        <f t="shared" si="129"/>
        <v>8631.55</v>
      </c>
      <c r="BF33" s="18">
        <f t="shared" si="129"/>
        <v>0</v>
      </c>
      <c r="BG33" s="18">
        <f t="shared" si="88"/>
        <v>0</v>
      </c>
      <c r="BH33" s="18">
        <f t="shared" si="89"/>
        <v>-8631.55</v>
      </c>
      <c r="BI33" s="18">
        <f t="shared" si="130"/>
        <v>10821.037269999999</v>
      </c>
      <c r="BJ33" s="18">
        <f t="shared" si="130"/>
        <v>0</v>
      </c>
      <c r="BK33" s="18">
        <f t="shared" si="90"/>
        <v>0</v>
      </c>
      <c r="BL33" s="18">
        <f t="shared" si="91"/>
        <v>-10821.037269999999</v>
      </c>
      <c r="BM33" s="18">
        <f t="shared" si="131"/>
        <v>114.94700000000012</v>
      </c>
      <c r="BN33" s="18">
        <f t="shared" si="131"/>
        <v>0</v>
      </c>
      <c r="BO33" s="18">
        <f t="shared" si="92"/>
        <v>0</v>
      </c>
      <c r="BP33" s="18">
        <f t="shared" si="93"/>
        <v>-114.94700000000012</v>
      </c>
      <c r="BQ33" s="138"/>
      <c r="BR33" s="138"/>
    </row>
    <row r="34" spans="1:70" ht="48.75" customHeight="1" hidden="1">
      <c r="A34" s="148"/>
      <c r="B34" s="149"/>
      <c r="C34" s="150"/>
      <c r="D34" s="66" t="s">
        <v>136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38"/>
      <c r="BR34" s="138"/>
    </row>
    <row r="35" spans="1:70" ht="19.5" customHeight="1" hidden="1">
      <c r="A35" s="148"/>
      <c r="B35" s="149"/>
      <c r="C35" s="150"/>
      <c r="D35" s="67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38"/>
      <c r="BR35" s="138"/>
    </row>
    <row r="36" spans="1:70" ht="19.5" customHeight="1" hidden="1">
      <c r="A36" s="151"/>
      <c r="B36" s="152"/>
      <c r="C36" s="153"/>
      <c r="D36" s="66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39"/>
      <c r="BR36" s="139"/>
    </row>
    <row r="37" spans="1:130" s="105" customFormat="1" ht="27.75" customHeight="1">
      <c r="A37" s="175" t="s">
        <v>131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01"/>
      <c r="BT37" s="102"/>
      <c r="BU37" s="102"/>
      <c r="BV37" s="101"/>
      <c r="BW37" s="101"/>
      <c r="BX37" s="101"/>
      <c r="BY37" s="102"/>
      <c r="BZ37" s="102"/>
      <c r="CA37" s="101"/>
      <c r="CB37" s="102"/>
      <c r="CC37" s="102"/>
      <c r="CD37" s="101"/>
      <c r="CE37" s="102"/>
      <c r="CF37" s="102"/>
      <c r="CG37" s="101"/>
      <c r="CH37" s="101"/>
      <c r="CI37" s="101"/>
      <c r="CJ37" s="102"/>
      <c r="CK37" s="102"/>
      <c r="CL37" s="101"/>
      <c r="CM37" s="102"/>
      <c r="CN37" s="102"/>
      <c r="CO37" s="101"/>
      <c r="CP37" s="102"/>
      <c r="CQ37" s="102"/>
      <c r="CR37" s="101"/>
      <c r="CS37" s="103"/>
      <c r="CT37" s="103"/>
      <c r="CU37" s="103"/>
      <c r="CV37" s="103"/>
      <c r="CW37" s="103"/>
      <c r="CX37" s="104"/>
      <c r="CY37" s="101"/>
      <c r="CZ37" s="101"/>
      <c r="DA37" s="101"/>
      <c r="DB37" s="102"/>
      <c r="DC37" s="102"/>
      <c r="DD37" s="101"/>
      <c r="DE37" s="102"/>
      <c r="DF37" s="102"/>
      <c r="DG37" s="101"/>
      <c r="DH37" s="102"/>
      <c r="DI37" s="102"/>
      <c r="DJ37" s="101"/>
      <c r="DK37" s="101"/>
      <c r="DL37" s="101"/>
      <c r="DM37" s="102"/>
      <c r="DN37" s="102"/>
      <c r="DO37" s="101"/>
      <c r="DP37" s="102"/>
      <c r="DQ37" s="102"/>
      <c r="DR37" s="101"/>
      <c r="DS37" s="102"/>
      <c r="DT37" s="102"/>
      <c r="DU37" s="101"/>
      <c r="DV37" s="101"/>
      <c r="DW37" s="101"/>
      <c r="DX37" s="102"/>
      <c r="DY37" s="102"/>
      <c r="DZ37" s="101"/>
    </row>
    <row r="38" spans="1:130" s="105" customFormat="1" ht="26.25" customHeight="1">
      <c r="A38" s="175" t="s">
        <v>76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01"/>
      <c r="BT38" s="102"/>
      <c r="BU38" s="102"/>
      <c r="BV38" s="101"/>
      <c r="BW38" s="101"/>
      <c r="BX38" s="101"/>
      <c r="BY38" s="102"/>
      <c r="BZ38" s="102"/>
      <c r="CA38" s="101"/>
      <c r="CB38" s="102"/>
      <c r="CC38" s="102"/>
      <c r="CD38" s="101"/>
      <c r="CE38" s="102"/>
      <c r="CF38" s="102"/>
      <c r="CG38" s="101"/>
      <c r="CH38" s="101"/>
      <c r="CI38" s="101"/>
      <c r="CJ38" s="102"/>
      <c r="CK38" s="102"/>
      <c r="CL38" s="101"/>
      <c r="CM38" s="102"/>
      <c r="CN38" s="102"/>
      <c r="CO38" s="101"/>
      <c r="CP38" s="102"/>
      <c r="CQ38" s="102"/>
      <c r="CR38" s="101"/>
      <c r="CS38" s="103"/>
      <c r="CT38" s="103"/>
      <c r="CU38" s="103"/>
      <c r="CV38" s="103"/>
      <c r="CW38" s="103"/>
      <c r="CX38" s="104"/>
      <c r="CY38" s="101"/>
      <c r="CZ38" s="101"/>
      <c r="DA38" s="101"/>
      <c r="DB38" s="102"/>
      <c r="DC38" s="102"/>
      <c r="DD38" s="101"/>
      <c r="DE38" s="102"/>
      <c r="DF38" s="102"/>
      <c r="DG38" s="101"/>
      <c r="DH38" s="102"/>
      <c r="DI38" s="102"/>
      <c r="DJ38" s="101"/>
      <c r="DK38" s="101"/>
      <c r="DL38" s="101"/>
      <c r="DM38" s="102"/>
      <c r="DN38" s="102"/>
      <c r="DO38" s="101"/>
      <c r="DP38" s="102"/>
      <c r="DQ38" s="102"/>
      <c r="DR38" s="101"/>
      <c r="DS38" s="102"/>
      <c r="DT38" s="102"/>
      <c r="DU38" s="101"/>
      <c r="DV38" s="101"/>
      <c r="DW38" s="101"/>
      <c r="DX38" s="102"/>
      <c r="DY38" s="102"/>
      <c r="DZ38" s="101"/>
    </row>
    <row r="39" spans="1:130" s="105" customFormat="1" ht="27" customHeight="1">
      <c r="A39" s="181" t="s">
        <v>77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01"/>
      <c r="BT39" s="102"/>
      <c r="BU39" s="102"/>
      <c r="BV39" s="101"/>
      <c r="BW39" s="101"/>
      <c r="BX39" s="101"/>
      <c r="BY39" s="102"/>
      <c r="BZ39" s="102"/>
      <c r="CA39" s="101"/>
      <c r="CB39" s="102"/>
      <c r="CC39" s="102"/>
      <c r="CD39" s="101"/>
      <c r="CE39" s="102"/>
      <c r="CF39" s="102"/>
      <c r="CG39" s="101"/>
      <c r="CH39" s="101"/>
      <c r="CI39" s="101"/>
      <c r="CJ39" s="102"/>
      <c r="CK39" s="102"/>
      <c r="CL39" s="101"/>
      <c r="CM39" s="102"/>
      <c r="CN39" s="102"/>
      <c r="CO39" s="101"/>
      <c r="CP39" s="102"/>
      <c r="CQ39" s="102"/>
      <c r="CR39" s="101"/>
      <c r="CS39" s="103"/>
      <c r="CT39" s="103"/>
      <c r="CU39" s="103"/>
      <c r="CV39" s="103"/>
      <c r="CW39" s="103"/>
      <c r="CX39" s="104"/>
      <c r="CY39" s="101"/>
      <c r="CZ39" s="101"/>
      <c r="DA39" s="101"/>
      <c r="DB39" s="102"/>
      <c r="DC39" s="102"/>
      <c r="DD39" s="101"/>
      <c r="DE39" s="102"/>
      <c r="DF39" s="102"/>
      <c r="DG39" s="101"/>
      <c r="DH39" s="102"/>
      <c r="DI39" s="102"/>
      <c r="DJ39" s="101"/>
      <c r="DK39" s="101"/>
      <c r="DL39" s="101"/>
      <c r="DM39" s="102"/>
      <c r="DN39" s="102"/>
      <c r="DO39" s="101"/>
      <c r="DP39" s="102"/>
      <c r="DQ39" s="102"/>
      <c r="DR39" s="101"/>
      <c r="DS39" s="102"/>
      <c r="DT39" s="102"/>
      <c r="DU39" s="101"/>
      <c r="DV39" s="101"/>
      <c r="DW39" s="101"/>
      <c r="DX39" s="102"/>
      <c r="DY39" s="102"/>
      <c r="DZ39" s="101"/>
    </row>
    <row r="40" spans="1:70" ht="34.5" customHeight="1">
      <c r="A40" s="183" t="s">
        <v>21</v>
      </c>
      <c r="B40" s="187" t="s">
        <v>78</v>
      </c>
      <c r="C40" s="154" t="s">
        <v>70</v>
      </c>
      <c r="D40" s="66" t="s">
        <v>22</v>
      </c>
      <c r="E40" s="41">
        <f aca="true" t="shared" si="132" ref="E40:E53">BA40+BE40+BI40+BM40</f>
        <v>2345</v>
      </c>
      <c r="F40" s="41">
        <f aca="true" t="shared" si="133" ref="F40:F53">BB40+BF40+BJ40+BN40</f>
        <v>1086.67136</v>
      </c>
      <c r="G40" s="41">
        <f>IF(E40=0,0,F40*100/E40)</f>
        <v>46.33993006396589</v>
      </c>
      <c r="H40" s="41">
        <f>F40-E40</f>
        <v>-1258.32864</v>
      </c>
      <c r="I40" s="41">
        <f>SUM(I42:I46)</f>
        <v>0</v>
      </c>
      <c r="J40" s="41">
        <f>SUM(J42:J46)</f>
        <v>0</v>
      </c>
      <c r="K40" s="41">
        <f>IF(I40=0,0,J40*100/I40)</f>
        <v>0</v>
      </c>
      <c r="L40" s="41">
        <f>J40-I40</f>
        <v>0</v>
      </c>
      <c r="M40" s="41">
        <f>SUM(M42:M46)</f>
        <v>234.5</v>
      </c>
      <c r="N40" s="41">
        <f>SUM(N42:N46)</f>
        <v>234.49773</v>
      </c>
      <c r="O40" s="41">
        <f>IF(M40=0,0,N40*100/M40)</f>
        <v>99.99903198294243</v>
      </c>
      <c r="P40" s="41">
        <f>N40-M40</f>
        <v>-0.0022700000000099863</v>
      </c>
      <c r="Q40" s="41">
        <f>SUM(Q42:Q46)</f>
        <v>404.5</v>
      </c>
      <c r="R40" s="41">
        <f>SUM(R42:R46)</f>
        <v>0</v>
      </c>
      <c r="S40" s="41">
        <f>IF(Q40=0,0,R40*100/Q40)</f>
        <v>0</v>
      </c>
      <c r="T40" s="41">
        <f>R40-Q40</f>
        <v>-404.5</v>
      </c>
      <c r="U40" s="41">
        <f>I40+M40+Q40</f>
        <v>639</v>
      </c>
      <c r="V40" s="41">
        <f>J40+N40+R40</f>
        <v>234.49773</v>
      </c>
      <c r="W40" s="41">
        <f>IF(U40=0,0,V40*100/U40)</f>
        <v>36.6976103286385</v>
      </c>
      <c r="X40" s="41">
        <f>V40-U40</f>
        <v>-404.50227</v>
      </c>
      <c r="Y40" s="41">
        <f>SUM(Y42:Y46)</f>
        <v>114.946</v>
      </c>
      <c r="Z40" s="41">
        <f>SUM(Z42:Z46)</f>
        <v>0</v>
      </c>
      <c r="AA40" s="41">
        <f>IF(Y40=0,0,Z40*100/Y40)</f>
        <v>0</v>
      </c>
      <c r="AB40" s="41">
        <f>Z40-Y40</f>
        <v>-114.946</v>
      </c>
      <c r="AC40" s="41">
        <f>SUM(AC42:AC46)</f>
        <v>110.503</v>
      </c>
      <c r="AD40" s="41">
        <f>SUM(AD42:AD46)</f>
        <v>0</v>
      </c>
      <c r="AE40" s="41">
        <f>IF(AC40=0,0,AD40*100/AC40)</f>
        <v>0</v>
      </c>
      <c r="AF40" s="41">
        <f>AD40-AC40</f>
        <v>-110.503</v>
      </c>
      <c r="AG40" s="41">
        <f>SUM(AG42:AG46)</f>
        <v>225.937</v>
      </c>
      <c r="AH40" s="41">
        <f>SUM(AH42:AH46)</f>
        <v>852.17363</v>
      </c>
      <c r="AI40" s="41">
        <f>IF(AG40=0,0,AH40*100/AG40)</f>
        <v>377.1731190553119</v>
      </c>
      <c r="AJ40" s="41">
        <f>AH40-AG40</f>
        <v>626.23663</v>
      </c>
      <c r="AK40" s="41">
        <f>U40+Y40+AC40+AG40</f>
        <v>1090.386</v>
      </c>
      <c r="AL40" s="41">
        <f>V40+Z40+AD40+AH40</f>
        <v>1086.67136</v>
      </c>
      <c r="AM40" s="41">
        <f>IF(AK40=0,0,AL40*100/AK40)</f>
        <v>99.65932798110028</v>
      </c>
      <c r="AN40" s="41">
        <f>AL40-AK40</f>
        <v>-3.7146399999999176</v>
      </c>
      <c r="AO40" s="41">
        <f>SUM(AO42:AO46)</f>
        <v>357.676</v>
      </c>
      <c r="AP40" s="41">
        <f>SUM(AP42:AP46)</f>
        <v>0</v>
      </c>
      <c r="AQ40" s="41">
        <f>IF(AO40=0,0,AP40*100/AO40)</f>
        <v>0</v>
      </c>
      <c r="AR40" s="41">
        <f>AP40-AO40</f>
        <v>-357.676</v>
      </c>
      <c r="AS40" s="41">
        <f>SUM(AS42:AS46)</f>
        <v>447.65000000000003</v>
      </c>
      <c r="AT40" s="41">
        <f>SUM(AT42:AT46)</f>
        <v>0</v>
      </c>
      <c r="AU40" s="41">
        <f>IF(AS40=0,0,AT40*100/AS40)</f>
        <v>0</v>
      </c>
      <c r="AV40" s="41">
        <f>AT40-AS40</f>
        <v>-447.65000000000003</v>
      </c>
      <c r="AW40" s="41">
        <f>SUM(AW42:AW46)</f>
        <v>87.845</v>
      </c>
      <c r="AX40" s="41">
        <f>SUM(AX42:AX46)</f>
        <v>0</v>
      </c>
      <c r="AY40" s="41">
        <f>IF(AW40=0,0,AX40*100/AW40)</f>
        <v>0</v>
      </c>
      <c r="AZ40" s="41">
        <f>AX40-AW40</f>
        <v>-87.845</v>
      </c>
      <c r="BA40" s="41">
        <f aca="true" t="shared" si="134" ref="BA40:BA53">AK40+AO40+AS40+AW40</f>
        <v>1983.557</v>
      </c>
      <c r="BB40" s="41">
        <f aca="true" t="shared" si="135" ref="BB40:BB53">AL40+AP40+AT40+AX40</f>
        <v>1086.67136</v>
      </c>
      <c r="BC40" s="41">
        <f>IF(BA40=0,0,BB40*100/BA40)</f>
        <v>54.78397444590702</v>
      </c>
      <c r="BD40" s="41">
        <f>BB40-BA40</f>
        <v>-896.88564</v>
      </c>
      <c r="BE40" s="41">
        <f>SUM(BE42:BE46)</f>
        <v>131.55</v>
      </c>
      <c r="BF40" s="41">
        <f>SUM(BF42:BF46)</f>
        <v>0</v>
      </c>
      <c r="BG40" s="41">
        <f>IF(BE40=0,0,BF40*100/BE40)</f>
        <v>0</v>
      </c>
      <c r="BH40" s="41">
        <f>BF40-BE40</f>
        <v>-131.55</v>
      </c>
      <c r="BI40" s="41">
        <f>SUM(BI42:BI46)</f>
        <v>114.946</v>
      </c>
      <c r="BJ40" s="41">
        <f>SUM(BJ42:BJ46)</f>
        <v>0</v>
      </c>
      <c r="BK40" s="41">
        <f>IF(BI40=0,0,BJ40*100/BI40)</f>
        <v>0</v>
      </c>
      <c r="BL40" s="41">
        <f>BJ40-BI40</f>
        <v>-114.946</v>
      </c>
      <c r="BM40" s="41">
        <f>SUM(BM42:BM46)</f>
        <v>114.947</v>
      </c>
      <c r="BN40" s="41">
        <f>SUM(BN42:BN46)</f>
        <v>0</v>
      </c>
      <c r="BO40" s="41">
        <f>IF(BM40=0,0,BN40*100/BM40)</f>
        <v>0</v>
      </c>
      <c r="BP40" s="41">
        <f>BN40-BM40</f>
        <v>-114.947</v>
      </c>
      <c r="BQ40" s="134" t="s">
        <v>117</v>
      </c>
      <c r="BR40" s="144"/>
    </row>
    <row r="41" spans="1:70" ht="23.25" customHeight="1" hidden="1">
      <c r="A41" s="183"/>
      <c r="B41" s="188"/>
      <c r="C41" s="155"/>
      <c r="D41" s="66" t="s">
        <v>23</v>
      </c>
      <c r="E41" s="18">
        <f t="shared" si="132"/>
        <v>0</v>
      </c>
      <c r="F41" s="18">
        <f t="shared" si="133"/>
        <v>0</v>
      </c>
      <c r="G41" s="18">
        <f>IF(E41=0,0,F41*100/E41)</f>
        <v>0</v>
      </c>
      <c r="H41" s="18">
        <f>F41-E41</f>
        <v>0</v>
      </c>
      <c r="I41" s="18"/>
      <c r="J41" s="18"/>
      <c r="K41" s="18">
        <f>IF(I41=0,0,J41*100/I41)</f>
        <v>0</v>
      </c>
      <c r="L41" s="18">
        <f>J41-I41</f>
        <v>0</v>
      </c>
      <c r="M41" s="18"/>
      <c r="N41" s="18"/>
      <c r="O41" s="18">
        <f>IF(M41=0,0,N41*100/M41)</f>
        <v>0</v>
      </c>
      <c r="P41" s="18">
        <f>N41-M41</f>
        <v>0</v>
      </c>
      <c r="Q41" s="18"/>
      <c r="R41" s="18"/>
      <c r="S41" s="18">
        <f>IF(Q41=0,0,R41*100/Q41)</f>
        <v>0</v>
      </c>
      <c r="T41" s="18">
        <f>R41-Q41</f>
        <v>0</v>
      </c>
      <c r="U41" s="18">
        <f>I41+M41+Q41</f>
        <v>0</v>
      </c>
      <c r="V41" s="18">
        <f>J41+N41+R41</f>
        <v>0</v>
      </c>
      <c r="W41" s="18">
        <f>IF(U41=0,0,V41*100/U41)</f>
        <v>0</v>
      </c>
      <c r="X41" s="18">
        <f>V41-U41</f>
        <v>0</v>
      </c>
      <c r="Y41" s="18"/>
      <c r="Z41" s="18"/>
      <c r="AA41" s="18">
        <f>IF(Y41=0,0,Z41*100/Y41)</f>
        <v>0</v>
      </c>
      <c r="AB41" s="18">
        <f>Z41-Y41</f>
        <v>0</v>
      </c>
      <c r="AC41" s="18"/>
      <c r="AD41" s="18"/>
      <c r="AE41" s="18">
        <f>IF(AC41=0,0,AD41*100/AC41)</f>
        <v>0</v>
      </c>
      <c r="AF41" s="18">
        <f>AD41-AC41</f>
        <v>0</v>
      </c>
      <c r="AG41" s="18"/>
      <c r="AH41" s="18"/>
      <c r="AI41" s="18">
        <f>IF(AG41=0,0,AH41*100/AG41)</f>
        <v>0</v>
      </c>
      <c r="AJ41" s="18">
        <f>AH41-AG41</f>
        <v>0</v>
      </c>
      <c r="AK41" s="18">
        <f>U41+Y41+AC41+AG41</f>
        <v>0</v>
      </c>
      <c r="AL41" s="18">
        <f>V41+Z41+AD41+AH41</f>
        <v>0</v>
      </c>
      <c r="AM41" s="18">
        <f>IF(AK41=0,0,AL41*100/AK41)</f>
        <v>0</v>
      </c>
      <c r="AN41" s="18">
        <f>AL41-AK41</f>
        <v>0</v>
      </c>
      <c r="AO41" s="18"/>
      <c r="AP41" s="18"/>
      <c r="AQ41" s="18">
        <f>IF(AO41=0,0,AP41*100/AO41)</f>
        <v>0</v>
      </c>
      <c r="AR41" s="18">
        <f>AP41-AO41</f>
        <v>0</v>
      </c>
      <c r="AS41" s="18"/>
      <c r="AT41" s="18"/>
      <c r="AU41" s="18">
        <f>IF(AS41=0,0,AT41*100/AS41)</f>
        <v>0</v>
      </c>
      <c r="AV41" s="18">
        <f>AT41-AS41</f>
        <v>0</v>
      </c>
      <c r="AW41" s="18"/>
      <c r="AX41" s="18"/>
      <c r="AY41" s="18">
        <f>IF(AW41=0,0,AX41*100/AW41)</f>
        <v>0</v>
      </c>
      <c r="AZ41" s="18">
        <f>AX41-AW41</f>
        <v>0</v>
      </c>
      <c r="BA41" s="18">
        <f t="shared" si="134"/>
        <v>0</v>
      </c>
      <c r="BB41" s="18">
        <f t="shared" si="135"/>
        <v>0</v>
      </c>
      <c r="BC41" s="18">
        <f>IF(BA41=0,0,BB41*100/BA41)</f>
        <v>0</v>
      </c>
      <c r="BD41" s="18">
        <f>BB41-BA41</f>
        <v>0</v>
      </c>
      <c r="BE41" s="18"/>
      <c r="BF41" s="18"/>
      <c r="BG41" s="18">
        <f>IF(BE41=0,0,BF41*100/BE41)</f>
        <v>0</v>
      </c>
      <c r="BH41" s="18">
        <f>BF41-BE41</f>
        <v>0</v>
      </c>
      <c r="BI41" s="18"/>
      <c r="BJ41" s="18"/>
      <c r="BK41" s="18">
        <f>IF(BI41=0,0,BJ41*100/BI41)</f>
        <v>0</v>
      </c>
      <c r="BL41" s="18">
        <f>BJ41-BI41</f>
        <v>0</v>
      </c>
      <c r="BM41" s="18"/>
      <c r="BN41" s="18"/>
      <c r="BO41" s="18">
        <f>IF(BM41=0,0,BN41*100/BM41)</f>
        <v>0</v>
      </c>
      <c r="BP41" s="18">
        <f>BN41-BM41</f>
        <v>0</v>
      </c>
      <c r="BQ41" s="135"/>
      <c r="BR41" s="144"/>
    </row>
    <row r="42" spans="1:70" ht="23.25" customHeight="1">
      <c r="A42" s="183"/>
      <c r="B42" s="188"/>
      <c r="C42" s="155"/>
      <c r="D42" s="64" t="s">
        <v>63</v>
      </c>
      <c r="E42" s="18">
        <f t="shared" si="132"/>
        <v>0</v>
      </c>
      <c r="F42" s="18">
        <f t="shared" si="133"/>
        <v>0</v>
      </c>
      <c r="G42" s="18">
        <f aca="true" t="shared" si="136" ref="G42:G116">IF(E42=0,0,F42*100/E42)</f>
        <v>0</v>
      </c>
      <c r="H42" s="18">
        <f aca="true" t="shared" si="137" ref="H42:H116">F42-E42</f>
        <v>0</v>
      </c>
      <c r="I42" s="18"/>
      <c r="J42" s="18"/>
      <c r="K42" s="18">
        <f aca="true" t="shared" si="138" ref="K42:K116">IF(I42=0,0,J42*100/I42)</f>
        <v>0</v>
      </c>
      <c r="L42" s="18">
        <f aca="true" t="shared" si="139" ref="L42:L116">J42-I42</f>
        <v>0</v>
      </c>
      <c r="M42" s="18"/>
      <c r="N42" s="18"/>
      <c r="O42" s="18">
        <f aca="true" t="shared" si="140" ref="O42:O116">IF(M42=0,0,N42*100/M42)</f>
        <v>0</v>
      </c>
      <c r="P42" s="18">
        <f aca="true" t="shared" si="141" ref="P42:P116">N42-M42</f>
        <v>0</v>
      </c>
      <c r="Q42" s="18"/>
      <c r="R42" s="18"/>
      <c r="S42" s="18">
        <f aca="true" t="shared" si="142" ref="S42:S116">IF(Q42=0,0,R42*100/Q42)</f>
        <v>0</v>
      </c>
      <c r="T42" s="18">
        <f aca="true" t="shared" si="143" ref="T42:T116">R42-Q42</f>
        <v>0</v>
      </c>
      <c r="U42" s="18">
        <f aca="true" t="shared" si="144" ref="U42:U116">I42+M42+Q42</f>
        <v>0</v>
      </c>
      <c r="V42" s="18">
        <f aca="true" t="shared" si="145" ref="V42:V116">J42+N42+R42</f>
        <v>0</v>
      </c>
      <c r="W42" s="18">
        <f aca="true" t="shared" si="146" ref="W42:W116">IF(U42=0,0,V42*100/U42)</f>
        <v>0</v>
      </c>
      <c r="X42" s="18">
        <f aca="true" t="shared" si="147" ref="X42:X116">V42-U42</f>
        <v>0</v>
      </c>
      <c r="Y42" s="18"/>
      <c r="Z42" s="18"/>
      <c r="AA42" s="18">
        <f aca="true" t="shared" si="148" ref="AA42:AA116">IF(Y42=0,0,Z42*100/Y42)</f>
        <v>0</v>
      </c>
      <c r="AB42" s="18">
        <f aca="true" t="shared" si="149" ref="AB42:AB116">Z42-Y42</f>
        <v>0</v>
      </c>
      <c r="AC42" s="18"/>
      <c r="AD42" s="18"/>
      <c r="AE42" s="18">
        <f aca="true" t="shared" si="150" ref="AE42:AE116">IF(AC42=0,0,AD42*100/AC42)</f>
        <v>0</v>
      </c>
      <c r="AF42" s="18">
        <f aca="true" t="shared" si="151" ref="AF42:AF116">AD42-AC42</f>
        <v>0</v>
      </c>
      <c r="AG42" s="18"/>
      <c r="AH42" s="18"/>
      <c r="AI42" s="18">
        <f aca="true" t="shared" si="152" ref="AI42:AI116">IF(AG42=0,0,AH42*100/AG42)</f>
        <v>0</v>
      </c>
      <c r="AJ42" s="18">
        <f aca="true" t="shared" si="153" ref="AJ42:AJ116">AH42-AG42</f>
        <v>0</v>
      </c>
      <c r="AK42" s="18">
        <f aca="true" t="shared" si="154" ref="AK42:AK116">U42+Y42+AC42+AG42</f>
        <v>0</v>
      </c>
      <c r="AL42" s="18">
        <f aca="true" t="shared" si="155" ref="AL42:AL116">V42+Z42+AD42+AH42</f>
        <v>0</v>
      </c>
      <c r="AM42" s="18">
        <f aca="true" t="shared" si="156" ref="AM42:AM116">IF(AK42=0,0,AL42*100/AK42)</f>
        <v>0</v>
      </c>
      <c r="AN42" s="18">
        <f aca="true" t="shared" si="157" ref="AN42:AN116">AL42-AK42</f>
        <v>0</v>
      </c>
      <c r="AO42" s="18"/>
      <c r="AP42" s="18"/>
      <c r="AQ42" s="18">
        <f aca="true" t="shared" si="158" ref="AQ42:AQ116">IF(AO42=0,0,AP42*100/AO42)</f>
        <v>0</v>
      </c>
      <c r="AR42" s="18">
        <f aca="true" t="shared" si="159" ref="AR42:AR116">AP42-AO42</f>
        <v>0</v>
      </c>
      <c r="AS42" s="18"/>
      <c r="AT42" s="18"/>
      <c r="AU42" s="18">
        <f aca="true" t="shared" si="160" ref="AU42:AU116">IF(AS42=0,0,AT42*100/AS42)</f>
        <v>0</v>
      </c>
      <c r="AV42" s="18">
        <f aca="true" t="shared" si="161" ref="AV42:AV116">AT42-AS42</f>
        <v>0</v>
      </c>
      <c r="AW42" s="18"/>
      <c r="AX42" s="18"/>
      <c r="AY42" s="18">
        <f aca="true" t="shared" si="162" ref="AY42:AY116">IF(AW42=0,0,AX42*100/AW42)</f>
        <v>0</v>
      </c>
      <c r="AZ42" s="18">
        <f aca="true" t="shared" si="163" ref="AZ42:AZ116">AX42-AW42</f>
        <v>0</v>
      </c>
      <c r="BA42" s="18">
        <f t="shared" si="134"/>
        <v>0</v>
      </c>
      <c r="BB42" s="18">
        <f t="shared" si="135"/>
        <v>0</v>
      </c>
      <c r="BC42" s="18">
        <f aca="true" t="shared" si="164" ref="BC42:BC116">IF(BA42=0,0,BB42*100/BA42)</f>
        <v>0</v>
      </c>
      <c r="BD42" s="18">
        <f aca="true" t="shared" si="165" ref="BD42:BD116">BB42-BA42</f>
        <v>0</v>
      </c>
      <c r="BE42" s="18"/>
      <c r="BF42" s="18"/>
      <c r="BG42" s="18">
        <f aca="true" t="shared" si="166" ref="BG42:BG116">IF(BE42=0,0,BF42*100/BE42)</f>
        <v>0</v>
      </c>
      <c r="BH42" s="18">
        <f aca="true" t="shared" si="167" ref="BH42:BH116">BF42-BE42</f>
        <v>0</v>
      </c>
      <c r="BI42" s="18"/>
      <c r="BJ42" s="18"/>
      <c r="BK42" s="18">
        <f aca="true" t="shared" si="168" ref="BK42:BK116">IF(BI42=0,0,BJ42*100/BI42)</f>
        <v>0</v>
      </c>
      <c r="BL42" s="18">
        <f aca="true" t="shared" si="169" ref="BL42:BL116">BJ42-BI42</f>
        <v>0</v>
      </c>
      <c r="BM42" s="18"/>
      <c r="BN42" s="18"/>
      <c r="BO42" s="18">
        <f aca="true" t="shared" si="170" ref="BO42:BO116">IF(BM42=0,0,BN42*100/BM42)</f>
        <v>0</v>
      </c>
      <c r="BP42" s="18">
        <f aca="true" t="shared" si="171" ref="BP42:BP116">BN42-BM42</f>
        <v>0</v>
      </c>
      <c r="BQ42" s="135"/>
      <c r="BR42" s="144"/>
    </row>
    <row r="43" spans="1:70" ht="23.25" customHeight="1">
      <c r="A43" s="183"/>
      <c r="B43" s="188"/>
      <c r="C43" s="155"/>
      <c r="D43" s="64" t="s">
        <v>28</v>
      </c>
      <c r="E43" s="18">
        <f t="shared" si="132"/>
        <v>2345</v>
      </c>
      <c r="F43" s="113">
        <f t="shared" si="133"/>
        <v>1086.67136</v>
      </c>
      <c r="G43" s="18">
        <f t="shared" si="136"/>
        <v>46.33993006396589</v>
      </c>
      <c r="H43" s="18">
        <f t="shared" si="137"/>
        <v>-1258.32864</v>
      </c>
      <c r="I43" s="18">
        <v>0</v>
      </c>
      <c r="J43" s="18"/>
      <c r="K43" s="18">
        <f t="shared" si="138"/>
        <v>0</v>
      </c>
      <c r="L43" s="18">
        <f t="shared" si="139"/>
        <v>0</v>
      </c>
      <c r="M43" s="18">
        <v>234.5</v>
      </c>
      <c r="N43" s="18">
        <v>234.49773</v>
      </c>
      <c r="O43" s="18">
        <f t="shared" si="140"/>
        <v>99.99903198294243</v>
      </c>
      <c r="P43" s="18">
        <f t="shared" si="141"/>
        <v>-0.0022700000000099863</v>
      </c>
      <c r="Q43" s="18">
        <v>404.5</v>
      </c>
      <c r="R43" s="18">
        <v>0</v>
      </c>
      <c r="S43" s="18">
        <f t="shared" si="142"/>
        <v>0</v>
      </c>
      <c r="T43" s="18">
        <f t="shared" si="143"/>
        <v>-404.5</v>
      </c>
      <c r="U43" s="18">
        <f t="shared" si="144"/>
        <v>639</v>
      </c>
      <c r="V43" s="18">
        <f t="shared" si="145"/>
        <v>234.49773</v>
      </c>
      <c r="W43" s="18">
        <f t="shared" si="146"/>
        <v>36.6976103286385</v>
      </c>
      <c r="X43" s="18">
        <f t="shared" si="147"/>
        <v>-404.50227</v>
      </c>
      <c r="Y43" s="18">
        <f>114.946</f>
        <v>114.946</v>
      </c>
      <c r="Z43" s="18"/>
      <c r="AA43" s="18">
        <f t="shared" si="148"/>
        <v>0</v>
      </c>
      <c r="AB43" s="18">
        <f t="shared" si="149"/>
        <v>-114.946</v>
      </c>
      <c r="AC43" s="18">
        <v>110.503</v>
      </c>
      <c r="AD43" s="18"/>
      <c r="AE43" s="18">
        <f t="shared" si="150"/>
        <v>0</v>
      </c>
      <c r="AF43" s="18">
        <f t="shared" si="151"/>
        <v>-110.503</v>
      </c>
      <c r="AG43" s="18">
        <v>225.937</v>
      </c>
      <c r="AH43" s="18">
        <v>852.17363</v>
      </c>
      <c r="AI43" s="18">
        <f t="shared" si="152"/>
        <v>377.1731190553119</v>
      </c>
      <c r="AJ43" s="18">
        <f t="shared" si="153"/>
        <v>626.23663</v>
      </c>
      <c r="AK43" s="18">
        <f t="shared" si="154"/>
        <v>1090.386</v>
      </c>
      <c r="AL43" s="60">
        <f t="shared" si="155"/>
        <v>1086.67136</v>
      </c>
      <c r="AM43" s="18">
        <f t="shared" si="156"/>
        <v>99.65932798110028</v>
      </c>
      <c r="AN43" s="18">
        <f t="shared" si="157"/>
        <v>-3.7146399999999176</v>
      </c>
      <c r="AO43" s="18">
        <v>357.676</v>
      </c>
      <c r="AP43" s="60"/>
      <c r="AQ43" s="18">
        <f t="shared" si="158"/>
        <v>0</v>
      </c>
      <c r="AR43" s="18">
        <f t="shared" si="159"/>
        <v>-357.676</v>
      </c>
      <c r="AS43" s="18">
        <f>167.36+280.29</f>
        <v>447.65000000000003</v>
      </c>
      <c r="AT43" s="60"/>
      <c r="AU43" s="18">
        <f t="shared" si="160"/>
        <v>0</v>
      </c>
      <c r="AV43" s="18">
        <f t="shared" si="161"/>
        <v>-447.65000000000003</v>
      </c>
      <c r="AW43" s="18">
        <v>87.845</v>
      </c>
      <c r="AX43" s="18"/>
      <c r="AY43" s="18">
        <f t="shared" si="162"/>
        <v>0</v>
      </c>
      <c r="AZ43" s="18">
        <f t="shared" si="163"/>
        <v>-87.845</v>
      </c>
      <c r="BA43" s="18">
        <f t="shared" si="134"/>
        <v>1983.557</v>
      </c>
      <c r="BB43" s="18">
        <f t="shared" si="135"/>
        <v>1086.67136</v>
      </c>
      <c r="BC43" s="18">
        <f t="shared" si="164"/>
        <v>54.78397444590702</v>
      </c>
      <c r="BD43" s="18">
        <f t="shared" si="165"/>
        <v>-896.88564</v>
      </c>
      <c r="BE43" s="18">
        <v>131.55</v>
      </c>
      <c r="BF43" s="18"/>
      <c r="BG43" s="18">
        <f t="shared" si="166"/>
        <v>0</v>
      </c>
      <c r="BH43" s="18">
        <f t="shared" si="167"/>
        <v>-131.55</v>
      </c>
      <c r="BI43" s="18">
        <v>114.946</v>
      </c>
      <c r="BJ43" s="18"/>
      <c r="BK43" s="18">
        <f t="shared" si="168"/>
        <v>0</v>
      </c>
      <c r="BL43" s="18">
        <f t="shared" si="169"/>
        <v>-114.946</v>
      </c>
      <c r="BM43" s="18">
        <v>114.947</v>
      </c>
      <c r="BN43" s="18"/>
      <c r="BO43" s="18">
        <f t="shared" si="170"/>
        <v>0</v>
      </c>
      <c r="BP43" s="18">
        <f t="shared" si="171"/>
        <v>-114.947</v>
      </c>
      <c r="BQ43" s="135"/>
      <c r="BR43" s="144"/>
    </row>
    <row r="44" spans="1:70" ht="46.5" customHeight="1" hidden="1">
      <c r="A44" s="183"/>
      <c r="B44" s="188"/>
      <c r="C44" s="155"/>
      <c r="D44" s="66" t="s">
        <v>136</v>
      </c>
      <c r="E44" s="17">
        <f t="shared" si="132"/>
        <v>0</v>
      </c>
      <c r="F44" s="17">
        <f t="shared" si="133"/>
        <v>0</v>
      </c>
      <c r="G44" s="17">
        <f t="shared" si="136"/>
        <v>0</v>
      </c>
      <c r="H44" s="17">
        <f t="shared" si="137"/>
        <v>0</v>
      </c>
      <c r="I44" s="17"/>
      <c r="J44" s="17"/>
      <c r="K44" s="17">
        <f t="shared" si="138"/>
        <v>0</v>
      </c>
      <c r="L44" s="17">
        <f t="shared" si="139"/>
        <v>0</v>
      </c>
      <c r="M44" s="17"/>
      <c r="N44" s="17"/>
      <c r="O44" s="17">
        <f t="shared" si="140"/>
        <v>0</v>
      </c>
      <c r="P44" s="17">
        <f t="shared" si="141"/>
        <v>0</v>
      </c>
      <c r="Q44" s="17"/>
      <c r="R44" s="17"/>
      <c r="S44" s="17">
        <f t="shared" si="142"/>
        <v>0</v>
      </c>
      <c r="T44" s="17">
        <f t="shared" si="143"/>
        <v>0</v>
      </c>
      <c r="U44" s="17">
        <f t="shared" si="144"/>
        <v>0</v>
      </c>
      <c r="V44" s="17">
        <f t="shared" si="145"/>
        <v>0</v>
      </c>
      <c r="W44" s="17">
        <f t="shared" si="146"/>
        <v>0</v>
      </c>
      <c r="X44" s="17">
        <f t="shared" si="147"/>
        <v>0</v>
      </c>
      <c r="Y44" s="17"/>
      <c r="Z44" s="17"/>
      <c r="AA44" s="17">
        <f t="shared" si="148"/>
        <v>0</v>
      </c>
      <c r="AB44" s="17">
        <f t="shared" si="149"/>
        <v>0</v>
      </c>
      <c r="AC44" s="17"/>
      <c r="AD44" s="17"/>
      <c r="AE44" s="17">
        <f t="shared" si="150"/>
        <v>0</v>
      </c>
      <c r="AF44" s="17">
        <f t="shared" si="151"/>
        <v>0</v>
      </c>
      <c r="AG44" s="17"/>
      <c r="AH44" s="17"/>
      <c r="AI44" s="17">
        <f t="shared" si="152"/>
        <v>0</v>
      </c>
      <c r="AJ44" s="17">
        <f t="shared" si="153"/>
        <v>0</v>
      </c>
      <c r="AK44" s="17">
        <f t="shared" si="154"/>
        <v>0</v>
      </c>
      <c r="AL44" s="17">
        <f t="shared" si="155"/>
        <v>0</v>
      </c>
      <c r="AM44" s="17">
        <f t="shared" si="156"/>
        <v>0</v>
      </c>
      <c r="AN44" s="17">
        <f t="shared" si="157"/>
        <v>0</v>
      </c>
      <c r="AO44" s="17"/>
      <c r="AP44" s="17"/>
      <c r="AQ44" s="17">
        <f t="shared" si="158"/>
        <v>0</v>
      </c>
      <c r="AR44" s="17">
        <f t="shared" si="159"/>
        <v>0</v>
      </c>
      <c r="AS44" s="17"/>
      <c r="AT44" s="17"/>
      <c r="AU44" s="17">
        <f t="shared" si="160"/>
        <v>0</v>
      </c>
      <c r="AV44" s="17">
        <f t="shared" si="161"/>
        <v>0</v>
      </c>
      <c r="AW44" s="17"/>
      <c r="AX44" s="17"/>
      <c r="AY44" s="17">
        <f t="shared" si="162"/>
        <v>0</v>
      </c>
      <c r="AZ44" s="17">
        <f t="shared" si="163"/>
        <v>0</v>
      </c>
      <c r="BA44" s="17">
        <f t="shared" si="134"/>
        <v>0</v>
      </c>
      <c r="BB44" s="17">
        <f t="shared" si="135"/>
        <v>0</v>
      </c>
      <c r="BC44" s="17">
        <f t="shared" si="164"/>
        <v>0</v>
      </c>
      <c r="BD44" s="17">
        <f t="shared" si="165"/>
        <v>0</v>
      </c>
      <c r="BE44" s="17"/>
      <c r="BF44" s="17"/>
      <c r="BG44" s="17">
        <f t="shared" si="166"/>
        <v>0</v>
      </c>
      <c r="BH44" s="17">
        <f t="shared" si="167"/>
        <v>0</v>
      </c>
      <c r="BI44" s="17"/>
      <c r="BJ44" s="17"/>
      <c r="BK44" s="17">
        <f t="shared" si="168"/>
        <v>0</v>
      </c>
      <c r="BL44" s="17">
        <f t="shared" si="169"/>
        <v>0</v>
      </c>
      <c r="BM44" s="17"/>
      <c r="BN44" s="17"/>
      <c r="BO44" s="17">
        <f t="shared" si="170"/>
        <v>0</v>
      </c>
      <c r="BP44" s="17">
        <f t="shared" si="171"/>
        <v>0</v>
      </c>
      <c r="BQ44" s="135"/>
      <c r="BR44" s="144"/>
    </row>
    <row r="45" spans="1:70" ht="23.25" customHeight="1" hidden="1">
      <c r="A45" s="183"/>
      <c r="B45" s="188"/>
      <c r="C45" s="155"/>
      <c r="D45" s="67" t="s">
        <v>29</v>
      </c>
      <c r="E45" s="18">
        <f t="shared" si="132"/>
        <v>0</v>
      </c>
      <c r="F45" s="18">
        <f t="shared" si="133"/>
        <v>0</v>
      </c>
      <c r="G45" s="18">
        <f t="shared" si="136"/>
        <v>0</v>
      </c>
      <c r="H45" s="18">
        <f t="shared" si="137"/>
        <v>0</v>
      </c>
      <c r="I45" s="18"/>
      <c r="J45" s="18"/>
      <c r="K45" s="18">
        <f t="shared" si="138"/>
        <v>0</v>
      </c>
      <c r="L45" s="18">
        <f t="shared" si="139"/>
        <v>0</v>
      </c>
      <c r="M45" s="18"/>
      <c r="N45" s="18"/>
      <c r="O45" s="18">
        <f t="shared" si="140"/>
        <v>0</v>
      </c>
      <c r="P45" s="18">
        <f t="shared" si="141"/>
        <v>0</v>
      </c>
      <c r="Q45" s="18"/>
      <c r="R45" s="18"/>
      <c r="S45" s="18">
        <f t="shared" si="142"/>
        <v>0</v>
      </c>
      <c r="T45" s="18">
        <f t="shared" si="143"/>
        <v>0</v>
      </c>
      <c r="U45" s="18">
        <f t="shared" si="144"/>
        <v>0</v>
      </c>
      <c r="V45" s="18">
        <f t="shared" si="145"/>
        <v>0</v>
      </c>
      <c r="W45" s="18">
        <f t="shared" si="146"/>
        <v>0</v>
      </c>
      <c r="X45" s="18">
        <f t="shared" si="147"/>
        <v>0</v>
      </c>
      <c r="Y45" s="18"/>
      <c r="Z45" s="18"/>
      <c r="AA45" s="18">
        <f t="shared" si="148"/>
        <v>0</v>
      </c>
      <c r="AB45" s="18">
        <f t="shared" si="149"/>
        <v>0</v>
      </c>
      <c r="AC45" s="18"/>
      <c r="AD45" s="18"/>
      <c r="AE45" s="18">
        <f t="shared" si="150"/>
        <v>0</v>
      </c>
      <c r="AF45" s="18">
        <f t="shared" si="151"/>
        <v>0</v>
      </c>
      <c r="AG45" s="18"/>
      <c r="AH45" s="18"/>
      <c r="AI45" s="18">
        <f t="shared" si="152"/>
        <v>0</v>
      </c>
      <c r="AJ45" s="18">
        <f t="shared" si="153"/>
        <v>0</v>
      </c>
      <c r="AK45" s="18">
        <f t="shared" si="154"/>
        <v>0</v>
      </c>
      <c r="AL45" s="18">
        <f t="shared" si="155"/>
        <v>0</v>
      </c>
      <c r="AM45" s="18">
        <f t="shared" si="156"/>
        <v>0</v>
      </c>
      <c r="AN45" s="18">
        <f t="shared" si="157"/>
        <v>0</v>
      </c>
      <c r="AO45" s="18"/>
      <c r="AP45" s="18"/>
      <c r="AQ45" s="18">
        <f t="shared" si="158"/>
        <v>0</v>
      </c>
      <c r="AR45" s="18">
        <f t="shared" si="159"/>
        <v>0</v>
      </c>
      <c r="AS45" s="18"/>
      <c r="AT45" s="18"/>
      <c r="AU45" s="18">
        <f t="shared" si="160"/>
        <v>0</v>
      </c>
      <c r="AV45" s="18">
        <f t="shared" si="161"/>
        <v>0</v>
      </c>
      <c r="AW45" s="18"/>
      <c r="AX45" s="18"/>
      <c r="AY45" s="18">
        <f t="shared" si="162"/>
        <v>0</v>
      </c>
      <c r="AZ45" s="18">
        <f t="shared" si="163"/>
        <v>0</v>
      </c>
      <c r="BA45" s="18">
        <f t="shared" si="134"/>
        <v>0</v>
      </c>
      <c r="BB45" s="18">
        <f t="shared" si="135"/>
        <v>0</v>
      </c>
      <c r="BC45" s="18">
        <f t="shared" si="164"/>
        <v>0</v>
      </c>
      <c r="BD45" s="18">
        <f t="shared" si="165"/>
        <v>0</v>
      </c>
      <c r="BE45" s="18"/>
      <c r="BF45" s="18"/>
      <c r="BG45" s="18">
        <f t="shared" si="166"/>
        <v>0</v>
      </c>
      <c r="BH45" s="18">
        <f t="shared" si="167"/>
        <v>0</v>
      </c>
      <c r="BI45" s="18"/>
      <c r="BJ45" s="18"/>
      <c r="BK45" s="18">
        <f t="shared" si="168"/>
        <v>0</v>
      </c>
      <c r="BL45" s="18">
        <f t="shared" si="169"/>
        <v>0</v>
      </c>
      <c r="BM45" s="18"/>
      <c r="BN45" s="18"/>
      <c r="BO45" s="18">
        <f t="shared" si="170"/>
        <v>0</v>
      </c>
      <c r="BP45" s="18">
        <f t="shared" si="171"/>
        <v>0</v>
      </c>
      <c r="BQ45" s="135"/>
      <c r="BR45" s="144"/>
    </row>
    <row r="46" spans="1:70" ht="23.25" customHeight="1" hidden="1">
      <c r="A46" s="183"/>
      <c r="B46" s="188"/>
      <c r="C46" s="156"/>
      <c r="D46" s="68" t="s">
        <v>24</v>
      </c>
      <c r="E46" s="18">
        <f t="shared" si="132"/>
        <v>0</v>
      </c>
      <c r="F46" s="18">
        <f t="shared" si="133"/>
        <v>0</v>
      </c>
      <c r="G46" s="18">
        <f t="shared" si="136"/>
        <v>0</v>
      </c>
      <c r="H46" s="18">
        <f t="shared" si="137"/>
        <v>0</v>
      </c>
      <c r="I46" s="18"/>
      <c r="J46" s="18"/>
      <c r="K46" s="18">
        <f t="shared" si="138"/>
        <v>0</v>
      </c>
      <c r="L46" s="18">
        <f t="shared" si="139"/>
        <v>0</v>
      </c>
      <c r="M46" s="18"/>
      <c r="N46" s="18"/>
      <c r="O46" s="18">
        <f t="shared" si="140"/>
        <v>0</v>
      </c>
      <c r="P46" s="18">
        <f t="shared" si="141"/>
        <v>0</v>
      </c>
      <c r="Q46" s="18"/>
      <c r="R46" s="18"/>
      <c r="S46" s="18">
        <f t="shared" si="142"/>
        <v>0</v>
      </c>
      <c r="T46" s="18">
        <f t="shared" si="143"/>
        <v>0</v>
      </c>
      <c r="U46" s="18">
        <f t="shared" si="144"/>
        <v>0</v>
      </c>
      <c r="V46" s="18">
        <f t="shared" si="145"/>
        <v>0</v>
      </c>
      <c r="W46" s="18">
        <f t="shared" si="146"/>
        <v>0</v>
      </c>
      <c r="X46" s="18">
        <f t="shared" si="147"/>
        <v>0</v>
      </c>
      <c r="Y46" s="18"/>
      <c r="Z46" s="18"/>
      <c r="AA46" s="18">
        <f t="shared" si="148"/>
        <v>0</v>
      </c>
      <c r="AB46" s="18">
        <f t="shared" si="149"/>
        <v>0</v>
      </c>
      <c r="AC46" s="18"/>
      <c r="AD46" s="18"/>
      <c r="AE46" s="18">
        <f t="shared" si="150"/>
        <v>0</v>
      </c>
      <c r="AF46" s="18">
        <f t="shared" si="151"/>
        <v>0</v>
      </c>
      <c r="AG46" s="18"/>
      <c r="AH46" s="18"/>
      <c r="AI46" s="18">
        <f t="shared" si="152"/>
        <v>0</v>
      </c>
      <c r="AJ46" s="18">
        <f t="shared" si="153"/>
        <v>0</v>
      </c>
      <c r="AK46" s="18">
        <f t="shared" si="154"/>
        <v>0</v>
      </c>
      <c r="AL46" s="18">
        <f t="shared" si="155"/>
        <v>0</v>
      </c>
      <c r="AM46" s="18">
        <f t="shared" si="156"/>
        <v>0</v>
      </c>
      <c r="AN46" s="18">
        <f t="shared" si="157"/>
        <v>0</v>
      </c>
      <c r="AO46" s="18"/>
      <c r="AP46" s="18"/>
      <c r="AQ46" s="18">
        <f t="shared" si="158"/>
        <v>0</v>
      </c>
      <c r="AR46" s="18">
        <f t="shared" si="159"/>
        <v>0</v>
      </c>
      <c r="AS46" s="18"/>
      <c r="AT46" s="18"/>
      <c r="AU46" s="18">
        <f t="shared" si="160"/>
        <v>0</v>
      </c>
      <c r="AV46" s="18">
        <f t="shared" si="161"/>
        <v>0</v>
      </c>
      <c r="AW46" s="18"/>
      <c r="AX46" s="18"/>
      <c r="AY46" s="18">
        <f t="shared" si="162"/>
        <v>0</v>
      </c>
      <c r="AZ46" s="18">
        <f t="shared" si="163"/>
        <v>0</v>
      </c>
      <c r="BA46" s="18">
        <f t="shared" si="134"/>
        <v>0</v>
      </c>
      <c r="BB46" s="18">
        <f t="shared" si="135"/>
        <v>0</v>
      </c>
      <c r="BC46" s="18">
        <f t="shared" si="164"/>
        <v>0</v>
      </c>
      <c r="BD46" s="18">
        <f t="shared" si="165"/>
        <v>0</v>
      </c>
      <c r="BE46" s="18"/>
      <c r="BF46" s="18"/>
      <c r="BG46" s="18">
        <f t="shared" si="166"/>
        <v>0</v>
      </c>
      <c r="BH46" s="18">
        <f t="shared" si="167"/>
        <v>0</v>
      </c>
      <c r="BI46" s="18"/>
      <c r="BJ46" s="18"/>
      <c r="BK46" s="18">
        <f t="shared" si="168"/>
        <v>0</v>
      </c>
      <c r="BL46" s="18">
        <f t="shared" si="169"/>
        <v>0</v>
      </c>
      <c r="BM46" s="18"/>
      <c r="BN46" s="18"/>
      <c r="BO46" s="18">
        <f t="shared" si="170"/>
        <v>0</v>
      </c>
      <c r="BP46" s="18">
        <f t="shared" si="171"/>
        <v>0</v>
      </c>
      <c r="BQ46" s="136"/>
      <c r="BR46" s="144"/>
    </row>
    <row r="47" spans="1:70" ht="23.25" customHeight="1">
      <c r="A47" s="159" t="s">
        <v>79</v>
      </c>
      <c r="B47" s="160"/>
      <c r="C47" s="154" t="s">
        <v>70</v>
      </c>
      <c r="D47" s="66" t="s">
        <v>22</v>
      </c>
      <c r="E47" s="41">
        <f t="shared" si="132"/>
        <v>2345</v>
      </c>
      <c r="F47" s="41">
        <f t="shared" si="133"/>
        <v>1086.67136</v>
      </c>
      <c r="G47" s="41">
        <f t="shared" si="136"/>
        <v>46.33993006396589</v>
      </c>
      <c r="H47" s="41">
        <f t="shared" si="137"/>
        <v>-1258.32864</v>
      </c>
      <c r="I47" s="41">
        <f>SUM(I48:I53)</f>
        <v>0</v>
      </c>
      <c r="J47" s="41">
        <f>SUM(J48:J53)</f>
        <v>0</v>
      </c>
      <c r="K47" s="41">
        <f t="shared" si="138"/>
        <v>0</v>
      </c>
      <c r="L47" s="41">
        <f t="shared" si="139"/>
        <v>0</v>
      </c>
      <c r="M47" s="41">
        <f>SUM(M48:M53)</f>
        <v>234.5</v>
      </c>
      <c r="N47" s="41">
        <f>SUM(N48:N53)</f>
        <v>234.49773</v>
      </c>
      <c r="O47" s="41">
        <f t="shared" si="140"/>
        <v>99.99903198294243</v>
      </c>
      <c r="P47" s="41">
        <f t="shared" si="141"/>
        <v>-0.0022700000000099863</v>
      </c>
      <c r="Q47" s="41">
        <f>SUM(Q48:Q53)</f>
        <v>404.5</v>
      </c>
      <c r="R47" s="41">
        <f>SUM(R48:R53)</f>
        <v>0</v>
      </c>
      <c r="S47" s="41">
        <f t="shared" si="142"/>
        <v>0</v>
      </c>
      <c r="T47" s="41">
        <f t="shared" si="143"/>
        <v>-404.5</v>
      </c>
      <c r="U47" s="41">
        <f t="shared" si="144"/>
        <v>639</v>
      </c>
      <c r="V47" s="41">
        <f t="shared" si="145"/>
        <v>234.49773</v>
      </c>
      <c r="W47" s="41">
        <f t="shared" si="146"/>
        <v>36.6976103286385</v>
      </c>
      <c r="X47" s="41">
        <f t="shared" si="147"/>
        <v>-404.50227</v>
      </c>
      <c r="Y47" s="41">
        <f>SUM(Y48:Y53)</f>
        <v>114.946</v>
      </c>
      <c r="Z47" s="41">
        <f>SUM(Z48:Z53)</f>
        <v>0</v>
      </c>
      <c r="AA47" s="41">
        <f t="shared" si="148"/>
        <v>0</v>
      </c>
      <c r="AB47" s="41">
        <f t="shared" si="149"/>
        <v>-114.946</v>
      </c>
      <c r="AC47" s="41">
        <f>SUM(AC48:AC53)</f>
        <v>110.503</v>
      </c>
      <c r="AD47" s="41">
        <f>SUM(AD48:AD53)</f>
        <v>0</v>
      </c>
      <c r="AE47" s="41">
        <f t="shared" si="150"/>
        <v>0</v>
      </c>
      <c r="AF47" s="41">
        <f t="shared" si="151"/>
        <v>-110.503</v>
      </c>
      <c r="AG47" s="41">
        <f>SUM(AG48:AG53)</f>
        <v>225.937</v>
      </c>
      <c r="AH47" s="41">
        <f>SUM(AH48:AH53)</f>
        <v>852.17363</v>
      </c>
      <c r="AI47" s="41">
        <f t="shared" si="152"/>
        <v>377.1731190553119</v>
      </c>
      <c r="AJ47" s="41">
        <f t="shared" si="153"/>
        <v>626.23663</v>
      </c>
      <c r="AK47" s="41">
        <f t="shared" si="154"/>
        <v>1090.386</v>
      </c>
      <c r="AL47" s="41">
        <f t="shared" si="155"/>
        <v>1086.67136</v>
      </c>
      <c r="AM47" s="41">
        <f t="shared" si="156"/>
        <v>99.65932798110028</v>
      </c>
      <c r="AN47" s="41">
        <f t="shared" si="157"/>
        <v>-3.7146399999999176</v>
      </c>
      <c r="AO47" s="41">
        <f>SUM(AO48:AO53)</f>
        <v>357.676</v>
      </c>
      <c r="AP47" s="41">
        <f>SUM(AP48:AP53)</f>
        <v>0</v>
      </c>
      <c r="AQ47" s="41">
        <f t="shared" si="158"/>
        <v>0</v>
      </c>
      <c r="AR47" s="41">
        <f t="shared" si="159"/>
        <v>-357.676</v>
      </c>
      <c r="AS47" s="41">
        <f>SUM(AS48:AS53)</f>
        <v>447.65000000000003</v>
      </c>
      <c r="AT47" s="41">
        <f>SUM(AT48:AT53)</f>
        <v>0</v>
      </c>
      <c r="AU47" s="41">
        <f t="shared" si="160"/>
        <v>0</v>
      </c>
      <c r="AV47" s="41">
        <f t="shared" si="161"/>
        <v>-447.65000000000003</v>
      </c>
      <c r="AW47" s="41">
        <f>SUM(AW48:AW53)</f>
        <v>87.845</v>
      </c>
      <c r="AX47" s="41">
        <f>SUM(AX48:AX53)</f>
        <v>0</v>
      </c>
      <c r="AY47" s="41">
        <f t="shared" si="162"/>
        <v>0</v>
      </c>
      <c r="AZ47" s="41">
        <f t="shared" si="163"/>
        <v>-87.845</v>
      </c>
      <c r="BA47" s="41">
        <f t="shared" si="134"/>
        <v>1983.557</v>
      </c>
      <c r="BB47" s="41">
        <f t="shared" si="135"/>
        <v>1086.67136</v>
      </c>
      <c r="BC47" s="41">
        <f t="shared" si="164"/>
        <v>54.78397444590702</v>
      </c>
      <c r="BD47" s="41">
        <f t="shared" si="165"/>
        <v>-896.88564</v>
      </c>
      <c r="BE47" s="41">
        <f>SUM(BE48:BE53)</f>
        <v>131.55</v>
      </c>
      <c r="BF47" s="41">
        <f>SUM(BF48:BF53)</f>
        <v>0</v>
      </c>
      <c r="BG47" s="41">
        <f t="shared" si="166"/>
        <v>0</v>
      </c>
      <c r="BH47" s="41">
        <f t="shared" si="167"/>
        <v>-131.55</v>
      </c>
      <c r="BI47" s="41">
        <f>SUM(BI48:BI53)</f>
        <v>114.946</v>
      </c>
      <c r="BJ47" s="41">
        <f>SUM(BJ48:BJ53)</f>
        <v>0</v>
      </c>
      <c r="BK47" s="41">
        <f t="shared" si="168"/>
        <v>0</v>
      </c>
      <c r="BL47" s="41">
        <f t="shared" si="169"/>
        <v>-114.946</v>
      </c>
      <c r="BM47" s="41">
        <f>SUM(BM48:BM53)</f>
        <v>114.947</v>
      </c>
      <c r="BN47" s="41">
        <f>SUM(BN48:BN53)</f>
        <v>0</v>
      </c>
      <c r="BO47" s="41">
        <f t="shared" si="170"/>
        <v>0</v>
      </c>
      <c r="BP47" s="41">
        <f t="shared" si="171"/>
        <v>-114.947</v>
      </c>
      <c r="BQ47" s="171"/>
      <c r="BR47" s="171"/>
    </row>
    <row r="48" spans="1:70" ht="23.25" customHeight="1" hidden="1">
      <c r="A48" s="161"/>
      <c r="B48" s="162"/>
      <c r="C48" s="155"/>
      <c r="D48" s="66" t="s">
        <v>23</v>
      </c>
      <c r="E48" s="18">
        <f t="shared" si="132"/>
        <v>0</v>
      </c>
      <c r="F48" s="18">
        <f t="shared" si="133"/>
        <v>0</v>
      </c>
      <c r="G48" s="18">
        <f t="shared" si="136"/>
        <v>0</v>
      </c>
      <c r="H48" s="18">
        <f t="shared" si="137"/>
        <v>0</v>
      </c>
      <c r="I48" s="18">
        <f aca="true" t="shared" si="172" ref="I48:J53">I41</f>
        <v>0</v>
      </c>
      <c r="J48" s="18">
        <f t="shared" si="172"/>
        <v>0</v>
      </c>
      <c r="K48" s="18">
        <f aca="true" t="shared" si="173" ref="K48:K53">IF(I48=0,0,J48*100/I48)</f>
        <v>0</v>
      </c>
      <c r="L48" s="18">
        <f aca="true" t="shared" si="174" ref="L48:L53">J48-I48</f>
        <v>0</v>
      </c>
      <c r="M48" s="18">
        <f aca="true" t="shared" si="175" ref="M48:N53">M41</f>
        <v>0</v>
      </c>
      <c r="N48" s="18">
        <f t="shared" si="175"/>
        <v>0</v>
      </c>
      <c r="O48" s="18">
        <f aca="true" t="shared" si="176" ref="O48:O53">IF(M48=0,0,N48*100/M48)</f>
        <v>0</v>
      </c>
      <c r="P48" s="18">
        <f aca="true" t="shared" si="177" ref="P48:P53">N48-M48</f>
        <v>0</v>
      </c>
      <c r="Q48" s="18">
        <f aca="true" t="shared" si="178" ref="Q48:R53">Q41</f>
        <v>0</v>
      </c>
      <c r="R48" s="18">
        <f t="shared" si="178"/>
        <v>0</v>
      </c>
      <c r="S48" s="18">
        <f aca="true" t="shared" si="179" ref="S48:S53">IF(Q48=0,0,R48*100/Q48)</f>
        <v>0</v>
      </c>
      <c r="T48" s="18">
        <f aca="true" t="shared" si="180" ref="T48:T53">R48-Q48</f>
        <v>0</v>
      </c>
      <c r="U48" s="18">
        <f aca="true" t="shared" si="181" ref="U48:V53">I48+M48+Q48</f>
        <v>0</v>
      </c>
      <c r="V48" s="18">
        <f t="shared" si="181"/>
        <v>0</v>
      </c>
      <c r="W48" s="18">
        <f aca="true" t="shared" si="182" ref="W48:W53">IF(U48=0,0,V48*100/U48)</f>
        <v>0</v>
      </c>
      <c r="X48" s="18">
        <f aca="true" t="shared" si="183" ref="X48:X53">V48-U48</f>
        <v>0</v>
      </c>
      <c r="Y48" s="18">
        <f aca="true" t="shared" si="184" ref="Y48:Z53">Y41</f>
        <v>0</v>
      </c>
      <c r="Z48" s="18">
        <f t="shared" si="184"/>
        <v>0</v>
      </c>
      <c r="AA48" s="18">
        <f aca="true" t="shared" si="185" ref="AA48:AA53">IF(Y48=0,0,Z48*100/Y48)</f>
        <v>0</v>
      </c>
      <c r="AB48" s="18">
        <f aca="true" t="shared" si="186" ref="AB48:AB53">Z48-Y48</f>
        <v>0</v>
      </c>
      <c r="AC48" s="18">
        <f aca="true" t="shared" si="187" ref="AC48:AD53">AC41</f>
        <v>0</v>
      </c>
      <c r="AD48" s="18">
        <f t="shared" si="187"/>
        <v>0</v>
      </c>
      <c r="AE48" s="18">
        <f aca="true" t="shared" si="188" ref="AE48:AE53">IF(AC48=0,0,AD48*100/AC48)</f>
        <v>0</v>
      </c>
      <c r="AF48" s="18">
        <f aca="true" t="shared" si="189" ref="AF48:AF53">AD48-AC48</f>
        <v>0</v>
      </c>
      <c r="AG48" s="18">
        <f aca="true" t="shared" si="190" ref="AG48:AH53">AG41</f>
        <v>0</v>
      </c>
      <c r="AH48" s="18">
        <f t="shared" si="190"/>
        <v>0</v>
      </c>
      <c r="AI48" s="18">
        <f aca="true" t="shared" si="191" ref="AI48:AI53">IF(AG48=0,0,AH48*100/AG48)</f>
        <v>0</v>
      </c>
      <c r="AJ48" s="18">
        <f aca="true" t="shared" si="192" ref="AJ48:AJ53">AH48-AG48</f>
        <v>0</v>
      </c>
      <c r="AK48" s="18">
        <f aca="true" t="shared" si="193" ref="AK48:AL53">U48+Y48+AC48+AG48</f>
        <v>0</v>
      </c>
      <c r="AL48" s="18">
        <f t="shared" si="193"/>
        <v>0</v>
      </c>
      <c r="AM48" s="18">
        <f aca="true" t="shared" si="194" ref="AM48:AM53">IF(AK48=0,0,AL48*100/AK48)</f>
        <v>0</v>
      </c>
      <c r="AN48" s="18">
        <f aca="true" t="shared" si="195" ref="AN48:AN53">AL48-AK48</f>
        <v>0</v>
      </c>
      <c r="AO48" s="18">
        <f aca="true" t="shared" si="196" ref="AO48:AP53">AO41</f>
        <v>0</v>
      </c>
      <c r="AP48" s="18">
        <f t="shared" si="196"/>
        <v>0</v>
      </c>
      <c r="AQ48" s="18">
        <f aca="true" t="shared" si="197" ref="AQ48:AQ53">IF(AO48=0,0,AP48*100/AO48)</f>
        <v>0</v>
      </c>
      <c r="AR48" s="18">
        <f aca="true" t="shared" si="198" ref="AR48:AR53">AP48-AO48</f>
        <v>0</v>
      </c>
      <c r="AS48" s="18">
        <f aca="true" t="shared" si="199" ref="AS48:AT53">AS41</f>
        <v>0</v>
      </c>
      <c r="AT48" s="18">
        <f t="shared" si="199"/>
        <v>0</v>
      </c>
      <c r="AU48" s="18">
        <f aca="true" t="shared" si="200" ref="AU48:AU53">IF(AS48=0,0,AT48*100/AS48)</f>
        <v>0</v>
      </c>
      <c r="AV48" s="18">
        <f aca="true" t="shared" si="201" ref="AV48:AV53">AT48-AS48</f>
        <v>0</v>
      </c>
      <c r="AW48" s="18">
        <f aca="true" t="shared" si="202" ref="AW48:AX53">AW41</f>
        <v>0</v>
      </c>
      <c r="AX48" s="18">
        <f t="shared" si="202"/>
        <v>0</v>
      </c>
      <c r="AY48" s="18">
        <f aca="true" t="shared" si="203" ref="AY48:AY53">IF(AW48=0,0,AX48*100/AW48)</f>
        <v>0</v>
      </c>
      <c r="AZ48" s="18">
        <f aca="true" t="shared" si="204" ref="AZ48:AZ53">AX48-AW48</f>
        <v>0</v>
      </c>
      <c r="BA48" s="18">
        <f t="shared" si="134"/>
        <v>0</v>
      </c>
      <c r="BB48" s="18">
        <f t="shared" si="135"/>
        <v>0</v>
      </c>
      <c r="BC48" s="18">
        <f aca="true" t="shared" si="205" ref="BC48:BC53">IF(BA48=0,0,BB48*100/BA48)</f>
        <v>0</v>
      </c>
      <c r="BD48" s="18">
        <f aca="true" t="shared" si="206" ref="BD48:BD53">BB48-BA48</f>
        <v>0</v>
      </c>
      <c r="BE48" s="18">
        <f aca="true" t="shared" si="207" ref="BE48:BF53">BE41</f>
        <v>0</v>
      </c>
      <c r="BF48" s="18">
        <f t="shared" si="207"/>
        <v>0</v>
      </c>
      <c r="BG48" s="18">
        <f aca="true" t="shared" si="208" ref="BG48:BG53">IF(BE48=0,0,BF48*100/BE48)</f>
        <v>0</v>
      </c>
      <c r="BH48" s="18">
        <f aca="true" t="shared" si="209" ref="BH48:BH53">BF48-BE48</f>
        <v>0</v>
      </c>
      <c r="BI48" s="18">
        <f aca="true" t="shared" si="210" ref="BI48:BJ53">BI41</f>
        <v>0</v>
      </c>
      <c r="BJ48" s="18">
        <f t="shared" si="210"/>
        <v>0</v>
      </c>
      <c r="BK48" s="18">
        <f aca="true" t="shared" si="211" ref="BK48:BK53">IF(BI48=0,0,BJ48*100/BI48)</f>
        <v>0</v>
      </c>
      <c r="BL48" s="18">
        <f aca="true" t="shared" si="212" ref="BL48:BL53">BJ48-BI48</f>
        <v>0</v>
      </c>
      <c r="BM48" s="18">
        <f aca="true" t="shared" si="213" ref="BM48:BN53">BM41</f>
        <v>0</v>
      </c>
      <c r="BN48" s="18">
        <f t="shared" si="213"/>
        <v>0</v>
      </c>
      <c r="BO48" s="18">
        <f aca="true" t="shared" si="214" ref="BO48:BO53">IF(BM48=0,0,BN48*100/BM48)</f>
        <v>0</v>
      </c>
      <c r="BP48" s="18">
        <f aca="true" t="shared" si="215" ref="BP48:BP53">BN48-BM48</f>
        <v>0</v>
      </c>
      <c r="BQ48" s="171"/>
      <c r="BR48" s="171"/>
    </row>
    <row r="49" spans="1:70" ht="23.25" customHeight="1">
      <c r="A49" s="161"/>
      <c r="B49" s="162"/>
      <c r="C49" s="155"/>
      <c r="D49" s="64" t="s">
        <v>63</v>
      </c>
      <c r="E49" s="18">
        <f t="shared" si="132"/>
        <v>0</v>
      </c>
      <c r="F49" s="18">
        <f t="shared" si="133"/>
        <v>0</v>
      </c>
      <c r="G49" s="18">
        <f t="shared" si="136"/>
        <v>0</v>
      </c>
      <c r="H49" s="18">
        <f t="shared" si="137"/>
        <v>0</v>
      </c>
      <c r="I49" s="18">
        <f t="shared" si="172"/>
        <v>0</v>
      </c>
      <c r="J49" s="18">
        <f t="shared" si="172"/>
        <v>0</v>
      </c>
      <c r="K49" s="18">
        <f t="shared" si="173"/>
        <v>0</v>
      </c>
      <c r="L49" s="18">
        <f t="shared" si="174"/>
        <v>0</v>
      </c>
      <c r="M49" s="18">
        <f t="shared" si="175"/>
        <v>0</v>
      </c>
      <c r="N49" s="18">
        <f t="shared" si="175"/>
        <v>0</v>
      </c>
      <c r="O49" s="18">
        <f t="shared" si="176"/>
        <v>0</v>
      </c>
      <c r="P49" s="18">
        <f t="shared" si="177"/>
        <v>0</v>
      </c>
      <c r="Q49" s="18">
        <f t="shared" si="178"/>
        <v>0</v>
      </c>
      <c r="R49" s="18">
        <f t="shared" si="178"/>
        <v>0</v>
      </c>
      <c r="S49" s="18">
        <f t="shared" si="179"/>
        <v>0</v>
      </c>
      <c r="T49" s="18">
        <f t="shared" si="180"/>
        <v>0</v>
      </c>
      <c r="U49" s="18">
        <f t="shared" si="181"/>
        <v>0</v>
      </c>
      <c r="V49" s="18">
        <f t="shared" si="181"/>
        <v>0</v>
      </c>
      <c r="W49" s="18">
        <f t="shared" si="182"/>
        <v>0</v>
      </c>
      <c r="X49" s="18">
        <f t="shared" si="183"/>
        <v>0</v>
      </c>
      <c r="Y49" s="18">
        <f t="shared" si="184"/>
        <v>0</v>
      </c>
      <c r="Z49" s="18">
        <f t="shared" si="184"/>
        <v>0</v>
      </c>
      <c r="AA49" s="18">
        <f t="shared" si="185"/>
        <v>0</v>
      </c>
      <c r="AB49" s="18">
        <f t="shared" si="186"/>
        <v>0</v>
      </c>
      <c r="AC49" s="18">
        <f t="shared" si="187"/>
        <v>0</v>
      </c>
      <c r="AD49" s="18">
        <f t="shared" si="187"/>
        <v>0</v>
      </c>
      <c r="AE49" s="18">
        <f t="shared" si="188"/>
        <v>0</v>
      </c>
      <c r="AF49" s="18">
        <f t="shared" si="189"/>
        <v>0</v>
      </c>
      <c r="AG49" s="18">
        <f t="shared" si="190"/>
        <v>0</v>
      </c>
      <c r="AH49" s="18">
        <f t="shared" si="190"/>
        <v>0</v>
      </c>
      <c r="AI49" s="18">
        <f t="shared" si="191"/>
        <v>0</v>
      </c>
      <c r="AJ49" s="18">
        <f t="shared" si="192"/>
        <v>0</v>
      </c>
      <c r="AK49" s="18">
        <f t="shared" si="193"/>
        <v>0</v>
      </c>
      <c r="AL49" s="18">
        <f t="shared" si="193"/>
        <v>0</v>
      </c>
      <c r="AM49" s="18">
        <f t="shared" si="194"/>
        <v>0</v>
      </c>
      <c r="AN49" s="18">
        <f t="shared" si="195"/>
        <v>0</v>
      </c>
      <c r="AO49" s="18">
        <f t="shared" si="196"/>
        <v>0</v>
      </c>
      <c r="AP49" s="18">
        <f t="shared" si="196"/>
        <v>0</v>
      </c>
      <c r="AQ49" s="18">
        <f t="shared" si="197"/>
        <v>0</v>
      </c>
      <c r="AR49" s="18">
        <f t="shared" si="198"/>
        <v>0</v>
      </c>
      <c r="AS49" s="18">
        <f t="shared" si="199"/>
        <v>0</v>
      </c>
      <c r="AT49" s="18">
        <f t="shared" si="199"/>
        <v>0</v>
      </c>
      <c r="AU49" s="18">
        <f t="shared" si="200"/>
        <v>0</v>
      </c>
      <c r="AV49" s="18">
        <f t="shared" si="201"/>
        <v>0</v>
      </c>
      <c r="AW49" s="18">
        <f t="shared" si="202"/>
        <v>0</v>
      </c>
      <c r="AX49" s="18">
        <f t="shared" si="202"/>
        <v>0</v>
      </c>
      <c r="AY49" s="18">
        <f t="shared" si="203"/>
        <v>0</v>
      </c>
      <c r="AZ49" s="18">
        <f t="shared" si="204"/>
        <v>0</v>
      </c>
      <c r="BA49" s="18">
        <f t="shared" si="134"/>
        <v>0</v>
      </c>
      <c r="BB49" s="18">
        <f t="shared" si="135"/>
        <v>0</v>
      </c>
      <c r="BC49" s="18">
        <f t="shared" si="205"/>
        <v>0</v>
      </c>
      <c r="BD49" s="18">
        <f t="shared" si="206"/>
        <v>0</v>
      </c>
      <c r="BE49" s="18">
        <f t="shared" si="207"/>
        <v>0</v>
      </c>
      <c r="BF49" s="18">
        <f t="shared" si="207"/>
        <v>0</v>
      </c>
      <c r="BG49" s="18">
        <f t="shared" si="208"/>
        <v>0</v>
      </c>
      <c r="BH49" s="18">
        <f t="shared" si="209"/>
        <v>0</v>
      </c>
      <c r="BI49" s="18">
        <f t="shared" si="210"/>
        <v>0</v>
      </c>
      <c r="BJ49" s="18">
        <f t="shared" si="210"/>
        <v>0</v>
      </c>
      <c r="BK49" s="18">
        <f t="shared" si="211"/>
        <v>0</v>
      </c>
      <c r="BL49" s="18">
        <f t="shared" si="212"/>
        <v>0</v>
      </c>
      <c r="BM49" s="18">
        <f t="shared" si="213"/>
        <v>0</v>
      </c>
      <c r="BN49" s="18">
        <f t="shared" si="213"/>
        <v>0</v>
      </c>
      <c r="BO49" s="18">
        <f t="shared" si="214"/>
        <v>0</v>
      </c>
      <c r="BP49" s="18">
        <f t="shared" si="215"/>
        <v>0</v>
      </c>
      <c r="BQ49" s="171"/>
      <c r="BR49" s="171"/>
    </row>
    <row r="50" spans="1:70" ht="23.25" customHeight="1">
      <c r="A50" s="161"/>
      <c r="B50" s="162"/>
      <c r="C50" s="155"/>
      <c r="D50" s="64" t="s">
        <v>28</v>
      </c>
      <c r="E50" s="18">
        <f t="shared" si="132"/>
        <v>2345</v>
      </c>
      <c r="F50" s="18">
        <f t="shared" si="133"/>
        <v>1086.67136</v>
      </c>
      <c r="G50" s="18">
        <f t="shared" si="136"/>
        <v>46.33993006396589</v>
      </c>
      <c r="H50" s="18">
        <f t="shared" si="137"/>
        <v>-1258.32864</v>
      </c>
      <c r="I50" s="18">
        <f t="shared" si="172"/>
        <v>0</v>
      </c>
      <c r="J50" s="18">
        <f t="shared" si="172"/>
        <v>0</v>
      </c>
      <c r="K50" s="18">
        <f t="shared" si="173"/>
        <v>0</v>
      </c>
      <c r="L50" s="18">
        <f t="shared" si="174"/>
        <v>0</v>
      </c>
      <c r="M50" s="18">
        <f t="shared" si="175"/>
        <v>234.5</v>
      </c>
      <c r="N50" s="18">
        <f t="shared" si="175"/>
        <v>234.49773</v>
      </c>
      <c r="O50" s="18">
        <f t="shared" si="176"/>
        <v>99.99903198294243</v>
      </c>
      <c r="P50" s="18">
        <f t="shared" si="177"/>
        <v>-0.0022700000000099863</v>
      </c>
      <c r="Q50" s="18">
        <f t="shared" si="178"/>
        <v>404.5</v>
      </c>
      <c r="R50" s="18">
        <f t="shared" si="178"/>
        <v>0</v>
      </c>
      <c r="S50" s="18">
        <f t="shared" si="179"/>
        <v>0</v>
      </c>
      <c r="T50" s="18">
        <f t="shared" si="180"/>
        <v>-404.5</v>
      </c>
      <c r="U50" s="18">
        <f t="shared" si="181"/>
        <v>639</v>
      </c>
      <c r="V50" s="18">
        <f t="shared" si="181"/>
        <v>234.49773</v>
      </c>
      <c r="W50" s="18">
        <f t="shared" si="182"/>
        <v>36.6976103286385</v>
      </c>
      <c r="X50" s="18">
        <f t="shared" si="183"/>
        <v>-404.50227</v>
      </c>
      <c r="Y50" s="18">
        <f t="shared" si="184"/>
        <v>114.946</v>
      </c>
      <c r="Z50" s="18">
        <f t="shared" si="184"/>
        <v>0</v>
      </c>
      <c r="AA50" s="18">
        <f t="shared" si="185"/>
        <v>0</v>
      </c>
      <c r="AB50" s="18">
        <f t="shared" si="186"/>
        <v>-114.946</v>
      </c>
      <c r="AC50" s="18">
        <f t="shared" si="187"/>
        <v>110.503</v>
      </c>
      <c r="AD50" s="18">
        <f t="shared" si="187"/>
        <v>0</v>
      </c>
      <c r="AE50" s="18">
        <f t="shared" si="188"/>
        <v>0</v>
      </c>
      <c r="AF50" s="18">
        <f t="shared" si="189"/>
        <v>-110.503</v>
      </c>
      <c r="AG50" s="18">
        <f t="shared" si="190"/>
        <v>225.937</v>
      </c>
      <c r="AH50" s="18">
        <f t="shared" si="190"/>
        <v>852.17363</v>
      </c>
      <c r="AI50" s="18">
        <f t="shared" si="191"/>
        <v>377.1731190553119</v>
      </c>
      <c r="AJ50" s="18">
        <f t="shared" si="192"/>
        <v>626.23663</v>
      </c>
      <c r="AK50" s="18">
        <f t="shared" si="193"/>
        <v>1090.386</v>
      </c>
      <c r="AL50" s="18">
        <f t="shared" si="193"/>
        <v>1086.67136</v>
      </c>
      <c r="AM50" s="18">
        <f t="shared" si="194"/>
        <v>99.65932798110028</v>
      </c>
      <c r="AN50" s="18">
        <f t="shared" si="195"/>
        <v>-3.7146399999999176</v>
      </c>
      <c r="AO50" s="18">
        <f t="shared" si="196"/>
        <v>357.676</v>
      </c>
      <c r="AP50" s="18">
        <f t="shared" si="196"/>
        <v>0</v>
      </c>
      <c r="AQ50" s="18">
        <f t="shared" si="197"/>
        <v>0</v>
      </c>
      <c r="AR50" s="18">
        <f t="shared" si="198"/>
        <v>-357.676</v>
      </c>
      <c r="AS50" s="18">
        <f t="shared" si="199"/>
        <v>447.65000000000003</v>
      </c>
      <c r="AT50" s="18">
        <f t="shared" si="199"/>
        <v>0</v>
      </c>
      <c r="AU50" s="18">
        <f t="shared" si="200"/>
        <v>0</v>
      </c>
      <c r="AV50" s="18">
        <f t="shared" si="201"/>
        <v>-447.65000000000003</v>
      </c>
      <c r="AW50" s="18">
        <f t="shared" si="202"/>
        <v>87.845</v>
      </c>
      <c r="AX50" s="18">
        <f t="shared" si="202"/>
        <v>0</v>
      </c>
      <c r="AY50" s="18">
        <f t="shared" si="203"/>
        <v>0</v>
      </c>
      <c r="AZ50" s="18">
        <f t="shared" si="204"/>
        <v>-87.845</v>
      </c>
      <c r="BA50" s="18">
        <f t="shared" si="134"/>
        <v>1983.557</v>
      </c>
      <c r="BB50" s="18">
        <f t="shared" si="135"/>
        <v>1086.67136</v>
      </c>
      <c r="BC50" s="18">
        <f t="shared" si="205"/>
        <v>54.78397444590702</v>
      </c>
      <c r="BD50" s="18">
        <f t="shared" si="206"/>
        <v>-896.88564</v>
      </c>
      <c r="BE50" s="18">
        <f t="shared" si="207"/>
        <v>131.55</v>
      </c>
      <c r="BF50" s="18">
        <f t="shared" si="207"/>
        <v>0</v>
      </c>
      <c r="BG50" s="18">
        <f t="shared" si="208"/>
        <v>0</v>
      </c>
      <c r="BH50" s="18">
        <f t="shared" si="209"/>
        <v>-131.55</v>
      </c>
      <c r="BI50" s="18">
        <f t="shared" si="210"/>
        <v>114.946</v>
      </c>
      <c r="BJ50" s="18">
        <f t="shared" si="210"/>
        <v>0</v>
      </c>
      <c r="BK50" s="18">
        <f t="shared" si="211"/>
        <v>0</v>
      </c>
      <c r="BL50" s="18">
        <f t="shared" si="212"/>
        <v>-114.946</v>
      </c>
      <c r="BM50" s="18">
        <f t="shared" si="213"/>
        <v>114.947</v>
      </c>
      <c r="BN50" s="18">
        <f t="shared" si="213"/>
        <v>0</v>
      </c>
      <c r="BO50" s="18">
        <f t="shared" si="214"/>
        <v>0</v>
      </c>
      <c r="BP50" s="18">
        <f t="shared" si="215"/>
        <v>-114.947</v>
      </c>
      <c r="BQ50" s="171"/>
      <c r="BR50" s="171"/>
    </row>
    <row r="51" spans="1:70" ht="48" customHeight="1" hidden="1">
      <c r="A51" s="161"/>
      <c r="B51" s="162"/>
      <c r="C51" s="155"/>
      <c r="D51" s="66" t="s">
        <v>136</v>
      </c>
      <c r="E51" s="18">
        <f>BA51+BE51+BI51+BM51</f>
        <v>0</v>
      </c>
      <c r="F51" s="18">
        <f>BB51+BF51+BJ51+BN51</f>
        <v>0</v>
      </c>
      <c r="G51" s="18">
        <f>IF(E51=0,0,F51*100/E51)</f>
        <v>0</v>
      </c>
      <c r="H51" s="18">
        <f>F51-E51</f>
        <v>0</v>
      </c>
      <c r="I51" s="18">
        <f t="shared" si="172"/>
        <v>0</v>
      </c>
      <c r="J51" s="18">
        <f t="shared" si="172"/>
        <v>0</v>
      </c>
      <c r="K51" s="18">
        <f t="shared" si="173"/>
        <v>0</v>
      </c>
      <c r="L51" s="18">
        <f t="shared" si="174"/>
        <v>0</v>
      </c>
      <c r="M51" s="18">
        <f t="shared" si="175"/>
        <v>0</v>
      </c>
      <c r="N51" s="18">
        <f t="shared" si="175"/>
        <v>0</v>
      </c>
      <c r="O51" s="18">
        <f t="shared" si="176"/>
        <v>0</v>
      </c>
      <c r="P51" s="18">
        <f t="shared" si="177"/>
        <v>0</v>
      </c>
      <c r="Q51" s="18">
        <f t="shared" si="178"/>
        <v>0</v>
      </c>
      <c r="R51" s="18">
        <f t="shared" si="178"/>
        <v>0</v>
      </c>
      <c r="S51" s="18">
        <f t="shared" si="179"/>
        <v>0</v>
      </c>
      <c r="T51" s="18">
        <f t="shared" si="180"/>
        <v>0</v>
      </c>
      <c r="U51" s="18">
        <f>I51+M51+Q51</f>
        <v>0</v>
      </c>
      <c r="V51" s="18">
        <f>J51+N51+R51</f>
        <v>0</v>
      </c>
      <c r="W51" s="18">
        <f t="shared" si="182"/>
        <v>0</v>
      </c>
      <c r="X51" s="18">
        <f t="shared" si="183"/>
        <v>0</v>
      </c>
      <c r="Y51" s="18">
        <f t="shared" si="184"/>
        <v>0</v>
      </c>
      <c r="Z51" s="18">
        <f t="shared" si="184"/>
        <v>0</v>
      </c>
      <c r="AA51" s="18">
        <f t="shared" si="185"/>
        <v>0</v>
      </c>
      <c r="AB51" s="18">
        <f t="shared" si="186"/>
        <v>0</v>
      </c>
      <c r="AC51" s="18">
        <f t="shared" si="187"/>
        <v>0</v>
      </c>
      <c r="AD51" s="18">
        <f t="shared" si="187"/>
        <v>0</v>
      </c>
      <c r="AE51" s="18">
        <f t="shared" si="188"/>
        <v>0</v>
      </c>
      <c r="AF51" s="18">
        <f t="shared" si="189"/>
        <v>0</v>
      </c>
      <c r="AG51" s="18">
        <f t="shared" si="190"/>
        <v>0</v>
      </c>
      <c r="AH51" s="18">
        <f t="shared" si="190"/>
        <v>0</v>
      </c>
      <c r="AI51" s="18">
        <f t="shared" si="191"/>
        <v>0</v>
      </c>
      <c r="AJ51" s="18">
        <f t="shared" si="192"/>
        <v>0</v>
      </c>
      <c r="AK51" s="18">
        <f>U51+Y51+AC51+AG51</f>
        <v>0</v>
      </c>
      <c r="AL51" s="18">
        <f>V51+Z51+AD51+AH51</f>
        <v>0</v>
      </c>
      <c r="AM51" s="18">
        <f t="shared" si="194"/>
        <v>0</v>
      </c>
      <c r="AN51" s="18">
        <f t="shared" si="195"/>
        <v>0</v>
      </c>
      <c r="AO51" s="18">
        <f t="shared" si="196"/>
        <v>0</v>
      </c>
      <c r="AP51" s="18">
        <f t="shared" si="196"/>
        <v>0</v>
      </c>
      <c r="AQ51" s="18">
        <f t="shared" si="197"/>
        <v>0</v>
      </c>
      <c r="AR51" s="18">
        <f t="shared" si="198"/>
        <v>0</v>
      </c>
      <c r="AS51" s="18">
        <f t="shared" si="199"/>
        <v>0</v>
      </c>
      <c r="AT51" s="18">
        <f t="shared" si="199"/>
        <v>0</v>
      </c>
      <c r="AU51" s="18">
        <f t="shared" si="200"/>
        <v>0</v>
      </c>
      <c r="AV51" s="18">
        <f t="shared" si="201"/>
        <v>0</v>
      </c>
      <c r="AW51" s="18">
        <f t="shared" si="202"/>
        <v>0</v>
      </c>
      <c r="AX51" s="18">
        <f t="shared" si="202"/>
        <v>0</v>
      </c>
      <c r="AY51" s="18">
        <f t="shared" si="203"/>
        <v>0</v>
      </c>
      <c r="AZ51" s="18">
        <f t="shared" si="204"/>
        <v>0</v>
      </c>
      <c r="BA51" s="18">
        <f>AK51+AO51+AS51+AW51</f>
        <v>0</v>
      </c>
      <c r="BB51" s="18">
        <f>AL51+AP51+AT51+AX51</f>
        <v>0</v>
      </c>
      <c r="BC51" s="18">
        <f t="shared" si="205"/>
        <v>0</v>
      </c>
      <c r="BD51" s="18">
        <f t="shared" si="206"/>
        <v>0</v>
      </c>
      <c r="BE51" s="18">
        <f t="shared" si="207"/>
        <v>0</v>
      </c>
      <c r="BF51" s="18">
        <f t="shared" si="207"/>
        <v>0</v>
      </c>
      <c r="BG51" s="18">
        <f t="shared" si="208"/>
        <v>0</v>
      </c>
      <c r="BH51" s="18">
        <f t="shared" si="209"/>
        <v>0</v>
      </c>
      <c r="BI51" s="18">
        <f t="shared" si="210"/>
        <v>0</v>
      </c>
      <c r="BJ51" s="18">
        <f t="shared" si="210"/>
        <v>0</v>
      </c>
      <c r="BK51" s="18">
        <f t="shared" si="211"/>
        <v>0</v>
      </c>
      <c r="BL51" s="18">
        <f t="shared" si="212"/>
        <v>0</v>
      </c>
      <c r="BM51" s="18">
        <f t="shared" si="213"/>
        <v>0</v>
      </c>
      <c r="BN51" s="18">
        <f t="shared" si="213"/>
        <v>0</v>
      </c>
      <c r="BO51" s="18">
        <f t="shared" si="214"/>
        <v>0</v>
      </c>
      <c r="BP51" s="18">
        <f t="shared" si="215"/>
        <v>0</v>
      </c>
      <c r="BQ51" s="171"/>
      <c r="BR51" s="171"/>
    </row>
    <row r="52" spans="1:70" ht="23.25" customHeight="1" hidden="1">
      <c r="A52" s="161"/>
      <c r="B52" s="162"/>
      <c r="C52" s="155"/>
      <c r="D52" s="67" t="s">
        <v>29</v>
      </c>
      <c r="E52" s="48">
        <f t="shared" si="132"/>
        <v>0</v>
      </c>
      <c r="F52" s="18">
        <f t="shared" si="133"/>
        <v>0</v>
      </c>
      <c r="G52" s="18">
        <f t="shared" si="136"/>
        <v>0</v>
      </c>
      <c r="H52" s="18">
        <f t="shared" si="137"/>
        <v>0</v>
      </c>
      <c r="I52" s="18">
        <f t="shared" si="172"/>
        <v>0</v>
      </c>
      <c r="J52" s="18">
        <f t="shared" si="172"/>
        <v>0</v>
      </c>
      <c r="K52" s="18">
        <f t="shared" si="173"/>
        <v>0</v>
      </c>
      <c r="L52" s="18">
        <f t="shared" si="174"/>
        <v>0</v>
      </c>
      <c r="M52" s="18">
        <f t="shared" si="175"/>
        <v>0</v>
      </c>
      <c r="N52" s="18">
        <f t="shared" si="175"/>
        <v>0</v>
      </c>
      <c r="O52" s="18">
        <f t="shared" si="176"/>
        <v>0</v>
      </c>
      <c r="P52" s="18">
        <f t="shared" si="177"/>
        <v>0</v>
      </c>
      <c r="Q52" s="18">
        <f t="shared" si="178"/>
        <v>0</v>
      </c>
      <c r="R52" s="18">
        <f t="shared" si="178"/>
        <v>0</v>
      </c>
      <c r="S52" s="18">
        <f t="shared" si="179"/>
        <v>0</v>
      </c>
      <c r="T52" s="18">
        <f t="shared" si="180"/>
        <v>0</v>
      </c>
      <c r="U52" s="18">
        <f t="shared" si="181"/>
        <v>0</v>
      </c>
      <c r="V52" s="18">
        <f t="shared" si="181"/>
        <v>0</v>
      </c>
      <c r="W52" s="18">
        <f t="shared" si="182"/>
        <v>0</v>
      </c>
      <c r="X52" s="18">
        <f t="shared" si="183"/>
        <v>0</v>
      </c>
      <c r="Y52" s="18">
        <f t="shared" si="184"/>
        <v>0</v>
      </c>
      <c r="Z52" s="18">
        <f t="shared" si="184"/>
        <v>0</v>
      </c>
      <c r="AA52" s="18">
        <f t="shared" si="185"/>
        <v>0</v>
      </c>
      <c r="AB52" s="18">
        <f t="shared" si="186"/>
        <v>0</v>
      </c>
      <c r="AC52" s="18">
        <f t="shared" si="187"/>
        <v>0</v>
      </c>
      <c r="AD52" s="18">
        <f t="shared" si="187"/>
        <v>0</v>
      </c>
      <c r="AE52" s="18">
        <f t="shared" si="188"/>
        <v>0</v>
      </c>
      <c r="AF52" s="18">
        <f t="shared" si="189"/>
        <v>0</v>
      </c>
      <c r="AG52" s="18">
        <f t="shared" si="190"/>
        <v>0</v>
      </c>
      <c r="AH52" s="18">
        <f t="shared" si="190"/>
        <v>0</v>
      </c>
      <c r="AI52" s="18">
        <f t="shared" si="191"/>
        <v>0</v>
      </c>
      <c r="AJ52" s="18">
        <f t="shared" si="192"/>
        <v>0</v>
      </c>
      <c r="AK52" s="18">
        <f t="shared" si="193"/>
        <v>0</v>
      </c>
      <c r="AL52" s="18">
        <f t="shared" si="193"/>
        <v>0</v>
      </c>
      <c r="AM52" s="18">
        <f t="shared" si="194"/>
        <v>0</v>
      </c>
      <c r="AN52" s="18">
        <f t="shared" si="195"/>
        <v>0</v>
      </c>
      <c r="AO52" s="18">
        <f t="shared" si="196"/>
        <v>0</v>
      </c>
      <c r="AP52" s="18">
        <f t="shared" si="196"/>
        <v>0</v>
      </c>
      <c r="AQ52" s="18">
        <f t="shared" si="197"/>
        <v>0</v>
      </c>
      <c r="AR52" s="18">
        <f t="shared" si="198"/>
        <v>0</v>
      </c>
      <c r="AS52" s="18">
        <f t="shared" si="199"/>
        <v>0</v>
      </c>
      <c r="AT52" s="18">
        <f t="shared" si="199"/>
        <v>0</v>
      </c>
      <c r="AU52" s="18">
        <f t="shared" si="200"/>
        <v>0</v>
      </c>
      <c r="AV52" s="18">
        <f t="shared" si="201"/>
        <v>0</v>
      </c>
      <c r="AW52" s="18">
        <f t="shared" si="202"/>
        <v>0</v>
      </c>
      <c r="AX52" s="18">
        <f t="shared" si="202"/>
        <v>0</v>
      </c>
      <c r="AY52" s="18">
        <f t="shared" si="203"/>
        <v>0</v>
      </c>
      <c r="AZ52" s="18">
        <f t="shared" si="204"/>
        <v>0</v>
      </c>
      <c r="BA52" s="18">
        <f t="shared" si="134"/>
        <v>0</v>
      </c>
      <c r="BB52" s="18">
        <f t="shared" si="135"/>
        <v>0</v>
      </c>
      <c r="BC52" s="18">
        <f t="shared" si="205"/>
        <v>0</v>
      </c>
      <c r="BD52" s="18">
        <f t="shared" si="206"/>
        <v>0</v>
      </c>
      <c r="BE52" s="18">
        <f t="shared" si="207"/>
        <v>0</v>
      </c>
      <c r="BF52" s="18">
        <f t="shared" si="207"/>
        <v>0</v>
      </c>
      <c r="BG52" s="18">
        <f t="shared" si="208"/>
        <v>0</v>
      </c>
      <c r="BH52" s="18">
        <f t="shared" si="209"/>
        <v>0</v>
      </c>
      <c r="BI52" s="18">
        <f t="shared" si="210"/>
        <v>0</v>
      </c>
      <c r="BJ52" s="18">
        <f t="shared" si="210"/>
        <v>0</v>
      </c>
      <c r="BK52" s="18">
        <f t="shared" si="211"/>
        <v>0</v>
      </c>
      <c r="BL52" s="18">
        <f t="shared" si="212"/>
        <v>0</v>
      </c>
      <c r="BM52" s="18">
        <f t="shared" si="213"/>
        <v>0</v>
      </c>
      <c r="BN52" s="18">
        <f t="shared" si="213"/>
        <v>0</v>
      </c>
      <c r="BO52" s="18">
        <f t="shared" si="214"/>
        <v>0</v>
      </c>
      <c r="BP52" s="18">
        <f t="shared" si="215"/>
        <v>0</v>
      </c>
      <c r="BQ52" s="171"/>
      <c r="BR52" s="171"/>
    </row>
    <row r="53" spans="1:70" ht="23.25" customHeight="1" hidden="1">
      <c r="A53" s="163"/>
      <c r="B53" s="164"/>
      <c r="C53" s="156"/>
      <c r="D53" s="68" t="s">
        <v>24</v>
      </c>
      <c r="E53" s="48">
        <f t="shared" si="132"/>
        <v>0</v>
      </c>
      <c r="F53" s="18">
        <f t="shared" si="133"/>
        <v>0</v>
      </c>
      <c r="G53" s="18">
        <f t="shared" si="136"/>
        <v>0</v>
      </c>
      <c r="H53" s="18">
        <f t="shared" si="137"/>
        <v>0</v>
      </c>
      <c r="I53" s="18">
        <f t="shared" si="172"/>
        <v>0</v>
      </c>
      <c r="J53" s="18">
        <f t="shared" si="172"/>
        <v>0</v>
      </c>
      <c r="K53" s="18">
        <f t="shared" si="173"/>
        <v>0</v>
      </c>
      <c r="L53" s="18">
        <f t="shared" si="174"/>
        <v>0</v>
      </c>
      <c r="M53" s="18">
        <f t="shared" si="175"/>
        <v>0</v>
      </c>
      <c r="N53" s="18">
        <f t="shared" si="175"/>
        <v>0</v>
      </c>
      <c r="O53" s="18">
        <f t="shared" si="176"/>
        <v>0</v>
      </c>
      <c r="P53" s="18">
        <f t="shared" si="177"/>
        <v>0</v>
      </c>
      <c r="Q53" s="18">
        <f t="shared" si="178"/>
        <v>0</v>
      </c>
      <c r="R53" s="18">
        <f t="shared" si="178"/>
        <v>0</v>
      </c>
      <c r="S53" s="18">
        <f t="shared" si="179"/>
        <v>0</v>
      </c>
      <c r="T53" s="18">
        <f t="shared" si="180"/>
        <v>0</v>
      </c>
      <c r="U53" s="18">
        <f t="shared" si="181"/>
        <v>0</v>
      </c>
      <c r="V53" s="18">
        <f t="shared" si="181"/>
        <v>0</v>
      </c>
      <c r="W53" s="18">
        <f t="shared" si="182"/>
        <v>0</v>
      </c>
      <c r="X53" s="18">
        <f t="shared" si="183"/>
        <v>0</v>
      </c>
      <c r="Y53" s="18">
        <f t="shared" si="184"/>
        <v>0</v>
      </c>
      <c r="Z53" s="18">
        <f t="shared" si="184"/>
        <v>0</v>
      </c>
      <c r="AA53" s="18">
        <f t="shared" si="185"/>
        <v>0</v>
      </c>
      <c r="AB53" s="18">
        <f t="shared" si="186"/>
        <v>0</v>
      </c>
      <c r="AC53" s="18">
        <f t="shared" si="187"/>
        <v>0</v>
      </c>
      <c r="AD53" s="18">
        <f t="shared" si="187"/>
        <v>0</v>
      </c>
      <c r="AE53" s="18">
        <f t="shared" si="188"/>
        <v>0</v>
      </c>
      <c r="AF53" s="18">
        <f t="shared" si="189"/>
        <v>0</v>
      </c>
      <c r="AG53" s="18">
        <f t="shared" si="190"/>
        <v>0</v>
      </c>
      <c r="AH53" s="18">
        <f t="shared" si="190"/>
        <v>0</v>
      </c>
      <c r="AI53" s="18">
        <f t="shared" si="191"/>
        <v>0</v>
      </c>
      <c r="AJ53" s="18">
        <f t="shared" si="192"/>
        <v>0</v>
      </c>
      <c r="AK53" s="18">
        <f t="shared" si="193"/>
        <v>0</v>
      </c>
      <c r="AL53" s="18">
        <f t="shared" si="193"/>
        <v>0</v>
      </c>
      <c r="AM53" s="18">
        <f t="shared" si="194"/>
        <v>0</v>
      </c>
      <c r="AN53" s="18">
        <f t="shared" si="195"/>
        <v>0</v>
      </c>
      <c r="AO53" s="18">
        <f t="shared" si="196"/>
        <v>0</v>
      </c>
      <c r="AP53" s="18">
        <f t="shared" si="196"/>
        <v>0</v>
      </c>
      <c r="AQ53" s="18">
        <f t="shared" si="197"/>
        <v>0</v>
      </c>
      <c r="AR53" s="18">
        <f t="shared" si="198"/>
        <v>0</v>
      </c>
      <c r="AS53" s="18">
        <f t="shared" si="199"/>
        <v>0</v>
      </c>
      <c r="AT53" s="18">
        <f t="shared" si="199"/>
        <v>0</v>
      </c>
      <c r="AU53" s="18">
        <f t="shared" si="200"/>
        <v>0</v>
      </c>
      <c r="AV53" s="18">
        <f t="shared" si="201"/>
        <v>0</v>
      </c>
      <c r="AW53" s="18">
        <f t="shared" si="202"/>
        <v>0</v>
      </c>
      <c r="AX53" s="18">
        <f t="shared" si="202"/>
        <v>0</v>
      </c>
      <c r="AY53" s="18">
        <f t="shared" si="203"/>
        <v>0</v>
      </c>
      <c r="AZ53" s="18">
        <f t="shared" si="204"/>
        <v>0</v>
      </c>
      <c r="BA53" s="18">
        <f t="shared" si="134"/>
        <v>0</v>
      </c>
      <c r="BB53" s="18">
        <f t="shared" si="135"/>
        <v>0</v>
      </c>
      <c r="BC53" s="18">
        <f t="shared" si="205"/>
        <v>0</v>
      </c>
      <c r="BD53" s="18">
        <f t="shared" si="206"/>
        <v>0</v>
      </c>
      <c r="BE53" s="18">
        <f t="shared" si="207"/>
        <v>0</v>
      </c>
      <c r="BF53" s="18">
        <f t="shared" si="207"/>
        <v>0</v>
      </c>
      <c r="BG53" s="18">
        <f t="shared" si="208"/>
        <v>0</v>
      </c>
      <c r="BH53" s="18">
        <f t="shared" si="209"/>
        <v>0</v>
      </c>
      <c r="BI53" s="18">
        <f t="shared" si="210"/>
        <v>0</v>
      </c>
      <c r="BJ53" s="18">
        <f t="shared" si="210"/>
        <v>0</v>
      </c>
      <c r="BK53" s="18">
        <f t="shared" si="211"/>
        <v>0</v>
      </c>
      <c r="BL53" s="18">
        <f t="shared" si="212"/>
        <v>0</v>
      </c>
      <c r="BM53" s="18">
        <f t="shared" si="213"/>
        <v>0</v>
      </c>
      <c r="BN53" s="18">
        <f t="shared" si="213"/>
        <v>0</v>
      </c>
      <c r="BO53" s="18">
        <f t="shared" si="214"/>
        <v>0</v>
      </c>
      <c r="BP53" s="18">
        <f t="shared" si="215"/>
        <v>0</v>
      </c>
      <c r="BQ53" s="171"/>
      <c r="BR53" s="171"/>
    </row>
    <row r="54" spans="1:70" s="53" customFormat="1" ht="30" customHeight="1">
      <c r="A54" s="181" t="s">
        <v>80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</row>
    <row r="55" spans="1:70" s="53" customFormat="1" ht="23.25" customHeight="1">
      <c r="A55" s="154" t="s">
        <v>42</v>
      </c>
      <c r="B55" s="187" t="s">
        <v>130</v>
      </c>
      <c r="C55" s="154" t="s">
        <v>69</v>
      </c>
      <c r="D55" s="66" t="s">
        <v>22</v>
      </c>
      <c r="E55" s="115">
        <f aca="true" t="shared" si="216" ref="E55:E91">BA55+BE55+BI55+BM55</f>
        <v>32985.2716</v>
      </c>
      <c r="F55" s="41">
        <f aca="true" t="shared" si="217" ref="F55:F91">BB55+BF55+BJ55+BN55</f>
        <v>8475.32995</v>
      </c>
      <c r="G55" s="41">
        <f t="shared" si="136"/>
        <v>25.694285779353713</v>
      </c>
      <c r="H55" s="41">
        <f t="shared" si="137"/>
        <v>-24509.94165</v>
      </c>
      <c r="I55" s="41">
        <f>SUM(I56:I61)</f>
        <v>0</v>
      </c>
      <c r="J55" s="41">
        <f>SUM(J56:J61)</f>
        <v>0</v>
      </c>
      <c r="K55" s="41">
        <f>IF(I55=0,0,J55*100/I55)</f>
        <v>0</v>
      </c>
      <c r="L55" s="41">
        <f>J55-I55</f>
        <v>0</v>
      </c>
      <c r="M55" s="41">
        <f>SUM(M56:M61)</f>
        <v>0</v>
      </c>
      <c r="N55" s="41">
        <f>SUM(N56:N61)</f>
        <v>0</v>
      </c>
      <c r="O55" s="41">
        <f>IF(M55=0,0,N55*100/M55)</f>
        <v>0</v>
      </c>
      <c r="P55" s="41">
        <f>N55-M55</f>
        <v>0</v>
      </c>
      <c r="Q55" s="41">
        <f>SUM(Q56:Q61)</f>
        <v>0</v>
      </c>
      <c r="R55" s="41">
        <f>SUM(R56:R61)</f>
        <v>0</v>
      </c>
      <c r="S55" s="41">
        <f>IF(Q55=0,0,R55*100/Q55)</f>
        <v>0</v>
      </c>
      <c r="T55" s="41">
        <f>R55-Q55</f>
        <v>0</v>
      </c>
      <c r="U55" s="41">
        <f>I55+M55+Q55</f>
        <v>0</v>
      </c>
      <c r="V55" s="41">
        <f>J55+N55+R55</f>
        <v>0</v>
      </c>
      <c r="W55" s="41">
        <f>IF(U55=0,0,V55*100/U55)</f>
        <v>0</v>
      </c>
      <c r="X55" s="41">
        <f>V55-U55</f>
        <v>0</v>
      </c>
      <c r="Y55" s="41">
        <f>SUM(Y56:Y61)</f>
        <v>0</v>
      </c>
      <c r="Z55" s="41">
        <f>SUM(Z56:Z61)</f>
        <v>0</v>
      </c>
      <c r="AA55" s="41">
        <f>IF(Y55=0,0,Z55*100/Y55)</f>
        <v>0</v>
      </c>
      <c r="AB55" s="41">
        <f>Z55-Y55</f>
        <v>0</v>
      </c>
      <c r="AC55" s="41">
        <f>SUM(AC56:AC61)</f>
        <v>0</v>
      </c>
      <c r="AD55" s="41">
        <f>SUM(AD56:AD61)</f>
        <v>0</v>
      </c>
      <c r="AE55" s="41">
        <f>IF(AC55=0,0,AD55*100/AC55)</f>
        <v>0</v>
      </c>
      <c r="AF55" s="41">
        <f>AD55-AC55</f>
        <v>0</v>
      </c>
      <c r="AG55" s="41">
        <f>SUM(AG56:AG61)</f>
        <v>7200</v>
      </c>
      <c r="AH55" s="41">
        <f>SUM(AH56:AH61)</f>
        <v>8475.32995</v>
      </c>
      <c r="AI55" s="41">
        <f>IF(AG55=0,0,AH55*100/AG55)</f>
        <v>117.7129159722222</v>
      </c>
      <c r="AJ55" s="41">
        <f>AH55-AG55</f>
        <v>1275.3299499999994</v>
      </c>
      <c r="AK55" s="41">
        <f>U55+Y55+AC55+AG55</f>
        <v>7200</v>
      </c>
      <c r="AL55" s="41">
        <f>V55+Z55+AD55+AH55</f>
        <v>8475.32995</v>
      </c>
      <c r="AM55" s="41">
        <f>IF(AK55=0,0,AL55*100/AK55)</f>
        <v>117.7129159722222</v>
      </c>
      <c r="AN55" s="41">
        <f>AL55-AK55</f>
        <v>1275.3299499999994</v>
      </c>
      <c r="AO55" s="41">
        <f>SUM(AO56:AO61)</f>
        <v>14800</v>
      </c>
      <c r="AP55" s="41">
        <f>SUM(AP56:AP61)</f>
        <v>0</v>
      </c>
      <c r="AQ55" s="41">
        <f>IF(AO55=0,0,AP55*100/AO55)</f>
        <v>0</v>
      </c>
      <c r="AR55" s="41">
        <f>AP55-AO55</f>
        <v>-14800</v>
      </c>
      <c r="AS55" s="41">
        <f>SUM(AS56:AS61)</f>
        <v>8000</v>
      </c>
      <c r="AT55" s="41">
        <f>SUM(AT56:AT61)</f>
        <v>0</v>
      </c>
      <c r="AU55" s="41">
        <f>IF(AS55=0,0,AT55*100/AS55)</f>
        <v>0</v>
      </c>
      <c r="AV55" s="41">
        <f>AT55-AS55</f>
        <v>-8000</v>
      </c>
      <c r="AW55" s="41">
        <f>SUM(AW56:AW61)</f>
        <v>2985.2716</v>
      </c>
      <c r="AX55" s="41">
        <f>SUM(AX56:AX61)</f>
        <v>0</v>
      </c>
      <c r="AY55" s="41">
        <f>IF(AW55=0,0,AX55*100/AW55)</f>
        <v>0</v>
      </c>
      <c r="AZ55" s="41">
        <f>AX55-AW55</f>
        <v>-2985.2716</v>
      </c>
      <c r="BA55" s="41">
        <f aca="true" t="shared" si="218" ref="BA55:BA91">AK55+AO55+AS55+AW55</f>
        <v>32985.2716</v>
      </c>
      <c r="BB55" s="41">
        <f aca="true" t="shared" si="219" ref="BB55:BB91">AL55+AP55+AT55+AX55</f>
        <v>8475.32995</v>
      </c>
      <c r="BC55" s="41">
        <f>IF(BA55=0,0,BB55*100/BA55)</f>
        <v>25.694285779353713</v>
      </c>
      <c r="BD55" s="41">
        <f>BB55-BA55</f>
        <v>-24509.94165</v>
      </c>
      <c r="BE55" s="41">
        <f>SUM(BE56:BE61)</f>
        <v>0</v>
      </c>
      <c r="BF55" s="41">
        <f>SUM(BF56:BF61)</f>
        <v>0</v>
      </c>
      <c r="BG55" s="41">
        <f>IF(BE55=0,0,BF55*100/BE55)</f>
        <v>0</v>
      </c>
      <c r="BH55" s="41">
        <f>BF55-BE55</f>
        <v>0</v>
      </c>
      <c r="BI55" s="41">
        <f>SUM(BI56:BI61)</f>
        <v>0</v>
      </c>
      <c r="BJ55" s="41">
        <f>SUM(BJ56:BJ61)</f>
        <v>0</v>
      </c>
      <c r="BK55" s="41">
        <f>IF(BI55=0,0,BJ55*100/BI55)</f>
        <v>0</v>
      </c>
      <c r="BL55" s="41">
        <f>BJ55-BI55</f>
        <v>0</v>
      </c>
      <c r="BM55" s="41">
        <f>SUM(BM56:BM61)</f>
        <v>0</v>
      </c>
      <c r="BN55" s="41">
        <f>SUM(BN56:BN61)</f>
        <v>0</v>
      </c>
      <c r="BO55" s="41">
        <f>IF(BM55=0,0,BN55*100/BM55)</f>
        <v>0</v>
      </c>
      <c r="BP55" s="41">
        <f>BN55-BM55</f>
        <v>0</v>
      </c>
      <c r="BQ55" s="133" t="s">
        <v>182</v>
      </c>
      <c r="BR55" s="144"/>
    </row>
    <row r="56" spans="1:70" ht="23.25" customHeight="1" hidden="1">
      <c r="A56" s="155"/>
      <c r="B56" s="188"/>
      <c r="C56" s="155"/>
      <c r="D56" s="66" t="s">
        <v>23</v>
      </c>
      <c r="E56" s="18">
        <f t="shared" si="216"/>
        <v>0</v>
      </c>
      <c r="F56" s="18">
        <f t="shared" si="217"/>
        <v>0</v>
      </c>
      <c r="G56" s="18">
        <f t="shared" si="136"/>
        <v>0</v>
      </c>
      <c r="H56" s="18">
        <f t="shared" si="137"/>
        <v>0</v>
      </c>
      <c r="I56" s="18"/>
      <c r="J56" s="18"/>
      <c r="K56" s="18">
        <f t="shared" si="138"/>
        <v>0</v>
      </c>
      <c r="L56" s="18">
        <f t="shared" si="139"/>
        <v>0</v>
      </c>
      <c r="M56" s="18"/>
      <c r="N56" s="18"/>
      <c r="O56" s="18">
        <f t="shared" si="140"/>
        <v>0</v>
      </c>
      <c r="P56" s="18">
        <f t="shared" si="141"/>
        <v>0</v>
      </c>
      <c r="Q56" s="18"/>
      <c r="R56" s="18"/>
      <c r="S56" s="18">
        <f t="shared" si="142"/>
        <v>0</v>
      </c>
      <c r="T56" s="18">
        <f t="shared" si="143"/>
        <v>0</v>
      </c>
      <c r="U56" s="18">
        <f t="shared" si="144"/>
        <v>0</v>
      </c>
      <c r="V56" s="18">
        <f t="shared" si="145"/>
        <v>0</v>
      </c>
      <c r="W56" s="18">
        <f t="shared" si="146"/>
        <v>0</v>
      </c>
      <c r="X56" s="18">
        <f t="shared" si="147"/>
        <v>0</v>
      </c>
      <c r="Y56" s="18"/>
      <c r="Z56" s="18"/>
      <c r="AA56" s="18">
        <f t="shared" si="148"/>
        <v>0</v>
      </c>
      <c r="AB56" s="18">
        <f t="shared" si="149"/>
        <v>0</v>
      </c>
      <c r="AC56" s="18"/>
      <c r="AD56" s="18"/>
      <c r="AE56" s="18">
        <f t="shared" si="150"/>
        <v>0</v>
      </c>
      <c r="AF56" s="18">
        <f t="shared" si="151"/>
        <v>0</v>
      </c>
      <c r="AG56" s="18"/>
      <c r="AH56" s="18"/>
      <c r="AI56" s="18">
        <f t="shared" si="152"/>
        <v>0</v>
      </c>
      <c r="AJ56" s="18">
        <f t="shared" si="153"/>
        <v>0</v>
      </c>
      <c r="AK56" s="18">
        <f t="shared" si="154"/>
        <v>0</v>
      </c>
      <c r="AL56" s="18">
        <f t="shared" si="155"/>
        <v>0</v>
      </c>
      <c r="AM56" s="18">
        <f t="shared" si="156"/>
        <v>0</v>
      </c>
      <c r="AN56" s="18">
        <f t="shared" si="157"/>
        <v>0</v>
      </c>
      <c r="AO56" s="18"/>
      <c r="AP56" s="18"/>
      <c r="AQ56" s="18">
        <f t="shared" si="158"/>
        <v>0</v>
      </c>
      <c r="AR56" s="18">
        <f t="shared" si="159"/>
        <v>0</v>
      </c>
      <c r="AS56" s="18"/>
      <c r="AT56" s="18"/>
      <c r="AU56" s="18">
        <f t="shared" si="160"/>
        <v>0</v>
      </c>
      <c r="AV56" s="18">
        <f t="shared" si="161"/>
        <v>0</v>
      </c>
      <c r="AW56" s="18"/>
      <c r="AX56" s="18"/>
      <c r="AY56" s="18">
        <f t="shared" si="162"/>
        <v>0</v>
      </c>
      <c r="AZ56" s="18">
        <f t="shared" si="163"/>
        <v>0</v>
      </c>
      <c r="BA56" s="18">
        <f t="shared" si="218"/>
        <v>0</v>
      </c>
      <c r="BB56" s="18">
        <f t="shared" si="219"/>
        <v>0</v>
      </c>
      <c r="BC56" s="18">
        <f t="shared" si="164"/>
        <v>0</v>
      </c>
      <c r="BD56" s="18">
        <f t="shared" si="165"/>
        <v>0</v>
      </c>
      <c r="BE56" s="18"/>
      <c r="BF56" s="18"/>
      <c r="BG56" s="18">
        <f t="shared" si="166"/>
        <v>0</v>
      </c>
      <c r="BH56" s="18">
        <f t="shared" si="167"/>
        <v>0</v>
      </c>
      <c r="BI56" s="18"/>
      <c r="BJ56" s="18"/>
      <c r="BK56" s="18">
        <f t="shared" si="168"/>
        <v>0</v>
      </c>
      <c r="BL56" s="18">
        <f t="shared" si="169"/>
        <v>0</v>
      </c>
      <c r="BM56" s="18"/>
      <c r="BN56" s="18"/>
      <c r="BO56" s="18">
        <f>IF(BM56=0,0,BN56*100/BM56)</f>
        <v>0</v>
      </c>
      <c r="BP56" s="18">
        <f>BN56-BM56</f>
        <v>0</v>
      </c>
      <c r="BQ56" s="133"/>
      <c r="BR56" s="144"/>
    </row>
    <row r="57" spans="1:70" ht="23.25" customHeight="1">
      <c r="A57" s="155"/>
      <c r="B57" s="188"/>
      <c r="C57" s="155"/>
      <c r="D57" s="64" t="s">
        <v>63</v>
      </c>
      <c r="E57" s="18">
        <f t="shared" si="216"/>
        <v>31336</v>
      </c>
      <c r="F57" s="18">
        <f t="shared" si="217"/>
        <v>7369.37135</v>
      </c>
      <c r="G57" s="18">
        <f t="shared" si="136"/>
        <v>23.517268796272656</v>
      </c>
      <c r="H57" s="18">
        <f t="shared" si="137"/>
        <v>-23966.62865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f t="shared" si="142"/>
        <v>0</v>
      </c>
      <c r="T57" s="18">
        <f t="shared" si="143"/>
        <v>0</v>
      </c>
      <c r="U57" s="18">
        <f t="shared" si="144"/>
        <v>0</v>
      </c>
      <c r="V57" s="18">
        <f t="shared" si="145"/>
        <v>0</v>
      </c>
      <c r="W57" s="18">
        <f t="shared" si="146"/>
        <v>0</v>
      </c>
      <c r="X57" s="18">
        <f t="shared" si="147"/>
        <v>0</v>
      </c>
      <c r="Y57" s="18"/>
      <c r="Z57" s="18"/>
      <c r="AA57" s="18"/>
      <c r="AB57" s="18"/>
      <c r="AC57" s="18"/>
      <c r="AD57" s="18"/>
      <c r="AE57" s="18">
        <f t="shared" si="150"/>
        <v>0</v>
      </c>
      <c r="AF57" s="18">
        <f t="shared" si="151"/>
        <v>0</v>
      </c>
      <c r="AG57" s="18">
        <v>6840</v>
      </c>
      <c r="AH57" s="18">
        <v>7369.37135</v>
      </c>
      <c r="AI57" s="18">
        <f t="shared" si="152"/>
        <v>107.73934722222222</v>
      </c>
      <c r="AJ57" s="18">
        <f t="shared" si="153"/>
        <v>529.3713500000003</v>
      </c>
      <c r="AK57" s="18">
        <f t="shared" si="154"/>
        <v>6840</v>
      </c>
      <c r="AL57" s="18">
        <f t="shared" si="155"/>
        <v>7369.37135</v>
      </c>
      <c r="AM57" s="18">
        <f t="shared" si="156"/>
        <v>107.73934722222222</v>
      </c>
      <c r="AN57" s="18">
        <f t="shared" si="157"/>
        <v>529.3713500000003</v>
      </c>
      <c r="AO57" s="18">
        <v>14060</v>
      </c>
      <c r="AP57" s="18"/>
      <c r="AQ57" s="18">
        <f t="shared" si="158"/>
        <v>0</v>
      </c>
      <c r="AR57" s="18">
        <f t="shared" si="159"/>
        <v>-14060</v>
      </c>
      <c r="AS57" s="18">
        <v>7600</v>
      </c>
      <c r="AT57" s="18"/>
      <c r="AU57" s="18">
        <f t="shared" si="160"/>
        <v>0</v>
      </c>
      <c r="AV57" s="18">
        <f t="shared" si="161"/>
        <v>-7600</v>
      </c>
      <c r="AW57" s="18">
        <f>2836</f>
        <v>2836</v>
      </c>
      <c r="AX57" s="18"/>
      <c r="AY57" s="18">
        <f t="shared" si="162"/>
        <v>0</v>
      </c>
      <c r="AZ57" s="18">
        <f t="shared" si="163"/>
        <v>-2836</v>
      </c>
      <c r="BA57" s="18">
        <f t="shared" si="218"/>
        <v>31336</v>
      </c>
      <c r="BB57" s="18">
        <f t="shared" si="219"/>
        <v>7369.37135</v>
      </c>
      <c r="BC57" s="18">
        <f t="shared" si="164"/>
        <v>23.517268796272656</v>
      </c>
      <c r="BD57" s="18">
        <f t="shared" si="165"/>
        <v>-23966.62865</v>
      </c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f t="shared" si="170"/>
        <v>0</v>
      </c>
      <c r="BP57" s="18">
        <f t="shared" si="171"/>
        <v>0</v>
      </c>
      <c r="BQ57" s="133"/>
      <c r="BR57" s="144"/>
    </row>
    <row r="58" spans="1:70" ht="23.25" customHeight="1">
      <c r="A58" s="155"/>
      <c r="B58" s="188"/>
      <c r="C58" s="155"/>
      <c r="D58" s="64" t="s">
        <v>28</v>
      </c>
      <c r="E58" s="18">
        <f t="shared" si="216"/>
        <v>1649.2716</v>
      </c>
      <c r="F58" s="18">
        <f t="shared" si="217"/>
        <v>1105.9586</v>
      </c>
      <c r="G58" s="18">
        <f t="shared" si="136"/>
        <v>67.05739673198761</v>
      </c>
      <c r="H58" s="18">
        <f t="shared" si="137"/>
        <v>-543.3130000000001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>
        <f t="shared" si="142"/>
        <v>0</v>
      </c>
      <c r="T58" s="18">
        <f t="shared" si="143"/>
        <v>0</v>
      </c>
      <c r="U58" s="18">
        <f t="shared" si="144"/>
        <v>0</v>
      </c>
      <c r="V58" s="18">
        <f t="shared" si="145"/>
        <v>0</v>
      </c>
      <c r="W58" s="18">
        <f t="shared" si="146"/>
        <v>0</v>
      </c>
      <c r="X58" s="18">
        <f t="shared" si="147"/>
        <v>0</v>
      </c>
      <c r="Y58" s="18"/>
      <c r="Z58" s="18"/>
      <c r="AA58" s="18">
        <f t="shared" si="148"/>
        <v>0</v>
      </c>
      <c r="AB58" s="18">
        <f t="shared" si="149"/>
        <v>0</v>
      </c>
      <c r="AC58" s="18"/>
      <c r="AD58" s="18"/>
      <c r="AE58" s="18">
        <f t="shared" si="150"/>
        <v>0</v>
      </c>
      <c r="AF58" s="18">
        <f t="shared" si="151"/>
        <v>0</v>
      </c>
      <c r="AG58" s="18">
        <v>360</v>
      </c>
      <c r="AH58" s="18">
        <v>1105.9586</v>
      </c>
      <c r="AI58" s="18">
        <f t="shared" si="152"/>
        <v>307.21072222222216</v>
      </c>
      <c r="AJ58" s="18">
        <f t="shared" si="153"/>
        <v>745.9585999999999</v>
      </c>
      <c r="AK58" s="18">
        <f t="shared" si="154"/>
        <v>360</v>
      </c>
      <c r="AL58" s="18">
        <f t="shared" si="155"/>
        <v>1105.9586</v>
      </c>
      <c r="AM58" s="18">
        <f t="shared" si="156"/>
        <v>307.21072222222216</v>
      </c>
      <c r="AN58" s="18">
        <f t="shared" si="157"/>
        <v>745.9585999999999</v>
      </c>
      <c r="AO58" s="18">
        <v>740</v>
      </c>
      <c r="AP58" s="18"/>
      <c r="AQ58" s="18">
        <f t="shared" si="158"/>
        <v>0</v>
      </c>
      <c r="AR58" s="18">
        <f t="shared" si="159"/>
        <v>-740</v>
      </c>
      <c r="AS58" s="18">
        <v>400</v>
      </c>
      <c r="AT58" s="18"/>
      <c r="AU58" s="18">
        <f t="shared" si="160"/>
        <v>0</v>
      </c>
      <c r="AV58" s="18">
        <f t="shared" si="161"/>
        <v>-400</v>
      </c>
      <c r="AW58" s="18">
        <f>149.2716</f>
        <v>149.2716</v>
      </c>
      <c r="AX58" s="18"/>
      <c r="AY58" s="18">
        <f t="shared" si="162"/>
        <v>0</v>
      </c>
      <c r="AZ58" s="18">
        <f t="shared" si="163"/>
        <v>-149.2716</v>
      </c>
      <c r="BA58" s="18">
        <f t="shared" si="218"/>
        <v>1649.2716</v>
      </c>
      <c r="BB58" s="18">
        <f t="shared" si="219"/>
        <v>1105.9586</v>
      </c>
      <c r="BC58" s="18">
        <f t="shared" si="164"/>
        <v>67.05739673198761</v>
      </c>
      <c r="BD58" s="18">
        <f t="shared" si="165"/>
        <v>-543.3130000000001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>
        <f t="shared" si="170"/>
        <v>0</v>
      </c>
      <c r="BP58" s="18">
        <f t="shared" si="171"/>
        <v>0</v>
      </c>
      <c r="BQ58" s="133"/>
      <c r="BR58" s="144"/>
    </row>
    <row r="59" spans="1:70" ht="46.5" customHeight="1" hidden="1">
      <c r="A59" s="155"/>
      <c r="B59" s="188"/>
      <c r="C59" s="155"/>
      <c r="D59" s="66" t="s">
        <v>136</v>
      </c>
      <c r="E59" s="17">
        <f t="shared" si="216"/>
        <v>0</v>
      </c>
      <c r="F59" s="17">
        <f t="shared" si="217"/>
        <v>0</v>
      </c>
      <c r="G59" s="17">
        <f t="shared" si="136"/>
        <v>0</v>
      </c>
      <c r="H59" s="17">
        <f t="shared" si="137"/>
        <v>0</v>
      </c>
      <c r="I59" s="17"/>
      <c r="J59" s="17"/>
      <c r="K59" s="17">
        <f>IF(I59=0,0,J59*100/I59)</f>
        <v>0</v>
      </c>
      <c r="L59" s="17">
        <f>J59-I59</f>
        <v>0</v>
      </c>
      <c r="M59" s="17"/>
      <c r="N59" s="17"/>
      <c r="O59" s="17">
        <f>IF(M59=0,0,N59*100/M59)</f>
        <v>0</v>
      </c>
      <c r="P59" s="17">
        <f>N59-M59</f>
        <v>0</v>
      </c>
      <c r="Q59" s="17"/>
      <c r="R59" s="17"/>
      <c r="S59" s="17">
        <f t="shared" si="142"/>
        <v>0</v>
      </c>
      <c r="T59" s="17">
        <f t="shared" si="143"/>
        <v>0</v>
      </c>
      <c r="U59" s="17">
        <f t="shared" si="144"/>
        <v>0</v>
      </c>
      <c r="V59" s="17">
        <f t="shared" si="145"/>
        <v>0</v>
      </c>
      <c r="W59" s="17">
        <f t="shared" si="146"/>
        <v>0</v>
      </c>
      <c r="X59" s="17">
        <f t="shared" si="147"/>
        <v>0</v>
      </c>
      <c r="Y59" s="17"/>
      <c r="Z59" s="17"/>
      <c r="AA59" s="17">
        <f t="shared" si="148"/>
        <v>0</v>
      </c>
      <c r="AB59" s="17">
        <f t="shared" si="149"/>
        <v>0</v>
      </c>
      <c r="AC59" s="17"/>
      <c r="AD59" s="17"/>
      <c r="AE59" s="17">
        <f t="shared" si="150"/>
        <v>0</v>
      </c>
      <c r="AF59" s="17">
        <f t="shared" si="151"/>
        <v>0</v>
      </c>
      <c r="AG59" s="17"/>
      <c r="AH59" s="17"/>
      <c r="AI59" s="17">
        <f t="shared" si="152"/>
        <v>0</v>
      </c>
      <c r="AJ59" s="17">
        <f t="shared" si="153"/>
        <v>0</v>
      </c>
      <c r="AK59" s="17">
        <f t="shared" si="154"/>
        <v>0</v>
      </c>
      <c r="AL59" s="17">
        <f t="shared" si="155"/>
        <v>0</v>
      </c>
      <c r="AM59" s="17">
        <f t="shared" si="156"/>
        <v>0</v>
      </c>
      <c r="AN59" s="17">
        <f t="shared" si="157"/>
        <v>0</v>
      </c>
      <c r="AO59" s="17"/>
      <c r="AP59" s="17"/>
      <c r="AQ59" s="17">
        <f t="shared" si="158"/>
        <v>0</v>
      </c>
      <c r="AR59" s="17">
        <f t="shared" si="159"/>
        <v>0</v>
      </c>
      <c r="AS59" s="17"/>
      <c r="AT59" s="17"/>
      <c r="AU59" s="17">
        <f t="shared" si="160"/>
        <v>0</v>
      </c>
      <c r="AV59" s="17">
        <f t="shared" si="161"/>
        <v>0</v>
      </c>
      <c r="AW59" s="17"/>
      <c r="AX59" s="17"/>
      <c r="AY59" s="17">
        <f t="shared" si="162"/>
        <v>0</v>
      </c>
      <c r="AZ59" s="17">
        <f t="shared" si="163"/>
        <v>0</v>
      </c>
      <c r="BA59" s="17">
        <f t="shared" si="218"/>
        <v>0</v>
      </c>
      <c r="BB59" s="17">
        <f t="shared" si="219"/>
        <v>0</v>
      </c>
      <c r="BC59" s="17">
        <f t="shared" si="164"/>
        <v>0</v>
      </c>
      <c r="BD59" s="17">
        <f t="shared" si="165"/>
        <v>0</v>
      </c>
      <c r="BE59" s="17"/>
      <c r="BF59" s="17"/>
      <c r="BG59" s="17">
        <f>IF(BE59=0,0,BF59*100/BE59)</f>
        <v>0</v>
      </c>
      <c r="BH59" s="17">
        <f>BF59-BE59</f>
        <v>0</v>
      </c>
      <c r="BI59" s="17"/>
      <c r="BJ59" s="17"/>
      <c r="BK59" s="17">
        <f>IF(BI59=0,0,BJ59*100/BI59)</f>
        <v>0</v>
      </c>
      <c r="BL59" s="17">
        <f>BJ59-BI59</f>
        <v>0</v>
      </c>
      <c r="BM59" s="17"/>
      <c r="BN59" s="17"/>
      <c r="BO59" s="17">
        <f t="shared" si="170"/>
        <v>0</v>
      </c>
      <c r="BP59" s="17">
        <f t="shared" si="171"/>
        <v>0</v>
      </c>
      <c r="BQ59" s="133"/>
      <c r="BR59" s="144"/>
    </row>
    <row r="60" spans="1:70" ht="23.25" customHeight="1" hidden="1">
      <c r="A60" s="155"/>
      <c r="B60" s="188"/>
      <c r="C60" s="155"/>
      <c r="D60" s="67" t="s">
        <v>29</v>
      </c>
      <c r="E60" s="18">
        <f t="shared" si="216"/>
        <v>0</v>
      </c>
      <c r="F60" s="18">
        <f t="shared" si="217"/>
        <v>0</v>
      </c>
      <c r="G60" s="18">
        <f t="shared" si="136"/>
        <v>0</v>
      </c>
      <c r="H60" s="18">
        <f t="shared" si="137"/>
        <v>0</v>
      </c>
      <c r="I60" s="18"/>
      <c r="J60" s="18"/>
      <c r="K60" s="18">
        <f t="shared" si="138"/>
        <v>0</v>
      </c>
      <c r="L60" s="18">
        <f t="shared" si="139"/>
        <v>0</v>
      </c>
      <c r="M60" s="18"/>
      <c r="N60" s="18"/>
      <c r="O60" s="18">
        <f t="shared" si="140"/>
        <v>0</v>
      </c>
      <c r="P60" s="18">
        <f t="shared" si="141"/>
        <v>0</v>
      </c>
      <c r="Q60" s="18"/>
      <c r="R60" s="18"/>
      <c r="S60" s="18">
        <f t="shared" si="142"/>
        <v>0</v>
      </c>
      <c r="T60" s="18">
        <f t="shared" si="143"/>
        <v>0</v>
      </c>
      <c r="U60" s="18">
        <f t="shared" si="144"/>
        <v>0</v>
      </c>
      <c r="V60" s="18">
        <f t="shared" si="145"/>
        <v>0</v>
      </c>
      <c r="W60" s="18">
        <f t="shared" si="146"/>
        <v>0</v>
      </c>
      <c r="X60" s="18">
        <f t="shared" si="147"/>
        <v>0</v>
      </c>
      <c r="Y60" s="18"/>
      <c r="Z60" s="18"/>
      <c r="AA60" s="18">
        <f t="shared" si="148"/>
        <v>0</v>
      </c>
      <c r="AB60" s="18">
        <f t="shared" si="149"/>
        <v>0</v>
      </c>
      <c r="AC60" s="18"/>
      <c r="AD60" s="18"/>
      <c r="AE60" s="18">
        <f t="shared" si="150"/>
        <v>0</v>
      </c>
      <c r="AF60" s="18">
        <f t="shared" si="151"/>
        <v>0</v>
      </c>
      <c r="AG60" s="18"/>
      <c r="AH60" s="18"/>
      <c r="AI60" s="18">
        <f t="shared" si="152"/>
        <v>0</v>
      </c>
      <c r="AJ60" s="18">
        <f t="shared" si="153"/>
        <v>0</v>
      </c>
      <c r="AK60" s="18">
        <f t="shared" si="154"/>
        <v>0</v>
      </c>
      <c r="AL60" s="18">
        <f t="shared" si="155"/>
        <v>0</v>
      </c>
      <c r="AM60" s="18">
        <f t="shared" si="156"/>
        <v>0</v>
      </c>
      <c r="AN60" s="18">
        <f t="shared" si="157"/>
        <v>0</v>
      </c>
      <c r="AO60" s="18"/>
      <c r="AP60" s="18"/>
      <c r="AQ60" s="18">
        <f t="shared" si="158"/>
        <v>0</v>
      </c>
      <c r="AR60" s="18">
        <f t="shared" si="159"/>
        <v>0</v>
      </c>
      <c r="AS60" s="18"/>
      <c r="AT60" s="18"/>
      <c r="AU60" s="18">
        <f t="shared" si="160"/>
        <v>0</v>
      </c>
      <c r="AV60" s="18">
        <f t="shared" si="161"/>
        <v>0</v>
      </c>
      <c r="AW60" s="18"/>
      <c r="AX60" s="18"/>
      <c r="AY60" s="18">
        <f t="shared" si="162"/>
        <v>0</v>
      </c>
      <c r="AZ60" s="18">
        <f t="shared" si="163"/>
        <v>0</v>
      </c>
      <c r="BA60" s="18">
        <f t="shared" si="218"/>
        <v>0</v>
      </c>
      <c r="BB60" s="18">
        <f t="shared" si="219"/>
        <v>0</v>
      </c>
      <c r="BC60" s="18">
        <f t="shared" si="164"/>
        <v>0</v>
      </c>
      <c r="BD60" s="18">
        <f t="shared" si="165"/>
        <v>0</v>
      </c>
      <c r="BE60" s="18"/>
      <c r="BF60" s="18"/>
      <c r="BG60" s="18">
        <f t="shared" si="166"/>
        <v>0</v>
      </c>
      <c r="BH60" s="18">
        <f t="shared" si="167"/>
        <v>0</v>
      </c>
      <c r="BI60" s="18"/>
      <c r="BJ60" s="18"/>
      <c r="BK60" s="18">
        <f t="shared" si="168"/>
        <v>0</v>
      </c>
      <c r="BL60" s="18">
        <f t="shared" si="169"/>
        <v>0</v>
      </c>
      <c r="BM60" s="18"/>
      <c r="BN60" s="18"/>
      <c r="BO60" s="18">
        <f t="shared" si="170"/>
        <v>0</v>
      </c>
      <c r="BP60" s="18">
        <f t="shared" si="171"/>
        <v>0</v>
      </c>
      <c r="BQ60" s="133"/>
      <c r="BR60" s="144"/>
    </row>
    <row r="61" spans="1:70" ht="23.25" customHeight="1" hidden="1">
      <c r="A61" s="155"/>
      <c r="B61" s="188"/>
      <c r="C61" s="156"/>
      <c r="D61" s="68" t="s">
        <v>24</v>
      </c>
      <c r="E61" s="18">
        <f t="shared" si="216"/>
        <v>0</v>
      </c>
      <c r="F61" s="18">
        <f t="shared" si="217"/>
        <v>0</v>
      </c>
      <c r="G61" s="18">
        <f t="shared" si="136"/>
        <v>0</v>
      </c>
      <c r="H61" s="18">
        <f t="shared" si="137"/>
        <v>0</v>
      </c>
      <c r="I61" s="18"/>
      <c r="J61" s="18"/>
      <c r="K61" s="18">
        <f t="shared" si="138"/>
        <v>0</v>
      </c>
      <c r="L61" s="18">
        <f t="shared" si="139"/>
        <v>0</v>
      </c>
      <c r="M61" s="18"/>
      <c r="N61" s="18"/>
      <c r="O61" s="18">
        <f t="shared" si="140"/>
        <v>0</v>
      </c>
      <c r="P61" s="18">
        <f t="shared" si="141"/>
        <v>0</v>
      </c>
      <c r="Q61" s="18"/>
      <c r="R61" s="18"/>
      <c r="S61" s="18">
        <f t="shared" si="142"/>
        <v>0</v>
      </c>
      <c r="T61" s="18">
        <f t="shared" si="143"/>
        <v>0</v>
      </c>
      <c r="U61" s="18">
        <f t="shared" si="144"/>
        <v>0</v>
      </c>
      <c r="V61" s="18">
        <f t="shared" si="145"/>
        <v>0</v>
      </c>
      <c r="W61" s="18">
        <f t="shared" si="146"/>
        <v>0</v>
      </c>
      <c r="X61" s="18">
        <f t="shared" si="147"/>
        <v>0</v>
      </c>
      <c r="Y61" s="18"/>
      <c r="Z61" s="18"/>
      <c r="AA61" s="18">
        <f t="shared" si="148"/>
        <v>0</v>
      </c>
      <c r="AB61" s="18">
        <f t="shared" si="149"/>
        <v>0</v>
      </c>
      <c r="AC61" s="18"/>
      <c r="AD61" s="18"/>
      <c r="AE61" s="18">
        <f t="shared" si="150"/>
        <v>0</v>
      </c>
      <c r="AF61" s="18">
        <f t="shared" si="151"/>
        <v>0</v>
      </c>
      <c r="AG61" s="18"/>
      <c r="AH61" s="18"/>
      <c r="AI61" s="18">
        <f t="shared" si="152"/>
        <v>0</v>
      </c>
      <c r="AJ61" s="18">
        <f t="shared" si="153"/>
        <v>0</v>
      </c>
      <c r="AK61" s="18">
        <f t="shared" si="154"/>
        <v>0</v>
      </c>
      <c r="AL61" s="18">
        <f t="shared" si="155"/>
        <v>0</v>
      </c>
      <c r="AM61" s="18">
        <f t="shared" si="156"/>
        <v>0</v>
      </c>
      <c r="AN61" s="18">
        <f t="shared" si="157"/>
        <v>0</v>
      </c>
      <c r="AO61" s="18"/>
      <c r="AP61" s="18"/>
      <c r="AQ61" s="18">
        <f t="shared" si="158"/>
        <v>0</v>
      </c>
      <c r="AR61" s="18">
        <f t="shared" si="159"/>
        <v>0</v>
      </c>
      <c r="AS61" s="18"/>
      <c r="AT61" s="18"/>
      <c r="AU61" s="18">
        <f t="shared" si="160"/>
        <v>0</v>
      </c>
      <c r="AV61" s="18">
        <f t="shared" si="161"/>
        <v>0</v>
      </c>
      <c r="AW61" s="18"/>
      <c r="AX61" s="18"/>
      <c r="AY61" s="18">
        <f t="shared" si="162"/>
        <v>0</v>
      </c>
      <c r="AZ61" s="18">
        <f t="shared" si="163"/>
        <v>0</v>
      </c>
      <c r="BA61" s="18">
        <f t="shared" si="218"/>
        <v>0</v>
      </c>
      <c r="BB61" s="18">
        <f t="shared" si="219"/>
        <v>0</v>
      </c>
      <c r="BC61" s="18">
        <f t="shared" si="164"/>
        <v>0</v>
      </c>
      <c r="BD61" s="18">
        <f t="shared" si="165"/>
        <v>0</v>
      </c>
      <c r="BE61" s="18"/>
      <c r="BF61" s="18"/>
      <c r="BG61" s="18">
        <f t="shared" si="166"/>
        <v>0</v>
      </c>
      <c r="BH61" s="18">
        <f t="shared" si="167"/>
        <v>0</v>
      </c>
      <c r="BI61" s="18"/>
      <c r="BJ61" s="18"/>
      <c r="BK61" s="18">
        <f t="shared" si="168"/>
        <v>0</v>
      </c>
      <c r="BL61" s="18">
        <f t="shared" si="169"/>
        <v>0</v>
      </c>
      <c r="BM61" s="18"/>
      <c r="BN61" s="18"/>
      <c r="BO61" s="18">
        <f t="shared" si="170"/>
        <v>0</v>
      </c>
      <c r="BP61" s="18">
        <f t="shared" si="171"/>
        <v>0</v>
      </c>
      <c r="BQ61" s="133"/>
      <c r="BR61" s="144"/>
    </row>
    <row r="62" spans="1:70" s="53" customFormat="1" ht="23.25" customHeight="1">
      <c r="A62" s="154" t="s">
        <v>43</v>
      </c>
      <c r="B62" s="187" t="s">
        <v>174</v>
      </c>
      <c r="C62" s="154" t="s">
        <v>69</v>
      </c>
      <c r="D62" s="66" t="s">
        <v>22</v>
      </c>
      <c r="E62" s="41">
        <f t="shared" si="216"/>
        <v>127391.83673999998</v>
      </c>
      <c r="F62" s="41">
        <f t="shared" si="217"/>
        <v>3738</v>
      </c>
      <c r="G62" s="41">
        <f t="shared" si="136"/>
        <v>2.9342539488060453</v>
      </c>
      <c r="H62" s="41">
        <f t="shared" si="137"/>
        <v>-123653.83673999998</v>
      </c>
      <c r="I62" s="41">
        <f>SUM(I63:I68)</f>
        <v>0</v>
      </c>
      <c r="J62" s="41">
        <f>SUM(J63:J68)</f>
        <v>0</v>
      </c>
      <c r="K62" s="41">
        <f t="shared" si="138"/>
        <v>0</v>
      </c>
      <c r="L62" s="41">
        <f t="shared" si="139"/>
        <v>0</v>
      </c>
      <c r="M62" s="41">
        <f>SUM(M63:M68)</f>
        <v>186.9</v>
      </c>
      <c r="N62" s="41">
        <f>SUM(N63:N68)</f>
        <v>186.9</v>
      </c>
      <c r="O62" s="41">
        <f t="shared" si="140"/>
        <v>100</v>
      </c>
      <c r="P62" s="41">
        <f t="shared" si="141"/>
        <v>0</v>
      </c>
      <c r="Q62" s="41">
        <f>SUM(Q63:Q68)</f>
        <v>0</v>
      </c>
      <c r="R62" s="41">
        <f>SUM(R63:R68)</f>
        <v>0</v>
      </c>
      <c r="S62" s="41">
        <f t="shared" si="142"/>
        <v>0</v>
      </c>
      <c r="T62" s="41">
        <f t="shared" si="143"/>
        <v>0</v>
      </c>
      <c r="U62" s="41">
        <f t="shared" si="144"/>
        <v>186.9</v>
      </c>
      <c r="V62" s="41">
        <f t="shared" si="145"/>
        <v>186.9</v>
      </c>
      <c r="W62" s="41">
        <f t="shared" si="146"/>
        <v>100</v>
      </c>
      <c r="X62" s="41">
        <f t="shared" si="147"/>
        <v>0</v>
      </c>
      <c r="Y62" s="41">
        <f>SUM(Y63:Y68)</f>
        <v>3551.1</v>
      </c>
      <c r="Z62" s="41">
        <f>SUM(Z63:Z68)</f>
        <v>3551.1</v>
      </c>
      <c r="AA62" s="41">
        <f t="shared" si="148"/>
        <v>100</v>
      </c>
      <c r="AB62" s="41">
        <f t="shared" si="149"/>
        <v>0</v>
      </c>
      <c r="AC62" s="41">
        <f>SUM(AC63:AC68)</f>
        <v>0</v>
      </c>
      <c r="AD62" s="41">
        <f>SUM(AD63:AD68)</f>
        <v>0</v>
      </c>
      <c r="AE62" s="41">
        <f t="shared" si="150"/>
        <v>0</v>
      </c>
      <c r="AF62" s="41">
        <f t="shared" si="151"/>
        <v>0</v>
      </c>
      <c r="AG62" s="41">
        <f>SUM(AG63:AG68)</f>
        <v>0</v>
      </c>
      <c r="AH62" s="41">
        <f>SUM(AH63:AH68)</f>
        <v>0</v>
      </c>
      <c r="AI62" s="41">
        <f t="shared" si="152"/>
        <v>0</v>
      </c>
      <c r="AJ62" s="41">
        <f t="shared" si="153"/>
        <v>0</v>
      </c>
      <c r="AK62" s="41">
        <f t="shared" si="154"/>
        <v>3738</v>
      </c>
      <c r="AL62" s="41">
        <f t="shared" si="155"/>
        <v>3738</v>
      </c>
      <c r="AM62" s="41">
        <f t="shared" si="156"/>
        <v>100</v>
      </c>
      <c r="AN62" s="41">
        <f t="shared" si="157"/>
        <v>0</v>
      </c>
      <c r="AO62" s="41">
        <f>SUM(AO63:AO68)</f>
        <v>0</v>
      </c>
      <c r="AP62" s="41">
        <f>SUM(AP63:AP68)</f>
        <v>0</v>
      </c>
      <c r="AQ62" s="41">
        <f t="shared" si="158"/>
        <v>0</v>
      </c>
      <c r="AR62" s="41">
        <f t="shared" si="159"/>
        <v>0</v>
      </c>
      <c r="AS62" s="41">
        <f>SUM(AS63:AS68)</f>
        <v>0</v>
      </c>
      <c r="AT62" s="41">
        <f>SUM(AT63:AT68)</f>
        <v>0</v>
      </c>
      <c r="AU62" s="41">
        <f t="shared" si="160"/>
        <v>0</v>
      </c>
      <c r="AV62" s="41">
        <f t="shared" si="161"/>
        <v>0</v>
      </c>
      <c r="AW62" s="41">
        <f>SUM(AW63:AW68)</f>
        <v>40792.5</v>
      </c>
      <c r="AX62" s="41">
        <f>SUM(AX63:AX68)</f>
        <v>0</v>
      </c>
      <c r="AY62" s="41">
        <f t="shared" si="162"/>
        <v>0</v>
      </c>
      <c r="AZ62" s="41">
        <f t="shared" si="163"/>
        <v>-40792.5</v>
      </c>
      <c r="BA62" s="41">
        <f t="shared" si="218"/>
        <v>44530.5</v>
      </c>
      <c r="BB62" s="41">
        <f t="shared" si="219"/>
        <v>3738</v>
      </c>
      <c r="BC62" s="41">
        <f t="shared" si="164"/>
        <v>8.39424663994341</v>
      </c>
      <c r="BD62" s="41">
        <f t="shared" si="165"/>
        <v>-40792.5</v>
      </c>
      <c r="BE62" s="41">
        <f>SUM(BE63:BE68)</f>
        <v>40792.5</v>
      </c>
      <c r="BF62" s="41">
        <f>SUM(BF63:BF68)</f>
        <v>0</v>
      </c>
      <c r="BG62" s="41">
        <f t="shared" si="166"/>
        <v>0</v>
      </c>
      <c r="BH62" s="41">
        <f t="shared" si="167"/>
        <v>-40792.5</v>
      </c>
      <c r="BI62" s="41">
        <f>SUM(BI63:BI68)</f>
        <v>40792.299999999996</v>
      </c>
      <c r="BJ62" s="41">
        <f>SUM(BJ63:BJ68)</f>
        <v>0</v>
      </c>
      <c r="BK62" s="41">
        <f t="shared" si="168"/>
        <v>0</v>
      </c>
      <c r="BL62" s="41">
        <f t="shared" si="169"/>
        <v>-40792.299999999996</v>
      </c>
      <c r="BM62" s="41">
        <f>SUM(BM63:BM68)</f>
        <v>1276.53674</v>
      </c>
      <c r="BN62" s="41">
        <f>SUM(BN63:BN68)</f>
        <v>0</v>
      </c>
      <c r="BO62" s="41">
        <f t="shared" si="170"/>
        <v>0</v>
      </c>
      <c r="BP62" s="41">
        <f t="shared" si="171"/>
        <v>-1276.53674</v>
      </c>
      <c r="BQ62" s="133" t="s">
        <v>183</v>
      </c>
      <c r="BR62" s="144"/>
    </row>
    <row r="63" spans="1:70" ht="23.25" customHeight="1" hidden="1">
      <c r="A63" s="155"/>
      <c r="B63" s="188"/>
      <c r="C63" s="155"/>
      <c r="D63" s="66" t="s">
        <v>23</v>
      </c>
      <c r="E63" s="18">
        <f t="shared" si="216"/>
        <v>0</v>
      </c>
      <c r="F63" s="18">
        <f t="shared" si="217"/>
        <v>0</v>
      </c>
      <c r="G63" s="18">
        <f t="shared" si="136"/>
        <v>0</v>
      </c>
      <c r="H63" s="18">
        <f t="shared" si="137"/>
        <v>0</v>
      </c>
      <c r="I63" s="18"/>
      <c r="J63" s="18"/>
      <c r="K63" s="18">
        <f t="shared" si="138"/>
        <v>0</v>
      </c>
      <c r="L63" s="18">
        <f t="shared" si="139"/>
        <v>0</v>
      </c>
      <c r="M63" s="18"/>
      <c r="N63" s="18"/>
      <c r="O63" s="18">
        <f t="shared" si="140"/>
        <v>0</v>
      </c>
      <c r="P63" s="18">
        <f t="shared" si="141"/>
        <v>0</v>
      </c>
      <c r="Q63" s="18"/>
      <c r="R63" s="18"/>
      <c r="S63" s="18">
        <f t="shared" si="142"/>
        <v>0</v>
      </c>
      <c r="T63" s="18">
        <f t="shared" si="143"/>
        <v>0</v>
      </c>
      <c r="U63" s="18">
        <f t="shared" si="144"/>
        <v>0</v>
      </c>
      <c r="V63" s="18">
        <f t="shared" si="145"/>
        <v>0</v>
      </c>
      <c r="W63" s="18">
        <f t="shared" si="146"/>
        <v>0</v>
      </c>
      <c r="X63" s="18">
        <f t="shared" si="147"/>
        <v>0</v>
      </c>
      <c r="Y63" s="18"/>
      <c r="Z63" s="18"/>
      <c r="AA63" s="18">
        <f t="shared" si="148"/>
        <v>0</v>
      </c>
      <c r="AB63" s="18">
        <f t="shared" si="149"/>
        <v>0</v>
      </c>
      <c r="AC63" s="18"/>
      <c r="AD63" s="18"/>
      <c r="AE63" s="18">
        <f t="shared" si="150"/>
        <v>0</v>
      </c>
      <c r="AF63" s="18">
        <f t="shared" si="151"/>
        <v>0</v>
      </c>
      <c r="AG63" s="18"/>
      <c r="AH63" s="18"/>
      <c r="AI63" s="18">
        <f t="shared" si="152"/>
        <v>0</v>
      </c>
      <c r="AJ63" s="18">
        <f t="shared" si="153"/>
        <v>0</v>
      </c>
      <c r="AK63" s="18">
        <f t="shared" si="154"/>
        <v>0</v>
      </c>
      <c r="AL63" s="18">
        <f t="shared" si="155"/>
        <v>0</v>
      </c>
      <c r="AM63" s="18">
        <f t="shared" si="156"/>
        <v>0</v>
      </c>
      <c r="AN63" s="18">
        <f t="shared" si="157"/>
        <v>0</v>
      </c>
      <c r="AO63" s="18"/>
      <c r="AP63" s="18"/>
      <c r="AQ63" s="18">
        <f t="shared" si="158"/>
        <v>0</v>
      </c>
      <c r="AR63" s="18">
        <f t="shared" si="159"/>
        <v>0</v>
      </c>
      <c r="AS63" s="18"/>
      <c r="AT63" s="18"/>
      <c r="AU63" s="18">
        <f t="shared" si="160"/>
        <v>0</v>
      </c>
      <c r="AV63" s="18">
        <f t="shared" si="161"/>
        <v>0</v>
      </c>
      <c r="AW63" s="18"/>
      <c r="AX63" s="18"/>
      <c r="AY63" s="18">
        <f t="shared" si="162"/>
        <v>0</v>
      </c>
      <c r="AZ63" s="18">
        <f t="shared" si="163"/>
        <v>0</v>
      </c>
      <c r="BA63" s="18">
        <f t="shared" si="218"/>
        <v>0</v>
      </c>
      <c r="BB63" s="18">
        <f t="shared" si="219"/>
        <v>0</v>
      </c>
      <c r="BC63" s="18">
        <f t="shared" si="164"/>
        <v>0</v>
      </c>
      <c r="BD63" s="18">
        <f t="shared" si="165"/>
        <v>0</v>
      </c>
      <c r="BE63" s="18"/>
      <c r="BF63" s="18"/>
      <c r="BG63" s="18">
        <f t="shared" si="166"/>
        <v>0</v>
      </c>
      <c r="BH63" s="18">
        <f t="shared" si="167"/>
        <v>0</v>
      </c>
      <c r="BI63" s="18"/>
      <c r="BJ63" s="18"/>
      <c r="BK63" s="18">
        <f t="shared" si="168"/>
        <v>0</v>
      </c>
      <c r="BL63" s="18">
        <f t="shared" si="169"/>
        <v>0</v>
      </c>
      <c r="BM63" s="18"/>
      <c r="BN63" s="18"/>
      <c r="BO63" s="18">
        <f t="shared" si="170"/>
        <v>0</v>
      </c>
      <c r="BP63" s="18">
        <f t="shared" si="171"/>
        <v>0</v>
      </c>
      <c r="BQ63" s="133"/>
      <c r="BR63" s="144"/>
    </row>
    <row r="64" spans="1:70" ht="23.25" customHeight="1">
      <c r="A64" s="155"/>
      <c r="B64" s="188"/>
      <c r="C64" s="155"/>
      <c r="D64" s="64" t="s">
        <v>63</v>
      </c>
      <c r="E64" s="18">
        <f t="shared" si="216"/>
        <v>119809.40000000001</v>
      </c>
      <c r="F64" s="18">
        <f t="shared" si="217"/>
        <v>3551.1</v>
      </c>
      <c r="G64" s="18">
        <f t="shared" si="136"/>
        <v>2.9639577528975187</v>
      </c>
      <c r="H64" s="18">
        <f t="shared" si="137"/>
        <v>-116258.3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f t="shared" si="142"/>
        <v>0</v>
      </c>
      <c r="T64" s="18">
        <f t="shared" si="143"/>
        <v>0</v>
      </c>
      <c r="U64" s="18">
        <f t="shared" si="144"/>
        <v>0</v>
      </c>
      <c r="V64" s="18">
        <f t="shared" si="145"/>
        <v>0</v>
      </c>
      <c r="W64" s="18">
        <f t="shared" si="146"/>
        <v>0</v>
      </c>
      <c r="X64" s="18">
        <f t="shared" si="147"/>
        <v>0</v>
      </c>
      <c r="Y64" s="18">
        <v>3551.1</v>
      </c>
      <c r="Z64" s="18">
        <v>3551.1</v>
      </c>
      <c r="AA64" s="18"/>
      <c r="AB64" s="18"/>
      <c r="AC64" s="18"/>
      <c r="AD64" s="18"/>
      <c r="AE64" s="18"/>
      <c r="AF64" s="18"/>
      <c r="AG64" s="18"/>
      <c r="AH64" s="18"/>
      <c r="AI64" s="18">
        <f t="shared" si="152"/>
        <v>0</v>
      </c>
      <c r="AJ64" s="18">
        <f t="shared" si="153"/>
        <v>0</v>
      </c>
      <c r="AK64" s="18">
        <f t="shared" si="154"/>
        <v>3551.1</v>
      </c>
      <c r="AL64" s="18">
        <f t="shared" si="155"/>
        <v>3551.1</v>
      </c>
      <c r="AM64" s="18">
        <f t="shared" si="156"/>
        <v>100</v>
      </c>
      <c r="AN64" s="18">
        <f t="shared" si="157"/>
        <v>0</v>
      </c>
      <c r="AO64" s="18"/>
      <c r="AP64" s="18"/>
      <c r="AQ64" s="18">
        <f t="shared" si="158"/>
        <v>0</v>
      </c>
      <c r="AR64" s="18">
        <f t="shared" si="159"/>
        <v>0</v>
      </c>
      <c r="AS64" s="18"/>
      <c r="AT64" s="18"/>
      <c r="AU64" s="18">
        <f t="shared" si="160"/>
        <v>0</v>
      </c>
      <c r="AV64" s="18">
        <f t="shared" si="161"/>
        <v>0</v>
      </c>
      <c r="AW64" s="18">
        <v>38752.8</v>
      </c>
      <c r="AX64" s="18"/>
      <c r="AY64" s="18">
        <f t="shared" si="162"/>
        <v>0</v>
      </c>
      <c r="AZ64" s="18">
        <f t="shared" si="163"/>
        <v>-38752.8</v>
      </c>
      <c r="BA64" s="18">
        <f t="shared" si="218"/>
        <v>42303.9</v>
      </c>
      <c r="BB64" s="18">
        <f t="shared" si="219"/>
        <v>3551.1</v>
      </c>
      <c r="BC64" s="18">
        <f t="shared" si="164"/>
        <v>8.394261521987334</v>
      </c>
      <c r="BD64" s="18">
        <f t="shared" si="165"/>
        <v>-38752.8</v>
      </c>
      <c r="BE64" s="18">
        <v>38752.8</v>
      </c>
      <c r="BF64" s="18"/>
      <c r="BG64" s="18"/>
      <c r="BH64" s="18"/>
      <c r="BI64" s="18">
        <v>38752.7</v>
      </c>
      <c r="BJ64" s="18"/>
      <c r="BK64" s="18"/>
      <c r="BL64" s="18"/>
      <c r="BM64" s="18"/>
      <c r="BN64" s="18"/>
      <c r="BO64" s="18">
        <f t="shared" si="170"/>
        <v>0</v>
      </c>
      <c r="BP64" s="18">
        <f t="shared" si="171"/>
        <v>0</v>
      </c>
      <c r="BQ64" s="133"/>
      <c r="BR64" s="144"/>
    </row>
    <row r="65" spans="1:70" ht="23.25" customHeight="1">
      <c r="A65" s="155"/>
      <c r="B65" s="188"/>
      <c r="C65" s="155"/>
      <c r="D65" s="64" t="s">
        <v>28</v>
      </c>
      <c r="E65" s="18">
        <f t="shared" si="216"/>
        <v>7582.436739999999</v>
      </c>
      <c r="F65" s="18">
        <f t="shared" si="217"/>
        <v>186.9</v>
      </c>
      <c r="G65" s="18">
        <f t="shared" si="136"/>
        <v>2.464906815694713</v>
      </c>
      <c r="H65" s="18">
        <f t="shared" si="137"/>
        <v>-7395.53674</v>
      </c>
      <c r="I65" s="18"/>
      <c r="J65" s="18"/>
      <c r="K65" s="18"/>
      <c r="L65" s="18"/>
      <c r="M65" s="18">
        <v>186.9</v>
      </c>
      <c r="N65" s="18">
        <v>186.9</v>
      </c>
      <c r="O65" s="18"/>
      <c r="P65" s="18"/>
      <c r="Q65" s="18"/>
      <c r="R65" s="18"/>
      <c r="S65" s="18">
        <f t="shared" si="142"/>
        <v>0</v>
      </c>
      <c r="T65" s="18">
        <f t="shared" si="143"/>
        <v>0</v>
      </c>
      <c r="U65" s="18">
        <f t="shared" si="144"/>
        <v>186.9</v>
      </c>
      <c r="V65" s="18">
        <f t="shared" si="145"/>
        <v>186.9</v>
      </c>
      <c r="W65" s="18">
        <f t="shared" si="146"/>
        <v>100</v>
      </c>
      <c r="X65" s="18">
        <f t="shared" si="147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152"/>
        <v>0</v>
      </c>
      <c r="AJ65" s="18">
        <f t="shared" si="153"/>
        <v>0</v>
      </c>
      <c r="AK65" s="18">
        <f t="shared" si="154"/>
        <v>186.9</v>
      </c>
      <c r="AL65" s="18">
        <f t="shared" si="155"/>
        <v>186.9</v>
      </c>
      <c r="AM65" s="18">
        <f t="shared" si="156"/>
        <v>100</v>
      </c>
      <c r="AN65" s="18">
        <f t="shared" si="157"/>
        <v>0</v>
      </c>
      <c r="AO65" s="18"/>
      <c r="AP65" s="18"/>
      <c r="AQ65" s="18">
        <f t="shared" si="158"/>
        <v>0</v>
      </c>
      <c r="AR65" s="18">
        <f t="shared" si="159"/>
        <v>0</v>
      </c>
      <c r="AS65" s="18"/>
      <c r="AT65" s="18"/>
      <c r="AU65" s="18">
        <f t="shared" si="160"/>
        <v>0</v>
      </c>
      <c r="AV65" s="18">
        <f t="shared" si="161"/>
        <v>0</v>
      </c>
      <c r="AW65" s="18">
        <v>2039.7</v>
      </c>
      <c r="AX65" s="18"/>
      <c r="AY65" s="18">
        <f t="shared" si="162"/>
        <v>0</v>
      </c>
      <c r="AZ65" s="18">
        <f t="shared" si="163"/>
        <v>-2039.7</v>
      </c>
      <c r="BA65" s="18">
        <f t="shared" si="218"/>
        <v>2226.6</v>
      </c>
      <c r="BB65" s="18">
        <f t="shared" si="219"/>
        <v>186.9</v>
      </c>
      <c r="BC65" s="18">
        <f t="shared" si="164"/>
        <v>8.393963891134465</v>
      </c>
      <c r="BD65" s="18">
        <f t="shared" si="165"/>
        <v>-2039.6999999999998</v>
      </c>
      <c r="BE65" s="18">
        <v>2039.7</v>
      </c>
      <c r="BF65" s="18"/>
      <c r="BG65" s="18"/>
      <c r="BH65" s="18"/>
      <c r="BI65" s="18">
        <v>2039.6</v>
      </c>
      <c r="BJ65" s="18"/>
      <c r="BK65" s="18"/>
      <c r="BL65" s="18"/>
      <c r="BM65" s="18">
        <f>998.53674+278</f>
        <v>1276.53674</v>
      </c>
      <c r="BN65" s="18"/>
      <c r="BO65" s="18">
        <f t="shared" si="170"/>
        <v>0</v>
      </c>
      <c r="BP65" s="18">
        <f t="shared" si="171"/>
        <v>-1276.53674</v>
      </c>
      <c r="BQ65" s="133"/>
      <c r="BR65" s="144"/>
    </row>
    <row r="66" spans="1:70" ht="46.5" customHeight="1" hidden="1">
      <c r="A66" s="155"/>
      <c r="B66" s="188"/>
      <c r="C66" s="155"/>
      <c r="D66" s="66" t="s">
        <v>136</v>
      </c>
      <c r="E66" s="17">
        <f t="shared" si="216"/>
        <v>0</v>
      </c>
      <c r="F66" s="17">
        <f t="shared" si="217"/>
        <v>0</v>
      </c>
      <c r="G66" s="17">
        <f t="shared" si="136"/>
        <v>0</v>
      </c>
      <c r="H66" s="17">
        <f t="shared" si="137"/>
        <v>0</v>
      </c>
      <c r="I66" s="17"/>
      <c r="J66" s="17"/>
      <c r="K66" s="17">
        <f>IF(I66=0,0,J66*100/I66)</f>
        <v>0</v>
      </c>
      <c r="L66" s="17">
        <f>J66-I66</f>
        <v>0</v>
      </c>
      <c r="M66" s="17"/>
      <c r="N66" s="17"/>
      <c r="O66" s="17">
        <f>IF(M66=0,0,N66*100/M66)</f>
        <v>0</v>
      </c>
      <c r="P66" s="17">
        <f>N66-M66</f>
        <v>0</v>
      </c>
      <c r="Q66" s="17"/>
      <c r="R66" s="17"/>
      <c r="S66" s="17">
        <f t="shared" si="142"/>
        <v>0</v>
      </c>
      <c r="T66" s="17">
        <f t="shared" si="143"/>
        <v>0</v>
      </c>
      <c r="U66" s="17">
        <f t="shared" si="144"/>
        <v>0</v>
      </c>
      <c r="V66" s="17">
        <f t="shared" si="145"/>
        <v>0</v>
      </c>
      <c r="W66" s="17">
        <f t="shared" si="146"/>
        <v>0</v>
      </c>
      <c r="X66" s="17">
        <f t="shared" si="147"/>
        <v>0</v>
      </c>
      <c r="Y66" s="17"/>
      <c r="Z66" s="17"/>
      <c r="AA66" s="17">
        <f>IF(Y66=0,0,Z66*100/Y66)</f>
        <v>0</v>
      </c>
      <c r="AB66" s="17">
        <f>Z66-Y66</f>
        <v>0</v>
      </c>
      <c r="AC66" s="17"/>
      <c r="AD66" s="17"/>
      <c r="AE66" s="17">
        <f>IF(AC66=0,0,AD66*100/AC66)</f>
        <v>0</v>
      </c>
      <c r="AF66" s="17">
        <f>AD66-AC66</f>
        <v>0</v>
      </c>
      <c r="AG66" s="17"/>
      <c r="AH66" s="17"/>
      <c r="AI66" s="17">
        <f t="shared" si="152"/>
        <v>0</v>
      </c>
      <c r="AJ66" s="17">
        <f t="shared" si="153"/>
        <v>0</v>
      </c>
      <c r="AK66" s="17">
        <f t="shared" si="154"/>
        <v>0</v>
      </c>
      <c r="AL66" s="17">
        <f t="shared" si="155"/>
        <v>0</v>
      </c>
      <c r="AM66" s="17">
        <f t="shared" si="156"/>
        <v>0</v>
      </c>
      <c r="AN66" s="17">
        <f t="shared" si="157"/>
        <v>0</v>
      </c>
      <c r="AO66" s="17"/>
      <c r="AP66" s="17"/>
      <c r="AQ66" s="17">
        <f t="shared" si="158"/>
        <v>0</v>
      </c>
      <c r="AR66" s="17">
        <f t="shared" si="159"/>
        <v>0</v>
      </c>
      <c r="AS66" s="17"/>
      <c r="AT66" s="17"/>
      <c r="AU66" s="17">
        <f t="shared" si="160"/>
        <v>0</v>
      </c>
      <c r="AV66" s="17">
        <f t="shared" si="161"/>
        <v>0</v>
      </c>
      <c r="AW66" s="17"/>
      <c r="AX66" s="17"/>
      <c r="AY66" s="17">
        <f t="shared" si="162"/>
        <v>0</v>
      </c>
      <c r="AZ66" s="17">
        <f t="shared" si="163"/>
        <v>0</v>
      </c>
      <c r="BA66" s="17">
        <f t="shared" si="218"/>
        <v>0</v>
      </c>
      <c r="BB66" s="17">
        <f t="shared" si="219"/>
        <v>0</v>
      </c>
      <c r="BC66" s="17">
        <f t="shared" si="164"/>
        <v>0</v>
      </c>
      <c r="BD66" s="17">
        <f t="shared" si="165"/>
        <v>0</v>
      </c>
      <c r="BE66" s="17"/>
      <c r="BF66" s="17"/>
      <c r="BG66" s="17">
        <f>IF(BE66=0,0,BF66*100/BE66)</f>
        <v>0</v>
      </c>
      <c r="BH66" s="17">
        <f>BF66-BE66</f>
        <v>0</v>
      </c>
      <c r="BI66" s="17"/>
      <c r="BJ66" s="17"/>
      <c r="BK66" s="17">
        <f>IF(BI66=0,0,BJ66*100/BI66)</f>
        <v>0</v>
      </c>
      <c r="BL66" s="17">
        <f>BJ66-BI66</f>
        <v>0</v>
      </c>
      <c r="BM66" s="17"/>
      <c r="BN66" s="17"/>
      <c r="BO66" s="17">
        <f t="shared" si="170"/>
        <v>0</v>
      </c>
      <c r="BP66" s="17">
        <f t="shared" si="171"/>
        <v>0</v>
      </c>
      <c r="BQ66" s="133"/>
      <c r="BR66" s="144"/>
    </row>
    <row r="67" spans="1:70" ht="23.25" customHeight="1" hidden="1">
      <c r="A67" s="155"/>
      <c r="B67" s="188"/>
      <c r="C67" s="155"/>
      <c r="D67" s="67" t="s">
        <v>29</v>
      </c>
      <c r="E67" s="18">
        <f t="shared" si="216"/>
        <v>0</v>
      </c>
      <c r="F67" s="18">
        <f t="shared" si="217"/>
        <v>0</v>
      </c>
      <c r="G67" s="18">
        <f t="shared" si="136"/>
        <v>0</v>
      </c>
      <c r="H67" s="18">
        <f t="shared" si="137"/>
        <v>0</v>
      </c>
      <c r="I67" s="18"/>
      <c r="J67" s="18"/>
      <c r="K67" s="18">
        <f t="shared" si="138"/>
        <v>0</v>
      </c>
      <c r="L67" s="18">
        <f t="shared" si="139"/>
        <v>0</v>
      </c>
      <c r="M67" s="18"/>
      <c r="N67" s="18"/>
      <c r="O67" s="18">
        <f t="shared" si="140"/>
        <v>0</v>
      </c>
      <c r="P67" s="18">
        <f t="shared" si="141"/>
        <v>0</v>
      </c>
      <c r="Q67" s="18"/>
      <c r="R67" s="18"/>
      <c r="S67" s="18">
        <f t="shared" si="142"/>
        <v>0</v>
      </c>
      <c r="T67" s="18">
        <f t="shared" si="143"/>
        <v>0</v>
      </c>
      <c r="U67" s="18">
        <f t="shared" si="144"/>
        <v>0</v>
      </c>
      <c r="V67" s="18">
        <f t="shared" si="145"/>
        <v>0</v>
      </c>
      <c r="W67" s="18">
        <f t="shared" si="146"/>
        <v>0</v>
      </c>
      <c r="X67" s="18">
        <f t="shared" si="147"/>
        <v>0</v>
      </c>
      <c r="Y67" s="18"/>
      <c r="Z67" s="18"/>
      <c r="AA67" s="18">
        <f t="shared" si="148"/>
        <v>0</v>
      </c>
      <c r="AB67" s="18">
        <f t="shared" si="149"/>
        <v>0</v>
      </c>
      <c r="AC67" s="18"/>
      <c r="AD67" s="18"/>
      <c r="AE67" s="18">
        <f t="shared" si="150"/>
        <v>0</v>
      </c>
      <c r="AF67" s="18">
        <f t="shared" si="151"/>
        <v>0</v>
      </c>
      <c r="AG67" s="18"/>
      <c r="AH67" s="18"/>
      <c r="AI67" s="18">
        <f t="shared" si="152"/>
        <v>0</v>
      </c>
      <c r="AJ67" s="18">
        <f t="shared" si="153"/>
        <v>0</v>
      </c>
      <c r="AK67" s="18">
        <f t="shared" si="154"/>
        <v>0</v>
      </c>
      <c r="AL67" s="18">
        <f t="shared" si="155"/>
        <v>0</v>
      </c>
      <c r="AM67" s="18">
        <f t="shared" si="156"/>
        <v>0</v>
      </c>
      <c r="AN67" s="18">
        <f t="shared" si="157"/>
        <v>0</v>
      </c>
      <c r="AO67" s="18"/>
      <c r="AP67" s="18"/>
      <c r="AQ67" s="18">
        <f t="shared" si="158"/>
        <v>0</v>
      </c>
      <c r="AR67" s="18">
        <f t="shared" si="159"/>
        <v>0</v>
      </c>
      <c r="AS67" s="18"/>
      <c r="AT67" s="18"/>
      <c r="AU67" s="18">
        <f t="shared" si="160"/>
        <v>0</v>
      </c>
      <c r="AV67" s="18">
        <f t="shared" si="161"/>
        <v>0</v>
      </c>
      <c r="AW67" s="18"/>
      <c r="AX67" s="18"/>
      <c r="AY67" s="18">
        <f t="shared" si="162"/>
        <v>0</v>
      </c>
      <c r="AZ67" s="18">
        <f t="shared" si="163"/>
        <v>0</v>
      </c>
      <c r="BA67" s="18">
        <f t="shared" si="218"/>
        <v>0</v>
      </c>
      <c r="BB67" s="18">
        <f t="shared" si="219"/>
        <v>0</v>
      </c>
      <c r="BC67" s="18">
        <f t="shared" si="164"/>
        <v>0</v>
      </c>
      <c r="BD67" s="18">
        <f t="shared" si="165"/>
        <v>0</v>
      </c>
      <c r="BE67" s="18"/>
      <c r="BF67" s="18"/>
      <c r="BG67" s="18">
        <f t="shared" si="166"/>
        <v>0</v>
      </c>
      <c r="BH67" s="18">
        <f t="shared" si="167"/>
        <v>0</v>
      </c>
      <c r="BI67" s="18"/>
      <c r="BJ67" s="18"/>
      <c r="BK67" s="18">
        <f t="shared" si="168"/>
        <v>0</v>
      </c>
      <c r="BL67" s="18">
        <f t="shared" si="169"/>
        <v>0</v>
      </c>
      <c r="BM67" s="18"/>
      <c r="BN67" s="18"/>
      <c r="BO67" s="18">
        <f t="shared" si="170"/>
        <v>0</v>
      </c>
      <c r="BP67" s="18">
        <f t="shared" si="171"/>
        <v>0</v>
      </c>
      <c r="BQ67" s="133"/>
      <c r="BR67" s="144"/>
    </row>
    <row r="68" spans="1:70" ht="23.25" customHeight="1" hidden="1">
      <c r="A68" s="155"/>
      <c r="B68" s="188"/>
      <c r="C68" s="156"/>
      <c r="D68" s="68" t="s">
        <v>24</v>
      </c>
      <c r="E68" s="18">
        <f t="shared" si="216"/>
        <v>0</v>
      </c>
      <c r="F68" s="18">
        <f t="shared" si="217"/>
        <v>0</v>
      </c>
      <c r="G68" s="18">
        <f t="shared" si="136"/>
        <v>0</v>
      </c>
      <c r="H68" s="18">
        <f t="shared" si="137"/>
        <v>0</v>
      </c>
      <c r="I68" s="18"/>
      <c r="J68" s="18"/>
      <c r="K68" s="18">
        <f t="shared" si="138"/>
        <v>0</v>
      </c>
      <c r="L68" s="18">
        <f t="shared" si="139"/>
        <v>0</v>
      </c>
      <c r="M68" s="18"/>
      <c r="N68" s="18"/>
      <c r="O68" s="18">
        <f t="shared" si="140"/>
        <v>0</v>
      </c>
      <c r="P68" s="18">
        <f t="shared" si="141"/>
        <v>0</v>
      </c>
      <c r="Q68" s="18"/>
      <c r="R68" s="18"/>
      <c r="S68" s="18">
        <f t="shared" si="142"/>
        <v>0</v>
      </c>
      <c r="T68" s="18">
        <f t="shared" si="143"/>
        <v>0</v>
      </c>
      <c r="U68" s="18">
        <f t="shared" si="144"/>
        <v>0</v>
      </c>
      <c r="V68" s="18">
        <f t="shared" si="145"/>
        <v>0</v>
      </c>
      <c r="W68" s="18">
        <f t="shared" si="146"/>
        <v>0</v>
      </c>
      <c r="X68" s="18">
        <f t="shared" si="147"/>
        <v>0</v>
      </c>
      <c r="Y68" s="18"/>
      <c r="Z68" s="18"/>
      <c r="AA68" s="18">
        <f t="shared" si="148"/>
        <v>0</v>
      </c>
      <c r="AB68" s="18">
        <f t="shared" si="149"/>
        <v>0</v>
      </c>
      <c r="AC68" s="18"/>
      <c r="AD68" s="18"/>
      <c r="AE68" s="18">
        <f t="shared" si="150"/>
        <v>0</v>
      </c>
      <c r="AF68" s="18">
        <f t="shared" si="151"/>
        <v>0</v>
      </c>
      <c r="AG68" s="18"/>
      <c r="AH68" s="18"/>
      <c r="AI68" s="18">
        <f t="shared" si="152"/>
        <v>0</v>
      </c>
      <c r="AJ68" s="18">
        <f t="shared" si="153"/>
        <v>0</v>
      </c>
      <c r="AK68" s="18">
        <f t="shared" si="154"/>
        <v>0</v>
      </c>
      <c r="AL68" s="18">
        <f t="shared" si="155"/>
        <v>0</v>
      </c>
      <c r="AM68" s="18">
        <f t="shared" si="156"/>
        <v>0</v>
      </c>
      <c r="AN68" s="18">
        <f t="shared" si="157"/>
        <v>0</v>
      </c>
      <c r="AO68" s="18"/>
      <c r="AP68" s="18"/>
      <c r="AQ68" s="18">
        <f t="shared" si="158"/>
        <v>0</v>
      </c>
      <c r="AR68" s="18">
        <f t="shared" si="159"/>
        <v>0</v>
      </c>
      <c r="AS68" s="18"/>
      <c r="AT68" s="18"/>
      <c r="AU68" s="18">
        <f t="shared" si="160"/>
        <v>0</v>
      </c>
      <c r="AV68" s="18">
        <f t="shared" si="161"/>
        <v>0</v>
      </c>
      <c r="AW68" s="18"/>
      <c r="AX68" s="18"/>
      <c r="AY68" s="18">
        <f t="shared" si="162"/>
        <v>0</v>
      </c>
      <c r="AZ68" s="18">
        <f t="shared" si="163"/>
        <v>0</v>
      </c>
      <c r="BA68" s="18">
        <f t="shared" si="218"/>
        <v>0</v>
      </c>
      <c r="BB68" s="18">
        <f t="shared" si="219"/>
        <v>0</v>
      </c>
      <c r="BC68" s="18">
        <f t="shared" si="164"/>
        <v>0</v>
      </c>
      <c r="BD68" s="18">
        <f t="shared" si="165"/>
        <v>0</v>
      </c>
      <c r="BE68" s="18"/>
      <c r="BF68" s="18"/>
      <c r="BG68" s="18">
        <f t="shared" si="166"/>
        <v>0</v>
      </c>
      <c r="BH68" s="18">
        <f t="shared" si="167"/>
        <v>0</v>
      </c>
      <c r="BI68" s="18"/>
      <c r="BJ68" s="18"/>
      <c r="BK68" s="18">
        <f t="shared" si="168"/>
        <v>0</v>
      </c>
      <c r="BL68" s="18">
        <f t="shared" si="169"/>
        <v>0</v>
      </c>
      <c r="BM68" s="18"/>
      <c r="BN68" s="18"/>
      <c r="BO68" s="18">
        <f t="shared" si="170"/>
        <v>0</v>
      </c>
      <c r="BP68" s="18">
        <f t="shared" si="171"/>
        <v>0</v>
      </c>
      <c r="BQ68" s="133"/>
      <c r="BR68" s="144"/>
    </row>
    <row r="69" spans="1:70" s="53" customFormat="1" ht="23.25" customHeight="1">
      <c r="A69" s="154" t="s">
        <v>44</v>
      </c>
      <c r="B69" s="187" t="s">
        <v>149</v>
      </c>
      <c r="C69" s="154" t="s">
        <v>69</v>
      </c>
      <c r="D69" s="66" t="s">
        <v>22</v>
      </c>
      <c r="E69" s="41">
        <f t="shared" si="216"/>
        <v>456</v>
      </c>
      <c r="F69" s="41">
        <f t="shared" si="217"/>
        <v>456</v>
      </c>
      <c r="G69" s="41">
        <f t="shared" si="136"/>
        <v>100</v>
      </c>
      <c r="H69" s="41">
        <f t="shared" si="137"/>
        <v>0</v>
      </c>
      <c r="I69" s="41">
        <f>SUM(I70:I75)</f>
        <v>0</v>
      </c>
      <c r="J69" s="41">
        <f>SUM(J70:J75)</f>
        <v>0</v>
      </c>
      <c r="K69" s="41">
        <f t="shared" si="138"/>
        <v>0</v>
      </c>
      <c r="L69" s="41">
        <f t="shared" si="139"/>
        <v>0</v>
      </c>
      <c r="M69" s="41">
        <f>SUM(M70:M75)</f>
        <v>0</v>
      </c>
      <c r="N69" s="41">
        <f>SUM(N70:N75)</f>
        <v>0</v>
      </c>
      <c r="O69" s="41">
        <f t="shared" si="140"/>
        <v>0</v>
      </c>
      <c r="P69" s="41">
        <f t="shared" si="141"/>
        <v>0</v>
      </c>
      <c r="Q69" s="41">
        <f>SUM(Q70:Q75)</f>
        <v>456</v>
      </c>
      <c r="R69" s="41">
        <f>SUM(R70:R75)</f>
        <v>0</v>
      </c>
      <c r="S69" s="41">
        <f t="shared" si="142"/>
        <v>0</v>
      </c>
      <c r="T69" s="41">
        <f t="shared" si="143"/>
        <v>-456</v>
      </c>
      <c r="U69" s="41">
        <f t="shared" si="144"/>
        <v>456</v>
      </c>
      <c r="V69" s="41">
        <f t="shared" si="145"/>
        <v>0</v>
      </c>
      <c r="W69" s="41">
        <f t="shared" si="146"/>
        <v>0</v>
      </c>
      <c r="X69" s="41">
        <f t="shared" si="147"/>
        <v>-456</v>
      </c>
      <c r="Y69" s="41">
        <f>SUM(Y70:Y75)</f>
        <v>0</v>
      </c>
      <c r="Z69" s="41">
        <f>SUM(Z70:Z75)</f>
        <v>456</v>
      </c>
      <c r="AA69" s="41">
        <f t="shared" si="148"/>
        <v>0</v>
      </c>
      <c r="AB69" s="41">
        <f t="shared" si="149"/>
        <v>456</v>
      </c>
      <c r="AC69" s="41">
        <f>SUM(AC70:AC75)</f>
        <v>0</v>
      </c>
      <c r="AD69" s="41">
        <f>SUM(AD70:AD75)</f>
        <v>0</v>
      </c>
      <c r="AE69" s="41">
        <f t="shared" si="150"/>
        <v>0</v>
      </c>
      <c r="AF69" s="41">
        <f t="shared" si="151"/>
        <v>0</v>
      </c>
      <c r="AG69" s="41">
        <f>SUM(AG70:AG75)</f>
        <v>0</v>
      </c>
      <c r="AH69" s="41">
        <f>SUM(AH70:AH75)</f>
        <v>0</v>
      </c>
      <c r="AI69" s="41">
        <f t="shared" si="152"/>
        <v>0</v>
      </c>
      <c r="AJ69" s="41">
        <f t="shared" si="153"/>
        <v>0</v>
      </c>
      <c r="AK69" s="41">
        <f t="shared" si="154"/>
        <v>456</v>
      </c>
      <c r="AL69" s="41">
        <f t="shared" si="155"/>
        <v>456</v>
      </c>
      <c r="AM69" s="41">
        <f t="shared" si="156"/>
        <v>100</v>
      </c>
      <c r="AN69" s="41">
        <f t="shared" si="157"/>
        <v>0</v>
      </c>
      <c r="AO69" s="41">
        <f>SUM(AO70:AO75)</f>
        <v>0</v>
      </c>
      <c r="AP69" s="41">
        <f>SUM(AP70:AP75)</f>
        <v>0</v>
      </c>
      <c r="AQ69" s="41">
        <f t="shared" si="158"/>
        <v>0</v>
      </c>
      <c r="AR69" s="41">
        <f t="shared" si="159"/>
        <v>0</v>
      </c>
      <c r="AS69" s="41">
        <f>SUM(AS70:AS75)</f>
        <v>0</v>
      </c>
      <c r="AT69" s="41">
        <f>SUM(AT70:AT75)</f>
        <v>0</v>
      </c>
      <c r="AU69" s="41">
        <f t="shared" si="160"/>
        <v>0</v>
      </c>
      <c r="AV69" s="41">
        <f t="shared" si="161"/>
        <v>0</v>
      </c>
      <c r="AW69" s="41">
        <f>SUM(AW70:AW75)</f>
        <v>0</v>
      </c>
      <c r="AX69" s="41">
        <f>SUM(AX70:AX75)</f>
        <v>0</v>
      </c>
      <c r="AY69" s="41">
        <f t="shared" si="162"/>
        <v>0</v>
      </c>
      <c r="AZ69" s="41">
        <f t="shared" si="163"/>
        <v>0</v>
      </c>
      <c r="BA69" s="41">
        <f t="shared" si="218"/>
        <v>456</v>
      </c>
      <c r="BB69" s="41">
        <f t="shared" si="219"/>
        <v>456</v>
      </c>
      <c r="BC69" s="41">
        <f t="shared" si="164"/>
        <v>100</v>
      </c>
      <c r="BD69" s="41">
        <f t="shared" si="165"/>
        <v>0</v>
      </c>
      <c r="BE69" s="41">
        <f>SUM(BE70:BE75)</f>
        <v>0</v>
      </c>
      <c r="BF69" s="41">
        <f>SUM(BF70:BF75)</f>
        <v>0</v>
      </c>
      <c r="BG69" s="41">
        <f t="shared" si="166"/>
        <v>0</v>
      </c>
      <c r="BH69" s="41">
        <f t="shared" si="167"/>
        <v>0</v>
      </c>
      <c r="BI69" s="41">
        <f>SUM(BI70:BI75)</f>
        <v>0</v>
      </c>
      <c r="BJ69" s="41">
        <f>SUM(BJ70:BJ75)</f>
        <v>0</v>
      </c>
      <c r="BK69" s="41">
        <f t="shared" si="168"/>
        <v>0</v>
      </c>
      <c r="BL69" s="41">
        <f t="shared" si="169"/>
        <v>0</v>
      </c>
      <c r="BM69" s="41">
        <f>SUM(BM70:BM75)</f>
        <v>0</v>
      </c>
      <c r="BN69" s="41">
        <f>SUM(BN70:BN75)</f>
        <v>0</v>
      </c>
      <c r="BO69" s="41">
        <f t="shared" si="170"/>
        <v>0</v>
      </c>
      <c r="BP69" s="41">
        <f t="shared" si="171"/>
        <v>0</v>
      </c>
      <c r="BQ69" s="133" t="s">
        <v>181</v>
      </c>
      <c r="BR69" s="144"/>
    </row>
    <row r="70" spans="1:70" ht="23.25" customHeight="1" hidden="1">
      <c r="A70" s="155"/>
      <c r="B70" s="188"/>
      <c r="C70" s="155"/>
      <c r="D70" s="66" t="s">
        <v>23</v>
      </c>
      <c r="E70" s="18">
        <f t="shared" si="216"/>
        <v>0</v>
      </c>
      <c r="F70" s="18">
        <f t="shared" si="217"/>
        <v>0</v>
      </c>
      <c r="G70" s="18">
        <f t="shared" si="136"/>
        <v>0</v>
      </c>
      <c r="H70" s="18">
        <f t="shared" si="137"/>
        <v>0</v>
      </c>
      <c r="I70" s="18"/>
      <c r="J70" s="18"/>
      <c r="K70" s="18">
        <f t="shared" si="138"/>
        <v>0</v>
      </c>
      <c r="L70" s="18">
        <f t="shared" si="139"/>
        <v>0</v>
      </c>
      <c r="M70" s="18"/>
      <c r="N70" s="18"/>
      <c r="O70" s="18">
        <f t="shared" si="140"/>
        <v>0</v>
      </c>
      <c r="P70" s="18">
        <f t="shared" si="141"/>
        <v>0</v>
      </c>
      <c r="Q70" s="18"/>
      <c r="R70" s="18"/>
      <c r="S70" s="18">
        <f t="shared" si="142"/>
        <v>0</v>
      </c>
      <c r="T70" s="18">
        <f t="shared" si="143"/>
        <v>0</v>
      </c>
      <c r="U70" s="18">
        <f t="shared" si="144"/>
        <v>0</v>
      </c>
      <c r="V70" s="18">
        <f t="shared" si="145"/>
        <v>0</v>
      </c>
      <c r="W70" s="18">
        <f t="shared" si="146"/>
        <v>0</v>
      </c>
      <c r="X70" s="18">
        <f t="shared" si="147"/>
        <v>0</v>
      </c>
      <c r="Y70" s="18"/>
      <c r="Z70" s="18"/>
      <c r="AA70" s="18">
        <f t="shared" si="148"/>
        <v>0</v>
      </c>
      <c r="AB70" s="18">
        <f t="shared" si="149"/>
        <v>0</v>
      </c>
      <c r="AC70" s="18"/>
      <c r="AD70" s="18"/>
      <c r="AE70" s="18">
        <f t="shared" si="150"/>
        <v>0</v>
      </c>
      <c r="AF70" s="18">
        <f t="shared" si="151"/>
        <v>0</v>
      </c>
      <c r="AG70" s="18"/>
      <c r="AH70" s="18"/>
      <c r="AI70" s="18">
        <f t="shared" si="152"/>
        <v>0</v>
      </c>
      <c r="AJ70" s="18">
        <f t="shared" si="153"/>
        <v>0</v>
      </c>
      <c r="AK70" s="18">
        <f t="shared" si="154"/>
        <v>0</v>
      </c>
      <c r="AL70" s="18">
        <f t="shared" si="155"/>
        <v>0</v>
      </c>
      <c r="AM70" s="18">
        <f t="shared" si="156"/>
        <v>0</v>
      </c>
      <c r="AN70" s="18">
        <f t="shared" si="157"/>
        <v>0</v>
      </c>
      <c r="AO70" s="18"/>
      <c r="AP70" s="18"/>
      <c r="AQ70" s="18">
        <f t="shared" si="158"/>
        <v>0</v>
      </c>
      <c r="AR70" s="18">
        <f t="shared" si="159"/>
        <v>0</v>
      </c>
      <c r="AS70" s="18"/>
      <c r="AT70" s="18"/>
      <c r="AU70" s="18">
        <f t="shared" si="160"/>
        <v>0</v>
      </c>
      <c r="AV70" s="18">
        <f t="shared" si="161"/>
        <v>0</v>
      </c>
      <c r="AW70" s="18"/>
      <c r="AX70" s="18"/>
      <c r="AY70" s="18">
        <f t="shared" si="162"/>
        <v>0</v>
      </c>
      <c r="AZ70" s="18">
        <f t="shared" si="163"/>
        <v>0</v>
      </c>
      <c r="BA70" s="18">
        <f t="shared" si="218"/>
        <v>0</v>
      </c>
      <c r="BB70" s="18">
        <f t="shared" si="219"/>
        <v>0</v>
      </c>
      <c r="BC70" s="18">
        <f t="shared" si="164"/>
        <v>0</v>
      </c>
      <c r="BD70" s="18">
        <f t="shared" si="165"/>
        <v>0</v>
      </c>
      <c r="BE70" s="18"/>
      <c r="BF70" s="18"/>
      <c r="BG70" s="18">
        <f t="shared" si="166"/>
        <v>0</v>
      </c>
      <c r="BH70" s="18">
        <f t="shared" si="167"/>
        <v>0</v>
      </c>
      <c r="BI70" s="18"/>
      <c r="BJ70" s="18"/>
      <c r="BK70" s="18">
        <f t="shared" si="168"/>
        <v>0</v>
      </c>
      <c r="BL70" s="18">
        <f t="shared" si="169"/>
        <v>0</v>
      </c>
      <c r="BM70" s="18"/>
      <c r="BN70" s="18"/>
      <c r="BO70" s="18">
        <f t="shared" si="170"/>
        <v>0</v>
      </c>
      <c r="BP70" s="18">
        <f t="shared" si="171"/>
        <v>0</v>
      </c>
      <c r="BQ70" s="133"/>
      <c r="BR70" s="144"/>
    </row>
    <row r="71" spans="1:70" ht="23.25" customHeight="1">
      <c r="A71" s="155"/>
      <c r="B71" s="188"/>
      <c r="C71" s="155"/>
      <c r="D71" s="64" t="s">
        <v>63</v>
      </c>
      <c r="E71" s="18">
        <f t="shared" si="216"/>
        <v>0</v>
      </c>
      <c r="F71" s="18">
        <f t="shared" si="217"/>
        <v>0</v>
      </c>
      <c r="G71" s="18">
        <f t="shared" si="136"/>
        <v>0</v>
      </c>
      <c r="H71" s="18">
        <f t="shared" si="137"/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f t="shared" si="142"/>
        <v>0</v>
      </c>
      <c r="T71" s="18">
        <f t="shared" si="143"/>
        <v>0</v>
      </c>
      <c r="U71" s="18">
        <f t="shared" si="144"/>
        <v>0</v>
      </c>
      <c r="V71" s="18">
        <f t="shared" si="145"/>
        <v>0</v>
      </c>
      <c r="W71" s="18">
        <f t="shared" si="146"/>
        <v>0</v>
      </c>
      <c r="X71" s="18">
        <f t="shared" si="147"/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f t="shared" si="152"/>
        <v>0</v>
      </c>
      <c r="AJ71" s="18">
        <f t="shared" si="153"/>
        <v>0</v>
      </c>
      <c r="AK71" s="18">
        <f t="shared" si="154"/>
        <v>0</v>
      </c>
      <c r="AL71" s="18">
        <f t="shared" si="155"/>
        <v>0</v>
      </c>
      <c r="AM71" s="18">
        <f t="shared" si="156"/>
        <v>0</v>
      </c>
      <c r="AN71" s="18">
        <f t="shared" si="157"/>
        <v>0</v>
      </c>
      <c r="AO71" s="18"/>
      <c r="AP71" s="18"/>
      <c r="AQ71" s="18">
        <f t="shared" si="158"/>
        <v>0</v>
      </c>
      <c r="AR71" s="18">
        <f t="shared" si="159"/>
        <v>0</v>
      </c>
      <c r="AS71" s="18"/>
      <c r="AT71" s="18"/>
      <c r="AU71" s="18">
        <f t="shared" si="160"/>
        <v>0</v>
      </c>
      <c r="AV71" s="18">
        <f t="shared" si="161"/>
        <v>0</v>
      </c>
      <c r="AW71" s="18"/>
      <c r="AX71" s="18"/>
      <c r="AY71" s="18">
        <f t="shared" si="162"/>
        <v>0</v>
      </c>
      <c r="AZ71" s="18">
        <f t="shared" si="163"/>
        <v>0</v>
      </c>
      <c r="BA71" s="18">
        <f t="shared" si="218"/>
        <v>0</v>
      </c>
      <c r="BB71" s="18">
        <f t="shared" si="219"/>
        <v>0</v>
      </c>
      <c r="BC71" s="18">
        <f t="shared" si="164"/>
        <v>0</v>
      </c>
      <c r="BD71" s="18">
        <f t="shared" si="165"/>
        <v>0</v>
      </c>
      <c r="BE71" s="18"/>
      <c r="BF71" s="18"/>
      <c r="BG71" s="18">
        <f t="shared" si="166"/>
        <v>0</v>
      </c>
      <c r="BH71" s="18">
        <f t="shared" si="167"/>
        <v>0</v>
      </c>
      <c r="BI71" s="18"/>
      <c r="BJ71" s="18"/>
      <c r="BK71" s="18"/>
      <c r="BL71" s="18"/>
      <c r="BM71" s="18"/>
      <c r="BN71" s="18"/>
      <c r="BO71" s="18">
        <f t="shared" si="170"/>
        <v>0</v>
      </c>
      <c r="BP71" s="18">
        <f t="shared" si="171"/>
        <v>0</v>
      </c>
      <c r="BQ71" s="133"/>
      <c r="BR71" s="144"/>
    </row>
    <row r="72" spans="1:70" ht="23.25" customHeight="1">
      <c r="A72" s="155"/>
      <c r="B72" s="188"/>
      <c r="C72" s="155"/>
      <c r="D72" s="64" t="s">
        <v>28</v>
      </c>
      <c r="E72" s="18">
        <f t="shared" si="216"/>
        <v>456</v>
      </c>
      <c r="F72" s="18">
        <f t="shared" si="217"/>
        <v>456</v>
      </c>
      <c r="G72" s="18">
        <f t="shared" si="136"/>
        <v>100</v>
      </c>
      <c r="H72" s="18">
        <f t="shared" si="137"/>
        <v>0</v>
      </c>
      <c r="I72" s="18"/>
      <c r="J72" s="18"/>
      <c r="K72" s="18"/>
      <c r="L72" s="18"/>
      <c r="M72" s="18"/>
      <c r="N72" s="18"/>
      <c r="O72" s="18"/>
      <c r="P72" s="18"/>
      <c r="Q72" s="18">
        <v>456</v>
      </c>
      <c r="R72" s="18">
        <v>0</v>
      </c>
      <c r="S72" s="18">
        <f t="shared" si="142"/>
        <v>0</v>
      </c>
      <c r="T72" s="18">
        <f t="shared" si="143"/>
        <v>-456</v>
      </c>
      <c r="U72" s="18">
        <f t="shared" si="144"/>
        <v>456</v>
      </c>
      <c r="V72" s="18">
        <f t="shared" si="145"/>
        <v>0</v>
      </c>
      <c r="W72" s="18">
        <f t="shared" si="146"/>
        <v>0</v>
      </c>
      <c r="X72" s="18">
        <f t="shared" si="147"/>
        <v>-456</v>
      </c>
      <c r="Y72" s="18"/>
      <c r="Z72" s="18">
        <v>456</v>
      </c>
      <c r="AA72" s="18"/>
      <c r="AB72" s="18"/>
      <c r="AC72" s="18">
        <v>0</v>
      </c>
      <c r="AD72" s="18"/>
      <c r="AE72" s="18"/>
      <c r="AF72" s="18"/>
      <c r="AG72" s="18"/>
      <c r="AH72" s="18"/>
      <c r="AI72" s="18">
        <f t="shared" si="152"/>
        <v>0</v>
      </c>
      <c r="AJ72" s="18">
        <f t="shared" si="153"/>
        <v>0</v>
      </c>
      <c r="AK72" s="18">
        <f t="shared" si="154"/>
        <v>456</v>
      </c>
      <c r="AL72" s="18">
        <f t="shared" si="155"/>
        <v>456</v>
      </c>
      <c r="AM72" s="18">
        <f t="shared" si="156"/>
        <v>100</v>
      </c>
      <c r="AN72" s="18">
        <f t="shared" si="157"/>
        <v>0</v>
      </c>
      <c r="AO72" s="18"/>
      <c r="AP72" s="18"/>
      <c r="AQ72" s="18">
        <f t="shared" si="158"/>
        <v>0</v>
      </c>
      <c r="AR72" s="18">
        <f t="shared" si="159"/>
        <v>0</v>
      </c>
      <c r="AS72" s="18"/>
      <c r="AT72" s="18"/>
      <c r="AU72" s="18">
        <f t="shared" si="160"/>
        <v>0</v>
      </c>
      <c r="AV72" s="18">
        <f t="shared" si="161"/>
        <v>0</v>
      </c>
      <c r="AW72" s="18"/>
      <c r="AX72" s="18"/>
      <c r="AY72" s="18">
        <f t="shared" si="162"/>
        <v>0</v>
      </c>
      <c r="AZ72" s="18">
        <f t="shared" si="163"/>
        <v>0</v>
      </c>
      <c r="BA72" s="18">
        <f t="shared" si="218"/>
        <v>456</v>
      </c>
      <c r="BB72" s="18">
        <f t="shared" si="219"/>
        <v>456</v>
      </c>
      <c r="BC72" s="18">
        <f t="shared" si="164"/>
        <v>100</v>
      </c>
      <c r="BD72" s="18">
        <f t="shared" si="165"/>
        <v>0</v>
      </c>
      <c r="BE72" s="18"/>
      <c r="BF72" s="18"/>
      <c r="BG72" s="18">
        <f t="shared" si="166"/>
        <v>0</v>
      </c>
      <c r="BH72" s="18">
        <f t="shared" si="167"/>
        <v>0</v>
      </c>
      <c r="BI72" s="18"/>
      <c r="BJ72" s="18"/>
      <c r="BK72" s="18"/>
      <c r="BL72" s="18"/>
      <c r="BM72" s="18"/>
      <c r="BN72" s="18"/>
      <c r="BO72" s="18">
        <f t="shared" si="170"/>
        <v>0</v>
      </c>
      <c r="BP72" s="18">
        <f t="shared" si="171"/>
        <v>0</v>
      </c>
      <c r="BQ72" s="133"/>
      <c r="BR72" s="144"/>
    </row>
    <row r="73" spans="1:70" ht="46.5" customHeight="1" hidden="1">
      <c r="A73" s="155"/>
      <c r="B73" s="188"/>
      <c r="C73" s="155"/>
      <c r="D73" s="66" t="s">
        <v>136</v>
      </c>
      <c r="E73" s="17">
        <f t="shared" si="216"/>
        <v>0</v>
      </c>
      <c r="F73" s="17">
        <f t="shared" si="217"/>
        <v>0</v>
      </c>
      <c r="G73" s="17">
        <f t="shared" si="136"/>
        <v>0</v>
      </c>
      <c r="H73" s="17">
        <f t="shared" si="137"/>
        <v>0</v>
      </c>
      <c r="I73" s="17"/>
      <c r="J73" s="17"/>
      <c r="K73" s="17">
        <f>IF(I73=0,0,J73*100/I73)</f>
        <v>0</v>
      </c>
      <c r="L73" s="17">
        <f>J73-I73</f>
        <v>0</v>
      </c>
      <c r="M73" s="17"/>
      <c r="N73" s="17"/>
      <c r="O73" s="17">
        <f>IF(M73=0,0,N73*100/M73)</f>
        <v>0</v>
      </c>
      <c r="P73" s="17">
        <f>N73-M73</f>
        <v>0</v>
      </c>
      <c r="Q73" s="17"/>
      <c r="R73" s="17"/>
      <c r="S73" s="17">
        <f t="shared" si="142"/>
        <v>0</v>
      </c>
      <c r="T73" s="17">
        <f t="shared" si="143"/>
        <v>0</v>
      </c>
      <c r="U73" s="17">
        <f t="shared" si="144"/>
        <v>0</v>
      </c>
      <c r="V73" s="17">
        <f t="shared" si="145"/>
        <v>0</v>
      </c>
      <c r="W73" s="17">
        <f t="shared" si="146"/>
        <v>0</v>
      </c>
      <c r="X73" s="17">
        <f t="shared" si="147"/>
        <v>0</v>
      </c>
      <c r="Y73" s="17"/>
      <c r="Z73" s="17"/>
      <c r="AA73" s="17">
        <f>IF(Y73=0,0,Z73*100/Y73)</f>
        <v>0</v>
      </c>
      <c r="AB73" s="17">
        <f>Z73-Y73</f>
        <v>0</v>
      </c>
      <c r="AC73" s="17"/>
      <c r="AD73" s="17"/>
      <c r="AE73" s="17">
        <f>IF(AC73=0,0,AD73*100/AC73)</f>
        <v>0</v>
      </c>
      <c r="AF73" s="17">
        <f>AD73-AC73</f>
        <v>0</v>
      </c>
      <c r="AG73" s="17"/>
      <c r="AH73" s="17"/>
      <c r="AI73" s="17">
        <f t="shared" si="152"/>
        <v>0</v>
      </c>
      <c r="AJ73" s="17">
        <f t="shared" si="153"/>
        <v>0</v>
      </c>
      <c r="AK73" s="17">
        <f t="shared" si="154"/>
        <v>0</v>
      </c>
      <c r="AL73" s="17">
        <f t="shared" si="155"/>
        <v>0</v>
      </c>
      <c r="AM73" s="17">
        <f t="shared" si="156"/>
        <v>0</v>
      </c>
      <c r="AN73" s="17">
        <f t="shared" si="157"/>
        <v>0</v>
      </c>
      <c r="AO73" s="17"/>
      <c r="AP73" s="17"/>
      <c r="AQ73" s="17">
        <f t="shared" si="158"/>
        <v>0</v>
      </c>
      <c r="AR73" s="17">
        <f t="shared" si="159"/>
        <v>0</v>
      </c>
      <c r="AS73" s="17"/>
      <c r="AT73" s="17"/>
      <c r="AU73" s="17">
        <f t="shared" si="160"/>
        <v>0</v>
      </c>
      <c r="AV73" s="17">
        <f t="shared" si="161"/>
        <v>0</v>
      </c>
      <c r="AW73" s="17"/>
      <c r="AX73" s="17"/>
      <c r="AY73" s="17">
        <f t="shared" si="162"/>
        <v>0</v>
      </c>
      <c r="AZ73" s="17">
        <f t="shared" si="163"/>
        <v>0</v>
      </c>
      <c r="BA73" s="17">
        <f t="shared" si="218"/>
        <v>0</v>
      </c>
      <c r="BB73" s="17">
        <f t="shared" si="219"/>
        <v>0</v>
      </c>
      <c r="BC73" s="17">
        <f t="shared" si="164"/>
        <v>0</v>
      </c>
      <c r="BD73" s="17">
        <f t="shared" si="165"/>
        <v>0</v>
      </c>
      <c r="BE73" s="17"/>
      <c r="BF73" s="17"/>
      <c r="BG73" s="17">
        <f t="shared" si="166"/>
        <v>0</v>
      </c>
      <c r="BH73" s="17">
        <f t="shared" si="167"/>
        <v>0</v>
      </c>
      <c r="BI73" s="17"/>
      <c r="BJ73" s="17"/>
      <c r="BK73" s="17">
        <f>IF(BI73=0,0,BJ73*100/BI73)</f>
        <v>0</v>
      </c>
      <c r="BL73" s="17">
        <f>BJ73-BI73</f>
        <v>0</v>
      </c>
      <c r="BM73" s="17"/>
      <c r="BN73" s="17"/>
      <c r="BO73" s="17">
        <f t="shared" si="170"/>
        <v>0</v>
      </c>
      <c r="BP73" s="17">
        <f t="shared" si="171"/>
        <v>0</v>
      </c>
      <c r="BQ73" s="133"/>
      <c r="BR73" s="144"/>
    </row>
    <row r="74" spans="1:70" ht="23.25" customHeight="1" hidden="1">
      <c r="A74" s="155"/>
      <c r="B74" s="188"/>
      <c r="C74" s="155"/>
      <c r="D74" s="67" t="s">
        <v>29</v>
      </c>
      <c r="E74" s="18">
        <f t="shared" si="216"/>
        <v>0</v>
      </c>
      <c r="F74" s="18">
        <f t="shared" si="217"/>
        <v>0</v>
      </c>
      <c r="G74" s="18">
        <f t="shared" si="136"/>
        <v>0</v>
      </c>
      <c r="H74" s="18">
        <f t="shared" si="137"/>
        <v>0</v>
      </c>
      <c r="I74" s="18"/>
      <c r="J74" s="18"/>
      <c r="K74" s="18">
        <f t="shared" si="138"/>
        <v>0</v>
      </c>
      <c r="L74" s="18">
        <f t="shared" si="139"/>
        <v>0</v>
      </c>
      <c r="M74" s="18"/>
      <c r="N74" s="18"/>
      <c r="O74" s="18">
        <f t="shared" si="140"/>
        <v>0</v>
      </c>
      <c r="P74" s="18">
        <f t="shared" si="141"/>
        <v>0</v>
      </c>
      <c r="Q74" s="18"/>
      <c r="R74" s="18"/>
      <c r="S74" s="18">
        <f t="shared" si="142"/>
        <v>0</v>
      </c>
      <c r="T74" s="18">
        <f t="shared" si="143"/>
        <v>0</v>
      </c>
      <c r="U74" s="18">
        <f t="shared" si="144"/>
        <v>0</v>
      </c>
      <c r="V74" s="18">
        <f t="shared" si="145"/>
        <v>0</v>
      </c>
      <c r="W74" s="18">
        <f t="shared" si="146"/>
        <v>0</v>
      </c>
      <c r="X74" s="18">
        <f t="shared" si="147"/>
        <v>0</v>
      </c>
      <c r="Y74" s="18"/>
      <c r="Z74" s="18"/>
      <c r="AA74" s="18">
        <f t="shared" si="148"/>
        <v>0</v>
      </c>
      <c r="AB74" s="18">
        <f t="shared" si="149"/>
        <v>0</v>
      </c>
      <c r="AC74" s="18"/>
      <c r="AD74" s="18"/>
      <c r="AE74" s="18">
        <f t="shared" si="150"/>
        <v>0</v>
      </c>
      <c r="AF74" s="18">
        <f t="shared" si="151"/>
        <v>0</v>
      </c>
      <c r="AG74" s="18"/>
      <c r="AH74" s="18"/>
      <c r="AI74" s="18">
        <f t="shared" si="152"/>
        <v>0</v>
      </c>
      <c r="AJ74" s="18">
        <f t="shared" si="153"/>
        <v>0</v>
      </c>
      <c r="AK74" s="18">
        <f t="shared" si="154"/>
        <v>0</v>
      </c>
      <c r="AL74" s="18">
        <f t="shared" si="155"/>
        <v>0</v>
      </c>
      <c r="AM74" s="18">
        <f t="shared" si="156"/>
        <v>0</v>
      </c>
      <c r="AN74" s="18">
        <f t="shared" si="157"/>
        <v>0</v>
      </c>
      <c r="AO74" s="18"/>
      <c r="AP74" s="18"/>
      <c r="AQ74" s="18">
        <f t="shared" si="158"/>
        <v>0</v>
      </c>
      <c r="AR74" s="18">
        <f t="shared" si="159"/>
        <v>0</v>
      </c>
      <c r="AS74" s="18"/>
      <c r="AT74" s="18"/>
      <c r="AU74" s="18">
        <f t="shared" si="160"/>
        <v>0</v>
      </c>
      <c r="AV74" s="18">
        <f t="shared" si="161"/>
        <v>0</v>
      </c>
      <c r="AW74" s="18"/>
      <c r="AX74" s="18"/>
      <c r="AY74" s="18">
        <f t="shared" si="162"/>
        <v>0</v>
      </c>
      <c r="AZ74" s="18">
        <f t="shared" si="163"/>
        <v>0</v>
      </c>
      <c r="BA74" s="18">
        <f t="shared" si="218"/>
        <v>0</v>
      </c>
      <c r="BB74" s="18">
        <f t="shared" si="219"/>
        <v>0</v>
      </c>
      <c r="BC74" s="18">
        <f t="shared" si="164"/>
        <v>0</v>
      </c>
      <c r="BD74" s="18">
        <f t="shared" si="165"/>
        <v>0</v>
      </c>
      <c r="BE74" s="18"/>
      <c r="BF74" s="18"/>
      <c r="BG74" s="18">
        <f t="shared" si="166"/>
        <v>0</v>
      </c>
      <c r="BH74" s="18">
        <f t="shared" si="167"/>
        <v>0</v>
      </c>
      <c r="BI74" s="18"/>
      <c r="BJ74" s="18"/>
      <c r="BK74" s="18">
        <f t="shared" si="168"/>
        <v>0</v>
      </c>
      <c r="BL74" s="18">
        <f t="shared" si="169"/>
        <v>0</v>
      </c>
      <c r="BM74" s="18"/>
      <c r="BN74" s="18"/>
      <c r="BO74" s="18">
        <f t="shared" si="170"/>
        <v>0</v>
      </c>
      <c r="BP74" s="18">
        <f t="shared" si="171"/>
        <v>0</v>
      </c>
      <c r="BQ74" s="133"/>
      <c r="BR74" s="144"/>
    </row>
    <row r="75" spans="1:70" ht="23.25" customHeight="1" hidden="1">
      <c r="A75" s="155"/>
      <c r="B75" s="188"/>
      <c r="C75" s="156"/>
      <c r="D75" s="68" t="s">
        <v>24</v>
      </c>
      <c r="E75" s="18">
        <f t="shared" si="216"/>
        <v>0</v>
      </c>
      <c r="F75" s="18">
        <f t="shared" si="217"/>
        <v>0</v>
      </c>
      <c r="G75" s="18">
        <f t="shared" si="136"/>
        <v>0</v>
      </c>
      <c r="H75" s="18">
        <f t="shared" si="137"/>
        <v>0</v>
      </c>
      <c r="I75" s="18"/>
      <c r="J75" s="18"/>
      <c r="K75" s="18">
        <f t="shared" si="138"/>
        <v>0</v>
      </c>
      <c r="L75" s="18">
        <f t="shared" si="139"/>
        <v>0</v>
      </c>
      <c r="M75" s="18"/>
      <c r="N75" s="18"/>
      <c r="O75" s="18">
        <f t="shared" si="140"/>
        <v>0</v>
      </c>
      <c r="P75" s="18">
        <f t="shared" si="141"/>
        <v>0</v>
      </c>
      <c r="Q75" s="18"/>
      <c r="R75" s="18"/>
      <c r="S75" s="18">
        <f t="shared" si="142"/>
        <v>0</v>
      </c>
      <c r="T75" s="18">
        <f t="shared" si="143"/>
        <v>0</v>
      </c>
      <c r="U75" s="18">
        <f t="shared" si="144"/>
        <v>0</v>
      </c>
      <c r="V75" s="18">
        <f t="shared" si="145"/>
        <v>0</v>
      </c>
      <c r="W75" s="18">
        <f t="shared" si="146"/>
        <v>0</v>
      </c>
      <c r="X75" s="18">
        <f t="shared" si="147"/>
        <v>0</v>
      </c>
      <c r="Y75" s="18"/>
      <c r="Z75" s="18"/>
      <c r="AA75" s="18">
        <f t="shared" si="148"/>
        <v>0</v>
      </c>
      <c r="AB75" s="18">
        <f t="shared" si="149"/>
        <v>0</v>
      </c>
      <c r="AC75" s="18"/>
      <c r="AD75" s="18"/>
      <c r="AE75" s="18">
        <f t="shared" si="150"/>
        <v>0</v>
      </c>
      <c r="AF75" s="18">
        <f t="shared" si="151"/>
        <v>0</v>
      </c>
      <c r="AG75" s="18"/>
      <c r="AH75" s="18"/>
      <c r="AI75" s="18">
        <f t="shared" si="152"/>
        <v>0</v>
      </c>
      <c r="AJ75" s="18">
        <f t="shared" si="153"/>
        <v>0</v>
      </c>
      <c r="AK75" s="18">
        <f t="shared" si="154"/>
        <v>0</v>
      </c>
      <c r="AL75" s="18">
        <f t="shared" si="155"/>
        <v>0</v>
      </c>
      <c r="AM75" s="18">
        <f t="shared" si="156"/>
        <v>0</v>
      </c>
      <c r="AN75" s="18">
        <f t="shared" si="157"/>
        <v>0</v>
      </c>
      <c r="AO75" s="18"/>
      <c r="AP75" s="18"/>
      <c r="AQ75" s="18">
        <f t="shared" si="158"/>
        <v>0</v>
      </c>
      <c r="AR75" s="18">
        <f t="shared" si="159"/>
        <v>0</v>
      </c>
      <c r="AS75" s="18"/>
      <c r="AT75" s="18"/>
      <c r="AU75" s="18">
        <f t="shared" si="160"/>
        <v>0</v>
      </c>
      <c r="AV75" s="18">
        <f t="shared" si="161"/>
        <v>0</v>
      </c>
      <c r="AW75" s="18"/>
      <c r="AX75" s="18"/>
      <c r="AY75" s="18">
        <f t="shared" si="162"/>
        <v>0</v>
      </c>
      <c r="AZ75" s="18">
        <f t="shared" si="163"/>
        <v>0</v>
      </c>
      <c r="BA75" s="18">
        <f t="shared" si="218"/>
        <v>0</v>
      </c>
      <c r="BB75" s="18">
        <f t="shared" si="219"/>
        <v>0</v>
      </c>
      <c r="BC75" s="18">
        <f t="shared" si="164"/>
        <v>0</v>
      </c>
      <c r="BD75" s="18">
        <f t="shared" si="165"/>
        <v>0</v>
      </c>
      <c r="BE75" s="18"/>
      <c r="BF75" s="18"/>
      <c r="BG75" s="18">
        <f t="shared" si="166"/>
        <v>0</v>
      </c>
      <c r="BH75" s="18">
        <f t="shared" si="167"/>
        <v>0</v>
      </c>
      <c r="BI75" s="18"/>
      <c r="BJ75" s="18"/>
      <c r="BK75" s="18">
        <f t="shared" si="168"/>
        <v>0</v>
      </c>
      <c r="BL75" s="18">
        <f t="shared" si="169"/>
        <v>0</v>
      </c>
      <c r="BM75" s="18"/>
      <c r="BN75" s="18"/>
      <c r="BO75" s="18">
        <f t="shared" si="170"/>
        <v>0</v>
      </c>
      <c r="BP75" s="18">
        <f t="shared" si="171"/>
        <v>0</v>
      </c>
      <c r="BQ75" s="133"/>
      <c r="BR75" s="144"/>
    </row>
    <row r="76" spans="1:70" s="53" customFormat="1" ht="33.75" customHeight="1">
      <c r="A76" s="154" t="s">
        <v>45</v>
      </c>
      <c r="B76" s="187" t="s">
        <v>150</v>
      </c>
      <c r="C76" s="154" t="s">
        <v>69</v>
      </c>
      <c r="D76" s="66" t="s">
        <v>22</v>
      </c>
      <c r="E76" s="41">
        <f t="shared" si="216"/>
        <v>680.8488</v>
      </c>
      <c r="F76" s="41">
        <f t="shared" si="217"/>
        <v>498</v>
      </c>
      <c r="G76" s="41">
        <f t="shared" si="136"/>
        <v>73.1439932037774</v>
      </c>
      <c r="H76" s="41">
        <f t="shared" si="137"/>
        <v>-182.84879999999998</v>
      </c>
      <c r="I76" s="41">
        <f>SUM(I77:I82)</f>
        <v>198</v>
      </c>
      <c r="J76" s="41">
        <f>SUM(J77:J82)</f>
        <v>198</v>
      </c>
      <c r="K76" s="41">
        <f t="shared" si="138"/>
        <v>100</v>
      </c>
      <c r="L76" s="41">
        <f t="shared" si="139"/>
        <v>0</v>
      </c>
      <c r="M76" s="41">
        <f>SUM(M77:M82)</f>
        <v>0</v>
      </c>
      <c r="N76" s="41">
        <f>SUM(N77:N82)</f>
        <v>0</v>
      </c>
      <c r="O76" s="41">
        <f t="shared" si="140"/>
        <v>0</v>
      </c>
      <c r="P76" s="41">
        <f t="shared" si="141"/>
        <v>0</v>
      </c>
      <c r="Q76" s="41">
        <f>SUM(Q77:Q82)</f>
        <v>100</v>
      </c>
      <c r="R76" s="41">
        <f>SUM(R77:R82)</f>
        <v>100</v>
      </c>
      <c r="S76" s="41">
        <f t="shared" si="142"/>
        <v>100</v>
      </c>
      <c r="T76" s="41">
        <f t="shared" si="143"/>
        <v>0</v>
      </c>
      <c r="U76" s="41">
        <f t="shared" si="144"/>
        <v>298</v>
      </c>
      <c r="V76" s="41">
        <f t="shared" si="145"/>
        <v>298</v>
      </c>
      <c r="W76" s="41">
        <f t="shared" si="146"/>
        <v>100</v>
      </c>
      <c r="X76" s="41">
        <f t="shared" si="147"/>
        <v>0</v>
      </c>
      <c r="Y76" s="41">
        <f>SUM(Y77:Y82)</f>
        <v>0</v>
      </c>
      <c r="Z76" s="41">
        <f>SUM(Z77:Z82)</f>
        <v>0</v>
      </c>
      <c r="AA76" s="41">
        <f t="shared" si="148"/>
        <v>0</v>
      </c>
      <c r="AB76" s="41">
        <f t="shared" si="149"/>
        <v>0</v>
      </c>
      <c r="AC76" s="41">
        <f>SUM(AC77:AC82)</f>
        <v>0</v>
      </c>
      <c r="AD76" s="41">
        <f>SUM(AD77:AD82)</f>
        <v>200</v>
      </c>
      <c r="AE76" s="41">
        <f t="shared" si="150"/>
        <v>0</v>
      </c>
      <c r="AF76" s="41">
        <f t="shared" si="151"/>
        <v>200</v>
      </c>
      <c r="AG76" s="41">
        <f>SUM(AG77:AG82)</f>
        <v>200</v>
      </c>
      <c r="AH76" s="41">
        <f>SUM(AH77:AH82)</f>
        <v>0</v>
      </c>
      <c r="AI76" s="41">
        <f t="shared" si="152"/>
        <v>0</v>
      </c>
      <c r="AJ76" s="41">
        <f t="shared" si="153"/>
        <v>-200</v>
      </c>
      <c r="AK76" s="41">
        <f t="shared" si="154"/>
        <v>498</v>
      </c>
      <c r="AL76" s="41">
        <f t="shared" si="155"/>
        <v>498</v>
      </c>
      <c r="AM76" s="41">
        <f t="shared" si="156"/>
        <v>100</v>
      </c>
      <c r="AN76" s="41">
        <f t="shared" si="157"/>
        <v>0</v>
      </c>
      <c r="AO76" s="41">
        <f>SUM(AO77:AO82)</f>
        <v>0</v>
      </c>
      <c r="AP76" s="41">
        <f>SUM(AP77:AP82)</f>
        <v>0</v>
      </c>
      <c r="AQ76" s="41">
        <f t="shared" si="158"/>
        <v>0</v>
      </c>
      <c r="AR76" s="41">
        <f t="shared" si="159"/>
        <v>0</v>
      </c>
      <c r="AS76" s="41">
        <f>SUM(AS77:AS82)</f>
        <v>0</v>
      </c>
      <c r="AT76" s="41">
        <f>SUM(AT77:AT82)</f>
        <v>0</v>
      </c>
      <c r="AU76" s="41">
        <f t="shared" si="160"/>
        <v>0</v>
      </c>
      <c r="AV76" s="41">
        <f t="shared" si="161"/>
        <v>0</v>
      </c>
      <c r="AW76" s="41">
        <f>SUM(AW77:AW82)</f>
        <v>0</v>
      </c>
      <c r="AX76" s="41">
        <f>SUM(AX77:AX82)</f>
        <v>0</v>
      </c>
      <c r="AY76" s="41">
        <f t="shared" si="162"/>
        <v>0</v>
      </c>
      <c r="AZ76" s="41">
        <f t="shared" si="163"/>
        <v>0</v>
      </c>
      <c r="BA76" s="41">
        <f t="shared" si="218"/>
        <v>498</v>
      </c>
      <c r="BB76" s="41">
        <f t="shared" si="219"/>
        <v>498</v>
      </c>
      <c r="BC76" s="41">
        <f t="shared" si="164"/>
        <v>100</v>
      </c>
      <c r="BD76" s="41">
        <f t="shared" si="165"/>
        <v>0</v>
      </c>
      <c r="BE76" s="41">
        <f>SUM(BE77:BE82)</f>
        <v>0</v>
      </c>
      <c r="BF76" s="41">
        <f>SUM(BF77:BF82)</f>
        <v>0</v>
      </c>
      <c r="BG76" s="41">
        <f t="shared" si="166"/>
        <v>0</v>
      </c>
      <c r="BH76" s="41">
        <f t="shared" si="167"/>
        <v>0</v>
      </c>
      <c r="BI76" s="41">
        <f>SUM(BI77:BI82)</f>
        <v>182.84879999999998</v>
      </c>
      <c r="BJ76" s="41">
        <f>SUM(BJ77:BJ82)</f>
        <v>0</v>
      </c>
      <c r="BK76" s="41">
        <f t="shared" si="168"/>
        <v>0</v>
      </c>
      <c r="BL76" s="41">
        <f t="shared" si="169"/>
        <v>-182.84879999999998</v>
      </c>
      <c r="BM76" s="41">
        <f>SUM(BM77:BM82)</f>
        <v>0</v>
      </c>
      <c r="BN76" s="41">
        <f>SUM(BN77:BN82)</f>
        <v>0</v>
      </c>
      <c r="BO76" s="41">
        <f t="shared" si="170"/>
        <v>0</v>
      </c>
      <c r="BP76" s="41">
        <f t="shared" si="171"/>
        <v>0</v>
      </c>
      <c r="BQ76" s="194" t="s">
        <v>180</v>
      </c>
      <c r="BR76" s="144"/>
    </row>
    <row r="77" spans="1:70" ht="23.25" customHeight="1" hidden="1">
      <c r="A77" s="155"/>
      <c r="B77" s="188"/>
      <c r="C77" s="155"/>
      <c r="D77" s="66" t="s">
        <v>23</v>
      </c>
      <c r="E77" s="18">
        <f t="shared" si="216"/>
        <v>0</v>
      </c>
      <c r="F77" s="18">
        <f t="shared" si="217"/>
        <v>0</v>
      </c>
      <c r="G77" s="18">
        <f t="shared" si="136"/>
        <v>0</v>
      </c>
      <c r="H77" s="18">
        <f t="shared" si="137"/>
        <v>0</v>
      </c>
      <c r="I77" s="18"/>
      <c r="J77" s="18"/>
      <c r="K77" s="18">
        <f t="shared" si="138"/>
        <v>0</v>
      </c>
      <c r="L77" s="18">
        <f t="shared" si="139"/>
        <v>0</v>
      </c>
      <c r="M77" s="18"/>
      <c r="N77" s="18"/>
      <c r="O77" s="18">
        <f t="shared" si="140"/>
        <v>0</v>
      </c>
      <c r="P77" s="18">
        <f t="shared" si="141"/>
        <v>0</v>
      </c>
      <c r="Q77" s="18"/>
      <c r="R77" s="18"/>
      <c r="S77" s="18">
        <f t="shared" si="142"/>
        <v>0</v>
      </c>
      <c r="T77" s="18">
        <f t="shared" si="143"/>
        <v>0</v>
      </c>
      <c r="U77" s="18">
        <f t="shared" si="144"/>
        <v>0</v>
      </c>
      <c r="V77" s="18">
        <f t="shared" si="145"/>
        <v>0</v>
      </c>
      <c r="W77" s="18">
        <f t="shared" si="146"/>
        <v>0</v>
      </c>
      <c r="X77" s="18">
        <f t="shared" si="147"/>
        <v>0</v>
      </c>
      <c r="Y77" s="18"/>
      <c r="Z77" s="18"/>
      <c r="AA77" s="18">
        <f t="shared" si="148"/>
        <v>0</v>
      </c>
      <c r="AB77" s="18">
        <f t="shared" si="149"/>
        <v>0</v>
      </c>
      <c r="AC77" s="18"/>
      <c r="AD77" s="18"/>
      <c r="AE77" s="18">
        <f t="shared" si="150"/>
        <v>0</v>
      </c>
      <c r="AF77" s="18">
        <f t="shared" si="151"/>
        <v>0</v>
      </c>
      <c r="AG77" s="18"/>
      <c r="AH77" s="18"/>
      <c r="AI77" s="18">
        <f t="shared" si="152"/>
        <v>0</v>
      </c>
      <c r="AJ77" s="18">
        <f t="shared" si="153"/>
        <v>0</v>
      </c>
      <c r="AK77" s="18">
        <f t="shared" si="154"/>
        <v>0</v>
      </c>
      <c r="AL77" s="18">
        <f t="shared" si="155"/>
        <v>0</v>
      </c>
      <c r="AM77" s="18">
        <f t="shared" si="156"/>
        <v>0</v>
      </c>
      <c r="AN77" s="18">
        <f t="shared" si="157"/>
        <v>0</v>
      </c>
      <c r="AO77" s="18"/>
      <c r="AP77" s="18"/>
      <c r="AQ77" s="18">
        <f t="shared" si="158"/>
        <v>0</v>
      </c>
      <c r="AR77" s="18">
        <f t="shared" si="159"/>
        <v>0</v>
      </c>
      <c r="AS77" s="18"/>
      <c r="AT77" s="18"/>
      <c r="AU77" s="18">
        <f t="shared" si="160"/>
        <v>0</v>
      </c>
      <c r="AV77" s="18">
        <f t="shared" si="161"/>
        <v>0</v>
      </c>
      <c r="AW77" s="18"/>
      <c r="AX77" s="18"/>
      <c r="AY77" s="18">
        <f t="shared" si="162"/>
        <v>0</v>
      </c>
      <c r="AZ77" s="18">
        <f t="shared" si="163"/>
        <v>0</v>
      </c>
      <c r="BA77" s="18">
        <f t="shared" si="218"/>
        <v>0</v>
      </c>
      <c r="BB77" s="18">
        <f t="shared" si="219"/>
        <v>0</v>
      </c>
      <c r="BC77" s="18">
        <f t="shared" si="164"/>
        <v>0</v>
      </c>
      <c r="BD77" s="18">
        <f t="shared" si="165"/>
        <v>0</v>
      </c>
      <c r="BE77" s="18"/>
      <c r="BF77" s="18"/>
      <c r="BG77" s="18">
        <f t="shared" si="166"/>
        <v>0</v>
      </c>
      <c r="BH77" s="18">
        <f t="shared" si="167"/>
        <v>0</v>
      </c>
      <c r="BI77" s="18"/>
      <c r="BJ77" s="18"/>
      <c r="BK77" s="18">
        <f t="shared" si="168"/>
        <v>0</v>
      </c>
      <c r="BL77" s="18">
        <f t="shared" si="169"/>
        <v>0</v>
      </c>
      <c r="BM77" s="18"/>
      <c r="BN77" s="18"/>
      <c r="BO77" s="18">
        <f t="shared" si="170"/>
        <v>0</v>
      </c>
      <c r="BP77" s="18">
        <f t="shared" si="171"/>
        <v>0</v>
      </c>
      <c r="BQ77" s="194"/>
      <c r="BR77" s="144"/>
    </row>
    <row r="78" spans="1:70" ht="28.5" customHeight="1">
      <c r="A78" s="155"/>
      <c r="B78" s="188"/>
      <c r="C78" s="155"/>
      <c r="D78" s="64" t="s">
        <v>63</v>
      </c>
      <c r="E78" s="18">
        <f t="shared" si="216"/>
        <v>0</v>
      </c>
      <c r="F78" s="18">
        <f t="shared" si="217"/>
        <v>0</v>
      </c>
      <c r="G78" s="18">
        <f t="shared" si="136"/>
        <v>0</v>
      </c>
      <c r="H78" s="18">
        <f t="shared" si="137"/>
        <v>0</v>
      </c>
      <c r="I78" s="18"/>
      <c r="J78" s="18"/>
      <c r="K78" s="18">
        <f t="shared" si="138"/>
        <v>0</v>
      </c>
      <c r="L78" s="18">
        <f t="shared" si="139"/>
        <v>0</v>
      </c>
      <c r="M78" s="18"/>
      <c r="N78" s="18"/>
      <c r="O78" s="18">
        <f t="shared" si="140"/>
        <v>0</v>
      </c>
      <c r="P78" s="18">
        <f t="shared" si="141"/>
        <v>0</v>
      </c>
      <c r="Q78" s="18"/>
      <c r="R78" s="18"/>
      <c r="S78" s="18">
        <f t="shared" si="142"/>
        <v>0</v>
      </c>
      <c r="T78" s="18">
        <f t="shared" si="143"/>
        <v>0</v>
      </c>
      <c r="U78" s="18">
        <f t="shared" si="144"/>
        <v>0</v>
      </c>
      <c r="V78" s="18">
        <f t="shared" si="145"/>
        <v>0</v>
      </c>
      <c r="W78" s="18">
        <f t="shared" si="146"/>
        <v>0</v>
      </c>
      <c r="X78" s="18">
        <f t="shared" si="147"/>
        <v>0</v>
      </c>
      <c r="Y78" s="18"/>
      <c r="Z78" s="18"/>
      <c r="AA78" s="18">
        <f t="shared" si="148"/>
        <v>0</v>
      </c>
      <c r="AB78" s="18">
        <f t="shared" si="149"/>
        <v>0</v>
      </c>
      <c r="AC78" s="18"/>
      <c r="AD78" s="18"/>
      <c r="AE78" s="18">
        <f t="shared" si="150"/>
        <v>0</v>
      </c>
      <c r="AF78" s="18">
        <f t="shared" si="151"/>
        <v>0</v>
      </c>
      <c r="AG78" s="18"/>
      <c r="AH78" s="18"/>
      <c r="AI78" s="18">
        <f t="shared" si="152"/>
        <v>0</v>
      </c>
      <c r="AJ78" s="18">
        <f t="shared" si="153"/>
        <v>0</v>
      </c>
      <c r="AK78" s="18">
        <f t="shared" si="154"/>
        <v>0</v>
      </c>
      <c r="AL78" s="18">
        <f t="shared" si="155"/>
        <v>0</v>
      </c>
      <c r="AM78" s="18">
        <f t="shared" si="156"/>
        <v>0</v>
      </c>
      <c r="AN78" s="18">
        <f t="shared" si="157"/>
        <v>0</v>
      </c>
      <c r="AO78" s="18"/>
      <c r="AP78" s="18"/>
      <c r="AQ78" s="18">
        <f t="shared" si="158"/>
        <v>0</v>
      </c>
      <c r="AR78" s="18">
        <f t="shared" si="159"/>
        <v>0</v>
      </c>
      <c r="AS78" s="18"/>
      <c r="AT78" s="18"/>
      <c r="AU78" s="18">
        <f t="shared" si="160"/>
        <v>0</v>
      </c>
      <c r="AV78" s="18">
        <f t="shared" si="161"/>
        <v>0</v>
      </c>
      <c r="AW78" s="18"/>
      <c r="AX78" s="18"/>
      <c r="AY78" s="18">
        <f t="shared" si="162"/>
        <v>0</v>
      </c>
      <c r="AZ78" s="18">
        <f t="shared" si="163"/>
        <v>0</v>
      </c>
      <c r="BA78" s="18">
        <f t="shared" si="218"/>
        <v>0</v>
      </c>
      <c r="BB78" s="18">
        <f t="shared" si="219"/>
        <v>0</v>
      </c>
      <c r="BC78" s="18">
        <f t="shared" si="164"/>
        <v>0</v>
      </c>
      <c r="BD78" s="18">
        <f t="shared" si="165"/>
        <v>0</v>
      </c>
      <c r="BE78" s="18"/>
      <c r="BF78" s="18"/>
      <c r="BG78" s="18">
        <f t="shared" si="166"/>
        <v>0</v>
      </c>
      <c r="BH78" s="18">
        <f t="shared" si="167"/>
        <v>0</v>
      </c>
      <c r="BI78" s="18"/>
      <c r="BJ78" s="18"/>
      <c r="BK78" s="18">
        <f t="shared" si="168"/>
        <v>0</v>
      </c>
      <c r="BL78" s="18">
        <f t="shared" si="169"/>
        <v>0</v>
      </c>
      <c r="BM78" s="18"/>
      <c r="BN78" s="18"/>
      <c r="BO78" s="18">
        <f t="shared" si="170"/>
        <v>0</v>
      </c>
      <c r="BP78" s="18">
        <f t="shared" si="171"/>
        <v>0</v>
      </c>
      <c r="BQ78" s="194"/>
      <c r="BR78" s="144"/>
    </row>
    <row r="79" spans="1:70" ht="19.5" customHeight="1">
      <c r="A79" s="155"/>
      <c r="B79" s="188"/>
      <c r="C79" s="155"/>
      <c r="D79" s="64" t="s">
        <v>28</v>
      </c>
      <c r="E79" s="18">
        <f t="shared" si="216"/>
        <v>680.8488</v>
      </c>
      <c r="F79" s="18">
        <f t="shared" si="217"/>
        <v>498</v>
      </c>
      <c r="G79" s="18">
        <f t="shared" si="136"/>
        <v>73.1439932037774</v>
      </c>
      <c r="H79" s="18">
        <f t="shared" si="137"/>
        <v>-182.84879999999998</v>
      </c>
      <c r="I79" s="18">
        <v>198</v>
      </c>
      <c r="J79" s="18">
        <v>198</v>
      </c>
      <c r="K79" s="18"/>
      <c r="L79" s="18"/>
      <c r="M79" s="18"/>
      <c r="N79" s="18"/>
      <c r="O79" s="18"/>
      <c r="P79" s="18"/>
      <c r="Q79" s="18">
        <v>100</v>
      </c>
      <c r="R79" s="18">
        <v>100</v>
      </c>
      <c r="S79" s="18">
        <f t="shared" si="142"/>
        <v>100</v>
      </c>
      <c r="T79" s="18">
        <f t="shared" si="143"/>
        <v>0</v>
      </c>
      <c r="U79" s="18">
        <f t="shared" si="144"/>
        <v>298</v>
      </c>
      <c r="V79" s="18">
        <f t="shared" si="145"/>
        <v>298</v>
      </c>
      <c r="W79" s="18">
        <f t="shared" si="146"/>
        <v>100</v>
      </c>
      <c r="X79" s="18">
        <f t="shared" si="147"/>
        <v>0</v>
      </c>
      <c r="Y79" s="18"/>
      <c r="Z79" s="18"/>
      <c r="AA79" s="18">
        <f t="shared" si="148"/>
        <v>0</v>
      </c>
      <c r="AB79" s="18">
        <f t="shared" si="149"/>
        <v>0</v>
      </c>
      <c r="AC79" s="18">
        <v>0</v>
      </c>
      <c r="AD79" s="18">
        <v>200</v>
      </c>
      <c r="AE79" s="18">
        <f t="shared" si="150"/>
        <v>0</v>
      </c>
      <c r="AF79" s="18">
        <f t="shared" si="151"/>
        <v>200</v>
      </c>
      <c r="AG79" s="18">
        <v>200</v>
      </c>
      <c r="AH79" s="18"/>
      <c r="AI79" s="18">
        <f t="shared" si="152"/>
        <v>0</v>
      </c>
      <c r="AJ79" s="18">
        <f t="shared" si="153"/>
        <v>-200</v>
      </c>
      <c r="AK79" s="18">
        <f t="shared" si="154"/>
        <v>498</v>
      </c>
      <c r="AL79" s="18">
        <f t="shared" si="155"/>
        <v>498</v>
      </c>
      <c r="AM79" s="18">
        <f t="shared" si="156"/>
        <v>100</v>
      </c>
      <c r="AN79" s="18">
        <f t="shared" si="157"/>
        <v>0</v>
      </c>
      <c r="AO79" s="18"/>
      <c r="AP79" s="18"/>
      <c r="AQ79" s="18">
        <f t="shared" si="158"/>
        <v>0</v>
      </c>
      <c r="AR79" s="18">
        <f t="shared" si="159"/>
        <v>0</v>
      </c>
      <c r="AS79" s="18"/>
      <c r="AT79" s="18"/>
      <c r="AU79" s="18">
        <f t="shared" si="160"/>
        <v>0</v>
      </c>
      <c r="AV79" s="18">
        <f t="shared" si="161"/>
        <v>0</v>
      </c>
      <c r="AW79" s="18"/>
      <c r="AX79" s="18"/>
      <c r="AY79" s="18">
        <f t="shared" si="162"/>
        <v>0</v>
      </c>
      <c r="AZ79" s="18">
        <f t="shared" si="163"/>
        <v>0</v>
      </c>
      <c r="BA79" s="18">
        <f t="shared" si="218"/>
        <v>498</v>
      </c>
      <c r="BB79" s="18">
        <f t="shared" si="219"/>
        <v>498</v>
      </c>
      <c r="BC79" s="18">
        <f t="shared" si="164"/>
        <v>100</v>
      </c>
      <c r="BD79" s="18">
        <f t="shared" si="165"/>
        <v>0</v>
      </c>
      <c r="BE79" s="18"/>
      <c r="BF79" s="18"/>
      <c r="BG79" s="18">
        <f t="shared" si="166"/>
        <v>0</v>
      </c>
      <c r="BH79" s="18">
        <f t="shared" si="167"/>
        <v>0</v>
      </c>
      <c r="BI79" s="18">
        <f>111.51939+71.32941</f>
        <v>182.84879999999998</v>
      </c>
      <c r="BJ79" s="18"/>
      <c r="BK79" s="18">
        <f t="shared" si="168"/>
        <v>0</v>
      </c>
      <c r="BL79" s="18">
        <f t="shared" si="169"/>
        <v>-182.84879999999998</v>
      </c>
      <c r="BM79" s="18"/>
      <c r="BN79" s="18"/>
      <c r="BO79" s="18">
        <f t="shared" si="170"/>
        <v>0</v>
      </c>
      <c r="BP79" s="18">
        <f t="shared" si="171"/>
        <v>0</v>
      </c>
      <c r="BQ79" s="194"/>
      <c r="BR79" s="144"/>
    </row>
    <row r="80" spans="1:70" ht="46.5" customHeight="1" hidden="1">
      <c r="A80" s="155"/>
      <c r="B80" s="188"/>
      <c r="C80" s="155"/>
      <c r="D80" s="66" t="s">
        <v>136</v>
      </c>
      <c r="E80" s="17">
        <f t="shared" si="216"/>
        <v>0</v>
      </c>
      <c r="F80" s="17">
        <f t="shared" si="217"/>
        <v>0</v>
      </c>
      <c r="G80" s="17">
        <f t="shared" si="136"/>
        <v>0</v>
      </c>
      <c r="H80" s="17">
        <f t="shared" si="137"/>
        <v>0</v>
      </c>
      <c r="I80" s="17"/>
      <c r="J80" s="17"/>
      <c r="K80" s="17">
        <f>IF(I80=0,0,J80*100/I80)</f>
        <v>0</v>
      </c>
      <c r="L80" s="17">
        <f>J80-I80</f>
        <v>0</v>
      </c>
      <c r="M80" s="17"/>
      <c r="N80" s="17"/>
      <c r="O80" s="17">
        <f>IF(M80=0,0,N80*100/M80)</f>
        <v>0</v>
      </c>
      <c r="P80" s="17">
        <f>N80-M80</f>
        <v>0</v>
      </c>
      <c r="Q80" s="17"/>
      <c r="R80" s="17"/>
      <c r="S80" s="17">
        <f t="shared" si="142"/>
        <v>0</v>
      </c>
      <c r="T80" s="17">
        <f t="shared" si="143"/>
        <v>0</v>
      </c>
      <c r="U80" s="17">
        <f t="shared" si="144"/>
        <v>0</v>
      </c>
      <c r="V80" s="17">
        <f t="shared" si="145"/>
        <v>0</v>
      </c>
      <c r="W80" s="17">
        <f t="shared" si="146"/>
        <v>0</v>
      </c>
      <c r="X80" s="17">
        <f t="shared" si="147"/>
        <v>0</v>
      </c>
      <c r="Y80" s="17"/>
      <c r="Z80" s="17"/>
      <c r="AA80" s="17">
        <f t="shared" si="148"/>
        <v>0</v>
      </c>
      <c r="AB80" s="17">
        <f t="shared" si="149"/>
        <v>0</v>
      </c>
      <c r="AC80" s="17"/>
      <c r="AD80" s="17"/>
      <c r="AE80" s="17">
        <f t="shared" si="150"/>
        <v>0</v>
      </c>
      <c r="AF80" s="17">
        <f t="shared" si="151"/>
        <v>0</v>
      </c>
      <c r="AG80" s="17"/>
      <c r="AH80" s="17"/>
      <c r="AI80" s="17">
        <f t="shared" si="152"/>
        <v>0</v>
      </c>
      <c r="AJ80" s="17">
        <f t="shared" si="153"/>
        <v>0</v>
      </c>
      <c r="AK80" s="17">
        <f t="shared" si="154"/>
        <v>0</v>
      </c>
      <c r="AL80" s="17">
        <f t="shared" si="155"/>
        <v>0</v>
      </c>
      <c r="AM80" s="17">
        <f t="shared" si="156"/>
        <v>0</v>
      </c>
      <c r="AN80" s="17">
        <f t="shared" si="157"/>
        <v>0</v>
      </c>
      <c r="AO80" s="17"/>
      <c r="AP80" s="17"/>
      <c r="AQ80" s="17">
        <f t="shared" si="158"/>
        <v>0</v>
      </c>
      <c r="AR80" s="17">
        <f t="shared" si="159"/>
        <v>0</v>
      </c>
      <c r="AS80" s="17"/>
      <c r="AT80" s="17"/>
      <c r="AU80" s="17">
        <f t="shared" si="160"/>
        <v>0</v>
      </c>
      <c r="AV80" s="17">
        <f t="shared" si="161"/>
        <v>0</v>
      </c>
      <c r="AW80" s="17"/>
      <c r="AX80" s="17"/>
      <c r="AY80" s="17">
        <f t="shared" si="162"/>
        <v>0</v>
      </c>
      <c r="AZ80" s="17">
        <f t="shared" si="163"/>
        <v>0</v>
      </c>
      <c r="BA80" s="17">
        <f t="shared" si="218"/>
        <v>0</v>
      </c>
      <c r="BB80" s="17">
        <f t="shared" si="219"/>
        <v>0</v>
      </c>
      <c r="BC80" s="17">
        <f t="shared" si="164"/>
        <v>0</v>
      </c>
      <c r="BD80" s="17">
        <f t="shared" si="165"/>
        <v>0</v>
      </c>
      <c r="BE80" s="17"/>
      <c r="BF80" s="17"/>
      <c r="BG80" s="17">
        <f t="shared" si="166"/>
        <v>0</v>
      </c>
      <c r="BH80" s="17">
        <f t="shared" si="167"/>
        <v>0</v>
      </c>
      <c r="BI80" s="17"/>
      <c r="BJ80" s="17"/>
      <c r="BK80" s="17">
        <f t="shared" si="168"/>
        <v>0</v>
      </c>
      <c r="BL80" s="17">
        <f t="shared" si="169"/>
        <v>0</v>
      </c>
      <c r="BM80" s="17"/>
      <c r="BN80" s="17"/>
      <c r="BO80" s="17">
        <f t="shared" si="170"/>
        <v>0</v>
      </c>
      <c r="BP80" s="17">
        <f t="shared" si="171"/>
        <v>0</v>
      </c>
      <c r="BQ80" s="194"/>
      <c r="BR80" s="144"/>
    </row>
    <row r="81" spans="1:70" ht="23.25" customHeight="1" hidden="1">
      <c r="A81" s="155"/>
      <c r="B81" s="188"/>
      <c r="C81" s="155"/>
      <c r="D81" s="67" t="s">
        <v>29</v>
      </c>
      <c r="E81" s="18">
        <f t="shared" si="216"/>
        <v>0</v>
      </c>
      <c r="F81" s="18">
        <f t="shared" si="217"/>
        <v>0</v>
      </c>
      <c r="G81" s="18">
        <f t="shared" si="136"/>
        <v>0</v>
      </c>
      <c r="H81" s="18">
        <f t="shared" si="137"/>
        <v>0</v>
      </c>
      <c r="I81" s="18"/>
      <c r="J81" s="18"/>
      <c r="K81" s="18">
        <f t="shared" si="138"/>
        <v>0</v>
      </c>
      <c r="L81" s="18">
        <f t="shared" si="139"/>
        <v>0</v>
      </c>
      <c r="M81" s="18"/>
      <c r="N81" s="18"/>
      <c r="O81" s="18">
        <f t="shared" si="140"/>
        <v>0</v>
      </c>
      <c r="P81" s="18">
        <f t="shared" si="141"/>
        <v>0</v>
      </c>
      <c r="Q81" s="18"/>
      <c r="R81" s="18"/>
      <c r="S81" s="18">
        <f t="shared" si="142"/>
        <v>0</v>
      </c>
      <c r="T81" s="18">
        <f t="shared" si="143"/>
        <v>0</v>
      </c>
      <c r="U81" s="18">
        <f t="shared" si="144"/>
        <v>0</v>
      </c>
      <c r="V81" s="18">
        <f t="shared" si="145"/>
        <v>0</v>
      </c>
      <c r="W81" s="18">
        <f t="shared" si="146"/>
        <v>0</v>
      </c>
      <c r="X81" s="18">
        <f t="shared" si="147"/>
        <v>0</v>
      </c>
      <c r="Y81" s="18"/>
      <c r="Z81" s="18"/>
      <c r="AA81" s="18">
        <f t="shared" si="148"/>
        <v>0</v>
      </c>
      <c r="AB81" s="18">
        <f t="shared" si="149"/>
        <v>0</v>
      </c>
      <c r="AC81" s="18"/>
      <c r="AD81" s="18"/>
      <c r="AE81" s="18">
        <f t="shared" si="150"/>
        <v>0</v>
      </c>
      <c r="AF81" s="18">
        <f t="shared" si="151"/>
        <v>0</v>
      </c>
      <c r="AG81" s="18"/>
      <c r="AH81" s="18"/>
      <c r="AI81" s="18">
        <f t="shared" si="152"/>
        <v>0</v>
      </c>
      <c r="AJ81" s="18">
        <f t="shared" si="153"/>
        <v>0</v>
      </c>
      <c r="AK81" s="18">
        <f t="shared" si="154"/>
        <v>0</v>
      </c>
      <c r="AL81" s="18">
        <f t="shared" si="155"/>
        <v>0</v>
      </c>
      <c r="AM81" s="18">
        <f t="shared" si="156"/>
        <v>0</v>
      </c>
      <c r="AN81" s="18">
        <f t="shared" si="157"/>
        <v>0</v>
      </c>
      <c r="AO81" s="18"/>
      <c r="AP81" s="18"/>
      <c r="AQ81" s="18">
        <f t="shared" si="158"/>
        <v>0</v>
      </c>
      <c r="AR81" s="18">
        <f t="shared" si="159"/>
        <v>0</v>
      </c>
      <c r="AS81" s="18"/>
      <c r="AT81" s="18"/>
      <c r="AU81" s="18">
        <f t="shared" si="160"/>
        <v>0</v>
      </c>
      <c r="AV81" s="18">
        <f t="shared" si="161"/>
        <v>0</v>
      </c>
      <c r="AW81" s="18"/>
      <c r="AX81" s="18"/>
      <c r="AY81" s="18">
        <f t="shared" si="162"/>
        <v>0</v>
      </c>
      <c r="AZ81" s="18">
        <f t="shared" si="163"/>
        <v>0</v>
      </c>
      <c r="BA81" s="18">
        <f t="shared" si="218"/>
        <v>0</v>
      </c>
      <c r="BB81" s="18">
        <f t="shared" si="219"/>
        <v>0</v>
      </c>
      <c r="BC81" s="18">
        <f t="shared" si="164"/>
        <v>0</v>
      </c>
      <c r="BD81" s="18">
        <f t="shared" si="165"/>
        <v>0</v>
      </c>
      <c r="BE81" s="18"/>
      <c r="BF81" s="18"/>
      <c r="BG81" s="18">
        <f t="shared" si="166"/>
        <v>0</v>
      </c>
      <c r="BH81" s="18">
        <f t="shared" si="167"/>
        <v>0</v>
      </c>
      <c r="BI81" s="18"/>
      <c r="BJ81" s="18"/>
      <c r="BK81" s="18">
        <f t="shared" si="168"/>
        <v>0</v>
      </c>
      <c r="BL81" s="18">
        <f t="shared" si="169"/>
        <v>0</v>
      </c>
      <c r="BM81" s="18"/>
      <c r="BN81" s="18"/>
      <c r="BO81" s="18">
        <f t="shared" si="170"/>
        <v>0</v>
      </c>
      <c r="BP81" s="18">
        <f t="shared" si="171"/>
        <v>0</v>
      </c>
      <c r="BQ81" s="194"/>
      <c r="BR81" s="144"/>
    </row>
    <row r="82" spans="1:70" ht="23.25" customHeight="1" hidden="1">
      <c r="A82" s="155"/>
      <c r="B82" s="188"/>
      <c r="C82" s="156"/>
      <c r="D82" s="68" t="s">
        <v>24</v>
      </c>
      <c r="E82" s="18">
        <f t="shared" si="216"/>
        <v>0</v>
      </c>
      <c r="F82" s="18">
        <f t="shared" si="217"/>
        <v>0</v>
      </c>
      <c r="G82" s="18">
        <f t="shared" si="136"/>
        <v>0</v>
      </c>
      <c r="H82" s="18">
        <f t="shared" si="137"/>
        <v>0</v>
      </c>
      <c r="I82" s="18"/>
      <c r="J82" s="18"/>
      <c r="K82" s="18">
        <f t="shared" si="138"/>
        <v>0</v>
      </c>
      <c r="L82" s="18">
        <f t="shared" si="139"/>
        <v>0</v>
      </c>
      <c r="M82" s="18"/>
      <c r="N82" s="18"/>
      <c r="O82" s="18">
        <f t="shared" si="140"/>
        <v>0</v>
      </c>
      <c r="P82" s="18">
        <f t="shared" si="141"/>
        <v>0</v>
      </c>
      <c r="Q82" s="18"/>
      <c r="R82" s="18"/>
      <c r="S82" s="18">
        <f t="shared" si="142"/>
        <v>0</v>
      </c>
      <c r="T82" s="18">
        <f t="shared" si="143"/>
        <v>0</v>
      </c>
      <c r="U82" s="18">
        <f t="shared" si="144"/>
        <v>0</v>
      </c>
      <c r="V82" s="18">
        <f t="shared" si="145"/>
        <v>0</v>
      </c>
      <c r="W82" s="18">
        <f t="shared" si="146"/>
        <v>0</v>
      </c>
      <c r="X82" s="18">
        <f t="shared" si="147"/>
        <v>0</v>
      </c>
      <c r="Y82" s="18"/>
      <c r="Z82" s="18"/>
      <c r="AA82" s="18">
        <f t="shared" si="148"/>
        <v>0</v>
      </c>
      <c r="AB82" s="18">
        <f t="shared" si="149"/>
        <v>0</v>
      </c>
      <c r="AC82" s="18"/>
      <c r="AD82" s="18"/>
      <c r="AE82" s="18">
        <f t="shared" si="150"/>
        <v>0</v>
      </c>
      <c r="AF82" s="18">
        <f t="shared" si="151"/>
        <v>0</v>
      </c>
      <c r="AG82" s="18"/>
      <c r="AH82" s="18"/>
      <c r="AI82" s="18">
        <f t="shared" si="152"/>
        <v>0</v>
      </c>
      <c r="AJ82" s="18">
        <f t="shared" si="153"/>
        <v>0</v>
      </c>
      <c r="AK82" s="18">
        <f t="shared" si="154"/>
        <v>0</v>
      </c>
      <c r="AL82" s="18">
        <f t="shared" si="155"/>
        <v>0</v>
      </c>
      <c r="AM82" s="18">
        <f t="shared" si="156"/>
        <v>0</v>
      </c>
      <c r="AN82" s="18">
        <f t="shared" si="157"/>
        <v>0</v>
      </c>
      <c r="AO82" s="18"/>
      <c r="AP82" s="18"/>
      <c r="AQ82" s="18">
        <f t="shared" si="158"/>
        <v>0</v>
      </c>
      <c r="AR82" s="18">
        <f t="shared" si="159"/>
        <v>0</v>
      </c>
      <c r="AS82" s="18"/>
      <c r="AT82" s="18"/>
      <c r="AU82" s="18">
        <f t="shared" si="160"/>
        <v>0</v>
      </c>
      <c r="AV82" s="18">
        <f t="shared" si="161"/>
        <v>0</v>
      </c>
      <c r="AW82" s="18"/>
      <c r="AX82" s="18"/>
      <c r="AY82" s="18">
        <f t="shared" si="162"/>
        <v>0</v>
      </c>
      <c r="AZ82" s="18">
        <f t="shared" si="163"/>
        <v>0</v>
      </c>
      <c r="BA82" s="18">
        <f t="shared" si="218"/>
        <v>0</v>
      </c>
      <c r="BB82" s="18">
        <f t="shared" si="219"/>
        <v>0</v>
      </c>
      <c r="BC82" s="18">
        <f t="shared" si="164"/>
        <v>0</v>
      </c>
      <c r="BD82" s="18">
        <f t="shared" si="165"/>
        <v>0</v>
      </c>
      <c r="BE82" s="18"/>
      <c r="BF82" s="18"/>
      <c r="BG82" s="18">
        <f t="shared" si="166"/>
        <v>0</v>
      </c>
      <c r="BH82" s="18">
        <f t="shared" si="167"/>
        <v>0</v>
      </c>
      <c r="BI82" s="18"/>
      <c r="BJ82" s="18"/>
      <c r="BK82" s="18">
        <f t="shared" si="168"/>
        <v>0</v>
      </c>
      <c r="BL82" s="18">
        <f t="shared" si="169"/>
        <v>0</v>
      </c>
      <c r="BM82" s="18"/>
      <c r="BN82" s="18"/>
      <c r="BO82" s="18">
        <f t="shared" si="170"/>
        <v>0</v>
      </c>
      <c r="BP82" s="18">
        <f t="shared" si="171"/>
        <v>0</v>
      </c>
      <c r="BQ82" s="194"/>
      <c r="BR82" s="144"/>
    </row>
    <row r="83" spans="1:70" s="53" customFormat="1" ht="18" customHeight="1">
      <c r="A83" s="154" t="s">
        <v>46</v>
      </c>
      <c r="B83" s="187" t="s">
        <v>151</v>
      </c>
      <c r="C83" s="154" t="s">
        <v>69</v>
      </c>
      <c r="D83" s="66" t="s">
        <v>22</v>
      </c>
      <c r="E83" s="41">
        <f t="shared" si="216"/>
        <v>1888.29662</v>
      </c>
      <c r="F83" s="41">
        <f t="shared" si="217"/>
        <v>0</v>
      </c>
      <c r="G83" s="41">
        <f t="shared" si="136"/>
        <v>0</v>
      </c>
      <c r="H83" s="41">
        <f t="shared" si="137"/>
        <v>-1888.29662</v>
      </c>
      <c r="I83" s="41">
        <f>SUM(I84:I89)</f>
        <v>0</v>
      </c>
      <c r="J83" s="41">
        <f>SUM(J84:J89)</f>
        <v>0</v>
      </c>
      <c r="K83" s="41">
        <f t="shared" si="138"/>
        <v>0</v>
      </c>
      <c r="L83" s="41">
        <f t="shared" si="139"/>
        <v>0</v>
      </c>
      <c r="M83" s="41">
        <f>SUM(M84:M89)</f>
        <v>0</v>
      </c>
      <c r="N83" s="41">
        <f>SUM(N84:N89)</f>
        <v>0</v>
      </c>
      <c r="O83" s="41">
        <f t="shared" si="140"/>
        <v>0</v>
      </c>
      <c r="P83" s="41">
        <f t="shared" si="141"/>
        <v>0</v>
      </c>
      <c r="Q83" s="41">
        <f>SUM(Q84:Q89)</f>
        <v>0</v>
      </c>
      <c r="R83" s="41">
        <f>SUM(R84:R89)</f>
        <v>0</v>
      </c>
      <c r="S83" s="41">
        <f t="shared" si="142"/>
        <v>0</v>
      </c>
      <c r="T83" s="41">
        <f t="shared" si="143"/>
        <v>0</v>
      </c>
      <c r="U83" s="41">
        <f t="shared" si="144"/>
        <v>0</v>
      </c>
      <c r="V83" s="41">
        <f t="shared" si="145"/>
        <v>0</v>
      </c>
      <c r="W83" s="41">
        <f t="shared" si="146"/>
        <v>0</v>
      </c>
      <c r="X83" s="41">
        <f t="shared" si="147"/>
        <v>0</v>
      </c>
      <c r="Y83" s="41">
        <f>SUM(Y84:Y89)</f>
        <v>0</v>
      </c>
      <c r="Z83" s="41">
        <f>SUM(Z84:Z89)</f>
        <v>0</v>
      </c>
      <c r="AA83" s="41">
        <f t="shared" si="148"/>
        <v>0</v>
      </c>
      <c r="AB83" s="41">
        <f t="shared" si="149"/>
        <v>0</v>
      </c>
      <c r="AC83" s="41">
        <f>SUM(AC84:AC89)</f>
        <v>0</v>
      </c>
      <c r="AD83" s="41">
        <f>SUM(AD84:AD89)</f>
        <v>0</v>
      </c>
      <c r="AE83" s="41">
        <f t="shared" si="150"/>
        <v>0</v>
      </c>
      <c r="AF83" s="41">
        <f t="shared" si="151"/>
        <v>0</v>
      </c>
      <c r="AG83" s="41">
        <f>SUM(AG84:AG89)</f>
        <v>0</v>
      </c>
      <c r="AH83" s="41">
        <f>SUM(AH84:AH89)</f>
        <v>0</v>
      </c>
      <c r="AI83" s="41">
        <f t="shared" si="152"/>
        <v>0</v>
      </c>
      <c r="AJ83" s="41">
        <f t="shared" si="153"/>
        <v>0</v>
      </c>
      <c r="AK83" s="41">
        <f t="shared" si="154"/>
        <v>0</v>
      </c>
      <c r="AL83" s="41">
        <f t="shared" si="155"/>
        <v>0</v>
      </c>
      <c r="AM83" s="41">
        <f t="shared" si="156"/>
        <v>0</v>
      </c>
      <c r="AN83" s="41">
        <f t="shared" si="157"/>
        <v>0</v>
      </c>
      <c r="AO83" s="41">
        <f>SUM(AO84:AO89)</f>
        <v>0</v>
      </c>
      <c r="AP83" s="41">
        <f>SUM(AP84:AP89)</f>
        <v>0</v>
      </c>
      <c r="AQ83" s="41">
        <f t="shared" si="158"/>
        <v>0</v>
      </c>
      <c r="AR83" s="41">
        <f t="shared" si="159"/>
        <v>0</v>
      </c>
      <c r="AS83" s="41">
        <f>SUM(AS84:AS89)</f>
        <v>0</v>
      </c>
      <c r="AT83" s="41">
        <f>SUM(AT84:AT89)</f>
        <v>0</v>
      </c>
      <c r="AU83" s="41">
        <f t="shared" si="160"/>
        <v>0</v>
      </c>
      <c r="AV83" s="41">
        <f t="shared" si="161"/>
        <v>0</v>
      </c>
      <c r="AW83" s="41">
        <f>SUM(AW84:AW89)</f>
        <v>0</v>
      </c>
      <c r="AX83" s="41">
        <f>SUM(AX84:AX89)</f>
        <v>0</v>
      </c>
      <c r="AY83" s="41">
        <f t="shared" si="162"/>
        <v>0</v>
      </c>
      <c r="AZ83" s="41">
        <f t="shared" si="163"/>
        <v>0</v>
      </c>
      <c r="BA83" s="41">
        <f t="shared" si="218"/>
        <v>0</v>
      </c>
      <c r="BB83" s="41">
        <f t="shared" si="219"/>
        <v>0</v>
      </c>
      <c r="BC83" s="41">
        <f t="shared" si="164"/>
        <v>0</v>
      </c>
      <c r="BD83" s="41">
        <f t="shared" si="165"/>
        <v>0</v>
      </c>
      <c r="BE83" s="41">
        <f>SUM(BE84:BE89)</f>
        <v>0</v>
      </c>
      <c r="BF83" s="41">
        <f>SUM(BF84:BF89)</f>
        <v>0</v>
      </c>
      <c r="BG83" s="41">
        <f t="shared" si="166"/>
        <v>0</v>
      </c>
      <c r="BH83" s="41">
        <f t="shared" si="167"/>
        <v>0</v>
      </c>
      <c r="BI83" s="41">
        <f>SUM(BI84:BI89)</f>
        <v>1888.29662</v>
      </c>
      <c r="BJ83" s="41">
        <f>SUM(BJ84:BJ89)</f>
        <v>0</v>
      </c>
      <c r="BK83" s="41">
        <f t="shared" si="168"/>
        <v>0</v>
      </c>
      <c r="BL83" s="41">
        <f t="shared" si="169"/>
        <v>-1888.29662</v>
      </c>
      <c r="BM83" s="41">
        <f>SUM(BM84:BM89)</f>
        <v>0</v>
      </c>
      <c r="BN83" s="41">
        <f>SUM(BN84:BN89)</f>
        <v>0</v>
      </c>
      <c r="BO83" s="41">
        <f t="shared" si="170"/>
        <v>0</v>
      </c>
      <c r="BP83" s="41">
        <f t="shared" si="171"/>
        <v>0</v>
      </c>
      <c r="BQ83" s="134" t="s">
        <v>176</v>
      </c>
      <c r="BR83" s="144"/>
    </row>
    <row r="84" spans="1:70" ht="23.25" customHeight="1" hidden="1">
      <c r="A84" s="155"/>
      <c r="B84" s="188"/>
      <c r="C84" s="155"/>
      <c r="D84" s="66" t="s">
        <v>23</v>
      </c>
      <c r="E84" s="18">
        <f t="shared" si="216"/>
        <v>0</v>
      </c>
      <c r="F84" s="18">
        <f t="shared" si="217"/>
        <v>0</v>
      </c>
      <c r="G84" s="18">
        <f t="shared" si="136"/>
        <v>0</v>
      </c>
      <c r="H84" s="18">
        <f t="shared" si="137"/>
        <v>0</v>
      </c>
      <c r="I84" s="18"/>
      <c r="J84" s="18"/>
      <c r="K84" s="18">
        <f t="shared" si="138"/>
        <v>0</v>
      </c>
      <c r="L84" s="18">
        <f t="shared" si="139"/>
        <v>0</v>
      </c>
      <c r="M84" s="18"/>
      <c r="N84" s="18"/>
      <c r="O84" s="18">
        <f t="shared" si="140"/>
        <v>0</v>
      </c>
      <c r="P84" s="18">
        <f t="shared" si="141"/>
        <v>0</v>
      </c>
      <c r="Q84" s="18"/>
      <c r="R84" s="18"/>
      <c r="S84" s="18">
        <f t="shared" si="142"/>
        <v>0</v>
      </c>
      <c r="T84" s="18">
        <f t="shared" si="143"/>
        <v>0</v>
      </c>
      <c r="U84" s="18">
        <f t="shared" si="144"/>
        <v>0</v>
      </c>
      <c r="V84" s="18">
        <f t="shared" si="145"/>
        <v>0</v>
      </c>
      <c r="W84" s="18">
        <f t="shared" si="146"/>
        <v>0</v>
      </c>
      <c r="X84" s="18">
        <f t="shared" si="147"/>
        <v>0</v>
      </c>
      <c r="Y84" s="18"/>
      <c r="Z84" s="18"/>
      <c r="AA84" s="18">
        <f t="shared" si="148"/>
        <v>0</v>
      </c>
      <c r="AB84" s="18">
        <f t="shared" si="149"/>
        <v>0</v>
      </c>
      <c r="AC84" s="18"/>
      <c r="AD84" s="18"/>
      <c r="AE84" s="18">
        <f t="shared" si="150"/>
        <v>0</v>
      </c>
      <c r="AF84" s="18">
        <f t="shared" si="151"/>
        <v>0</v>
      </c>
      <c r="AG84" s="18"/>
      <c r="AH84" s="18"/>
      <c r="AI84" s="18">
        <f t="shared" si="152"/>
        <v>0</v>
      </c>
      <c r="AJ84" s="18">
        <f t="shared" si="153"/>
        <v>0</v>
      </c>
      <c r="AK84" s="18">
        <f t="shared" si="154"/>
        <v>0</v>
      </c>
      <c r="AL84" s="18">
        <f t="shared" si="155"/>
        <v>0</v>
      </c>
      <c r="AM84" s="18">
        <f t="shared" si="156"/>
        <v>0</v>
      </c>
      <c r="AN84" s="18">
        <f t="shared" si="157"/>
        <v>0</v>
      </c>
      <c r="AO84" s="18"/>
      <c r="AP84" s="18"/>
      <c r="AQ84" s="18">
        <f t="shared" si="158"/>
        <v>0</v>
      </c>
      <c r="AR84" s="18">
        <f t="shared" si="159"/>
        <v>0</v>
      </c>
      <c r="AS84" s="18"/>
      <c r="AT84" s="18"/>
      <c r="AU84" s="18">
        <f t="shared" si="160"/>
        <v>0</v>
      </c>
      <c r="AV84" s="18">
        <f t="shared" si="161"/>
        <v>0</v>
      </c>
      <c r="AW84" s="18"/>
      <c r="AX84" s="18"/>
      <c r="AY84" s="18">
        <f t="shared" si="162"/>
        <v>0</v>
      </c>
      <c r="AZ84" s="18">
        <f t="shared" si="163"/>
        <v>0</v>
      </c>
      <c r="BA84" s="18">
        <f t="shared" si="218"/>
        <v>0</v>
      </c>
      <c r="BB84" s="18">
        <f t="shared" si="219"/>
        <v>0</v>
      </c>
      <c r="BC84" s="18">
        <f t="shared" si="164"/>
        <v>0</v>
      </c>
      <c r="BD84" s="18">
        <f t="shared" si="165"/>
        <v>0</v>
      </c>
      <c r="BE84" s="18"/>
      <c r="BF84" s="18"/>
      <c r="BG84" s="18">
        <f t="shared" si="166"/>
        <v>0</v>
      </c>
      <c r="BH84" s="18">
        <f t="shared" si="167"/>
        <v>0</v>
      </c>
      <c r="BI84" s="18"/>
      <c r="BJ84" s="18"/>
      <c r="BK84" s="18">
        <f t="shared" si="168"/>
        <v>0</v>
      </c>
      <c r="BL84" s="18">
        <f t="shared" si="169"/>
        <v>0</v>
      </c>
      <c r="BM84" s="18"/>
      <c r="BN84" s="18"/>
      <c r="BO84" s="18">
        <f t="shared" si="170"/>
        <v>0</v>
      </c>
      <c r="BP84" s="18">
        <f t="shared" si="171"/>
        <v>0</v>
      </c>
      <c r="BQ84" s="135"/>
      <c r="BR84" s="144"/>
    </row>
    <row r="85" spans="1:70" ht="23.25" customHeight="1">
      <c r="A85" s="155"/>
      <c r="B85" s="188"/>
      <c r="C85" s="155"/>
      <c r="D85" s="64" t="s">
        <v>63</v>
      </c>
      <c r="E85" s="18">
        <f t="shared" si="216"/>
        <v>0</v>
      </c>
      <c r="F85" s="18">
        <f t="shared" si="217"/>
        <v>0</v>
      </c>
      <c r="G85" s="18">
        <f t="shared" si="136"/>
        <v>0</v>
      </c>
      <c r="H85" s="18">
        <f t="shared" si="137"/>
        <v>0</v>
      </c>
      <c r="I85" s="18"/>
      <c r="J85" s="18"/>
      <c r="K85" s="18">
        <f t="shared" si="138"/>
        <v>0</v>
      </c>
      <c r="L85" s="18">
        <f t="shared" si="139"/>
        <v>0</v>
      </c>
      <c r="M85" s="18"/>
      <c r="N85" s="18"/>
      <c r="O85" s="18">
        <f t="shared" si="140"/>
        <v>0</v>
      </c>
      <c r="P85" s="18">
        <f t="shared" si="141"/>
        <v>0</v>
      </c>
      <c r="Q85" s="18"/>
      <c r="R85" s="18"/>
      <c r="S85" s="18">
        <f t="shared" si="142"/>
        <v>0</v>
      </c>
      <c r="T85" s="18">
        <f t="shared" si="143"/>
        <v>0</v>
      </c>
      <c r="U85" s="18">
        <f t="shared" si="144"/>
        <v>0</v>
      </c>
      <c r="V85" s="18">
        <f t="shared" si="145"/>
        <v>0</v>
      </c>
      <c r="W85" s="18">
        <f t="shared" si="146"/>
        <v>0</v>
      </c>
      <c r="X85" s="18">
        <f t="shared" si="147"/>
        <v>0</v>
      </c>
      <c r="Y85" s="18"/>
      <c r="Z85" s="18"/>
      <c r="AA85" s="18">
        <f t="shared" si="148"/>
        <v>0</v>
      </c>
      <c r="AB85" s="18">
        <f t="shared" si="149"/>
        <v>0</v>
      </c>
      <c r="AC85" s="18"/>
      <c r="AD85" s="18"/>
      <c r="AE85" s="18">
        <f t="shared" si="150"/>
        <v>0</v>
      </c>
      <c r="AF85" s="18">
        <f t="shared" si="151"/>
        <v>0</v>
      </c>
      <c r="AG85" s="18"/>
      <c r="AH85" s="18"/>
      <c r="AI85" s="18">
        <f t="shared" si="152"/>
        <v>0</v>
      </c>
      <c r="AJ85" s="18">
        <f t="shared" si="153"/>
        <v>0</v>
      </c>
      <c r="AK85" s="18">
        <f t="shared" si="154"/>
        <v>0</v>
      </c>
      <c r="AL85" s="18">
        <f t="shared" si="155"/>
        <v>0</v>
      </c>
      <c r="AM85" s="18">
        <f t="shared" si="156"/>
        <v>0</v>
      </c>
      <c r="AN85" s="18">
        <f t="shared" si="157"/>
        <v>0</v>
      </c>
      <c r="AO85" s="18"/>
      <c r="AP85" s="18"/>
      <c r="AQ85" s="18">
        <f t="shared" si="158"/>
        <v>0</v>
      </c>
      <c r="AR85" s="18">
        <f t="shared" si="159"/>
        <v>0</v>
      </c>
      <c r="AS85" s="18"/>
      <c r="AT85" s="18"/>
      <c r="AU85" s="18">
        <f t="shared" si="160"/>
        <v>0</v>
      </c>
      <c r="AV85" s="18">
        <f t="shared" si="161"/>
        <v>0</v>
      </c>
      <c r="AW85" s="18"/>
      <c r="AX85" s="18"/>
      <c r="AY85" s="18">
        <f t="shared" si="162"/>
        <v>0</v>
      </c>
      <c r="AZ85" s="18">
        <f t="shared" si="163"/>
        <v>0</v>
      </c>
      <c r="BA85" s="18">
        <f t="shared" si="218"/>
        <v>0</v>
      </c>
      <c r="BB85" s="18">
        <f t="shared" si="219"/>
        <v>0</v>
      </c>
      <c r="BC85" s="18">
        <f t="shared" si="164"/>
        <v>0</v>
      </c>
      <c r="BD85" s="18">
        <f t="shared" si="165"/>
        <v>0</v>
      </c>
      <c r="BE85" s="18"/>
      <c r="BF85" s="18"/>
      <c r="BG85" s="18">
        <f t="shared" si="166"/>
        <v>0</v>
      </c>
      <c r="BH85" s="18">
        <f t="shared" si="167"/>
        <v>0</v>
      </c>
      <c r="BI85" s="18"/>
      <c r="BJ85" s="18"/>
      <c r="BK85" s="18">
        <f t="shared" si="168"/>
        <v>0</v>
      </c>
      <c r="BL85" s="18">
        <f t="shared" si="169"/>
        <v>0</v>
      </c>
      <c r="BM85" s="18"/>
      <c r="BN85" s="18"/>
      <c r="BO85" s="18">
        <f t="shared" si="170"/>
        <v>0</v>
      </c>
      <c r="BP85" s="18">
        <f t="shared" si="171"/>
        <v>0</v>
      </c>
      <c r="BQ85" s="135"/>
      <c r="BR85" s="144"/>
    </row>
    <row r="86" spans="1:70" ht="26.25" customHeight="1">
      <c r="A86" s="155"/>
      <c r="B86" s="188"/>
      <c r="C86" s="155"/>
      <c r="D86" s="64" t="s">
        <v>28</v>
      </c>
      <c r="E86" s="18">
        <f t="shared" si="216"/>
        <v>1888.29662</v>
      </c>
      <c r="F86" s="18">
        <f t="shared" si="217"/>
        <v>0</v>
      </c>
      <c r="G86" s="18">
        <f t="shared" si="136"/>
        <v>0</v>
      </c>
      <c r="H86" s="18">
        <f t="shared" si="137"/>
        <v>-1888.29662</v>
      </c>
      <c r="I86" s="18"/>
      <c r="J86" s="18"/>
      <c r="K86" s="18">
        <f t="shared" si="138"/>
        <v>0</v>
      </c>
      <c r="L86" s="18">
        <f t="shared" si="139"/>
        <v>0</v>
      </c>
      <c r="M86" s="18"/>
      <c r="N86" s="18"/>
      <c r="O86" s="18">
        <f t="shared" si="140"/>
        <v>0</v>
      </c>
      <c r="P86" s="18">
        <f t="shared" si="141"/>
        <v>0</v>
      </c>
      <c r="Q86" s="18"/>
      <c r="R86" s="18"/>
      <c r="S86" s="18">
        <f t="shared" si="142"/>
        <v>0</v>
      </c>
      <c r="T86" s="18">
        <f t="shared" si="143"/>
        <v>0</v>
      </c>
      <c r="U86" s="18">
        <f t="shared" si="144"/>
        <v>0</v>
      </c>
      <c r="V86" s="18">
        <f t="shared" si="145"/>
        <v>0</v>
      </c>
      <c r="W86" s="18">
        <f t="shared" si="146"/>
        <v>0</v>
      </c>
      <c r="X86" s="18">
        <f t="shared" si="147"/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f t="shared" si="152"/>
        <v>0</v>
      </c>
      <c r="AJ86" s="18">
        <f t="shared" si="153"/>
        <v>0</v>
      </c>
      <c r="AK86" s="18">
        <f t="shared" si="154"/>
        <v>0</v>
      </c>
      <c r="AL86" s="18">
        <f t="shared" si="155"/>
        <v>0</v>
      </c>
      <c r="AM86" s="18">
        <f t="shared" si="156"/>
        <v>0</v>
      </c>
      <c r="AN86" s="18">
        <f t="shared" si="157"/>
        <v>0</v>
      </c>
      <c r="AO86" s="18"/>
      <c r="AP86" s="18"/>
      <c r="AQ86" s="18">
        <f t="shared" si="158"/>
        <v>0</v>
      </c>
      <c r="AR86" s="18">
        <f t="shared" si="159"/>
        <v>0</v>
      </c>
      <c r="AS86" s="18"/>
      <c r="AT86" s="18"/>
      <c r="AU86" s="18">
        <f t="shared" si="160"/>
        <v>0</v>
      </c>
      <c r="AV86" s="18">
        <f t="shared" si="161"/>
        <v>0</v>
      </c>
      <c r="AW86" s="18"/>
      <c r="AX86" s="18"/>
      <c r="AY86" s="18">
        <f t="shared" si="162"/>
        <v>0</v>
      </c>
      <c r="AZ86" s="18">
        <f t="shared" si="163"/>
        <v>0</v>
      </c>
      <c r="BA86" s="18">
        <f t="shared" si="218"/>
        <v>0</v>
      </c>
      <c r="BB86" s="18">
        <f t="shared" si="219"/>
        <v>0</v>
      </c>
      <c r="BC86" s="18">
        <f t="shared" si="164"/>
        <v>0</v>
      </c>
      <c r="BD86" s="18">
        <f t="shared" si="165"/>
        <v>0</v>
      </c>
      <c r="BE86" s="18"/>
      <c r="BF86" s="18"/>
      <c r="BG86" s="18">
        <f t="shared" si="166"/>
        <v>0</v>
      </c>
      <c r="BH86" s="18">
        <f t="shared" si="167"/>
        <v>0</v>
      </c>
      <c r="BI86" s="18">
        <v>1888.29662</v>
      </c>
      <c r="BJ86" s="18"/>
      <c r="BK86" s="18">
        <f t="shared" si="168"/>
        <v>0</v>
      </c>
      <c r="BL86" s="18">
        <f t="shared" si="169"/>
        <v>-1888.29662</v>
      </c>
      <c r="BM86" s="18"/>
      <c r="BN86" s="18"/>
      <c r="BO86" s="18">
        <f t="shared" si="170"/>
        <v>0</v>
      </c>
      <c r="BP86" s="18">
        <f t="shared" si="171"/>
        <v>0</v>
      </c>
      <c r="BQ86" s="135"/>
      <c r="BR86" s="144"/>
    </row>
    <row r="87" spans="1:70" ht="46.5" customHeight="1" hidden="1">
      <c r="A87" s="155"/>
      <c r="B87" s="188"/>
      <c r="C87" s="155"/>
      <c r="D87" s="66" t="s">
        <v>136</v>
      </c>
      <c r="E87" s="17">
        <f t="shared" si="216"/>
        <v>0</v>
      </c>
      <c r="F87" s="17">
        <f t="shared" si="217"/>
        <v>0</v>
      </c>
      <c r="G87" s="17">
        <f t="shared" si="136"/>
        <v>0</v>
      </c>
      <c r="H87" s="17">
        <f t="shared" si="137"/>
        <v>0</v>
      </c>
      <c r="I87" s="17"/>
      <c r="J87" s="17"/>
      <c r="K87" s="17">
        <f t="shared" si="138"/>
        <v>0</v>
      </c>
      <c r="L87" s="17">
        <f t="shared" si="139"/>
        <v>0</v>
      </c>
      <c r="M87" s="17"/>
      <c r="N87" s="17"/>
      <c r="O87" s="17">
        <f t="shared" si="140"/>
        <v>0</v>
      </c>
      <c r="P87" s="17">
        <f t="shared" si="141"/>
        <v>0</v>
      </c>
      <c r="Q87" s="17"/>
      <c r="R87" s="17"/>
      <c r="S87" s="17">
        <f t="shared" si="142"/>
        <v>0</v>
      </c>
      <c r="T87" s="17">
        <f t="shared" si="143"/>
        <v>0</v>
      </c>
      <c r="U87" s="17">
        <f t="shared" si="144"/>
        <v>0</v>
      </c>
      <c r="V87" s="17">
        <f t="shared" si="145"/>
        <v>0</v>
      </c>
      <c r="W87" s="17">
        <f t="shared" si="146"/>
        <v>0</v>
      </c>
      <c r="X87" s="17">
        <f t="shared" si="147"/>
        <v>0</v>
      </c>
      <c r="Y87" s="17"/>
      <c r="Z87" s="17"/>
      <c r="AA87" s="17">
        <f>IF(Y87=0,0,Z87*100/Y87)</f>
        <v>0</v>
      </c>
      <c r="AB87" s="17">
        <f>Z87-Y87</f>
        <v>0</v>
      </c>
      <c r="AC87" s="17"/>
      <c r="AD87" s="17"/>
      <c r="AE87" s="17">
        <f>IF(AC87=0,0,AD87*100/AC87)</f>
        <v>0</v>
      </c>
      <c r="AF87" s="17">
        <f>AD87-AC87</f>
        <v>0</v>
      </c>
      <c r="AG87" s="17"/>
      <c r="AH87" s="17"/>
      <c r="AI87" s="17">
        <f t="shared" si="152"/>
        <v>0</v>
      </c>
      <c r="AJ87" s="17">
        <f t="shared" si="153"/>
        <v>0</v>
      </c>
      <c r="AK87" s="17">
        <f t="shared" si="154"/>
        <v>0</v>
      </c>
      <c r="AL87" s="17">
        <f t="shared" si="155"/>
        <v>0</v>
      </c>
      <c r="AM87" s="17">
        <f t="shared" si="156"/>
        <v>0</v>
      </c>
      <c r="AN87" s="17">
        <f t="shared" si="157"/>
        <v>0</v>
      </c>
      <c r="AO87" s="17"/>
      <c r="AP87" s="17"/>
      <c r="AQ87" s="17">
        <f t="shared" si="158"/>
        <v>0</v>
      </c>
      <c r="AR87" s="17">
        <f t="shared" si="159"/>
        <v>0</v>
      </c>
      <c r="AS87" s="17"/>
      <c r="AT87" s="17"/>
      <c r="AU87" s="17">
        <f t="shared" si="160"/>
        <v>0</v>
      </c>
      <c r="AV87" s="17">
        <f t="shared" si="161"/>
        <v>0</v>
      </c>
      <c r="AW87" s="17"/>
      <c r="AX87" s="17"/>
      <c r="AY87" s="17">
        <f t="shared" si="162"/>
        <v>0</v>
      </c>
      <c r="AZ87" s="17">
        <f t="shared" si="163"/>
        <v>0</v>
      </c>
      <c r="BA87" s="17">
        <f t="shared" si="218"/>
        <v>0</v>
      </c>
      <c r="BB87" s="17">
        <f t="shared" si="219"/>
        <v>0</v>
      </c>
      <c r="BC87" s="17">
        <f t="shared" si="164"/>
        <v>0</v>
      </c>
      <c r="BD87" s="17">
        <f t="shared" si="165"/>
        <v>0</v>
      </c>
      <c r="BE87" s="17"/>
      <c r="BF87" s="17"/>
      <c r="BG87" s="17">
        <f t="shared" si="166"/>
        <v>0</v>
      </c>
      <c r="BH87" s="17">
        <f t="shared" si="167"/>
        <v>0</v>
      </c>
      <c r="BI87" s="17"/>
      <c r="BJ87" s="17"/>
      <c r="BK87" s="17">
        <f t="shared" si="168"/>
        <v>0</v>
      </c>
      <c r="BL87" s="17">
        <f t="shared" si="169"/>
        <v>0</v>
      </c>
      <c r="BM87" s="17"/>
      <c r="BN87" s="17"/>
      <c r="BO87" s="17">
        <f t="shared" si="170"/>
        <v>0</v>
      </c>
      <c r="BP87" s="17">
        <f t="shared" si="171"/>
        <v>0</v>
      </c>
      <c r="BQ87" s="135"/>
      <c r="BR87" s="144"/>
    </row>
    <row r="88" spans="1:70" ht="23.25" customHeight="1" hidden="1">
      <c r="A88" s="155"/>
      <c r="B88" s="188"/>
      <c r="C88" s="155"/>
      <c r="D88" s="67" t="s">
        <v>29</v>
      </c>
      <c r="E88" s="18">
        <f t="shared" si="216"/>
        <v>0</v>
      </c>
      <c r="F88" s="18">
        <f t="shared" si="217"/>
        <v>0</v>
      </c>
      <c r="G88" s="18">
        <f t="shared" si="136"/>
        <v>0</v>
      </c>
      <c r="H88" s="18">
        <f t="shared" si="137"/>
        <v>0</v>
      </c>
      <c r="I88" s="18"/>
      <c r="J88" s="18"/>
      <c r="K88" s="18">
        <f t="shared" si="138"/>
        <v>0</v>
      </c>
      <c r="L88" s="18">
        <f t="shared" si="139"/>
        <v>0</v>
      </c>
      <c r="M88" s="18"/>
      <c r="N88" s="18"/>
      <c r="O88" s="18">
        <f t="shared" si="140"/>
        <v>0</v>
      </c>
      <c r="P88" s="18">
        <f t="shared" si="141"/>
        <v>0</v>
      </c>
      <c r="Q88" s="18"/>
      <c r="R88" s="18"/>
      <c r="S88" s="18">
        <f t="shared" si="142"/>
        <v>0</v>
      </c>
      <c r="T88" s="18">
        <f t="shared" si="143"/>
        <v>0</v>
      </c>
      <c r="U88" s="18">
        <f t="shared" si="144"/>
        <v>0</v>
      </c>
      <c r="V88" s="18">
        <f t="shared" si="145"/>
        <v>0</v>
      </c>
      <c r="W88" s="18">
        <f t="shared" si="146"/>
        <v>0</v>
      </c>
      <c r="X88" s="18">
        <f t="shared" si="147"/>
        <v>0</v>
      </c>
      <c r="Y88" s="18"/>
      <c r="Z88" s="18"/>
      <c r="AA88" s="18">
        <f t="shared" si="148"/>
        <v>0</v>
      </c>
      <c r="AB88" s="18">
        <f t="shared" si="149"/>
        <v>0</v>
      </c>
      <c r="AC88" s="18"/>
      <c r="AD88" s="18"/>
      <c r="AE88" s="18">
        <f t="shared" si="150"/>
        <v>0</v>
      </c>
      <c r="AF88" s="18">
        <f t="shared" si="151"/>
        <v>0</v>
      </c>
      <c r="AG88" s="18"/>
      <c r="AH88" s="18"/>
      <c r="AI88" s="18">
        <f t="shared" si="152"/>
        <v>0</v>
      </c>
      <c r="AJ88" s="18">
        <f t="shared" si="153"/>
        <v>0</v>
      </c>
      <c r="AK88" s="18">
        <f t="shared" si="154"/>
        <v>0</v>
      </c>
      <c r="AL88" s="18">
        <f t="shared" si="155"/>
        <v>0</v>
      </c>
      <c r="AM88" s="18">
        <f t="shared" si="156"/>
        <v>0</v>
      </c>
      <c r="AN88" s="18">
        <f t="shared" si="157"/>
        <v>0</v>
      </c>
      <c r="AO88" s="18"/>
      <c r="AP88" s="18"/>
      <c r="AQ88" s="18">
        <f t="shared" si="158"/>
        <v>0</v>
      </c>
      <c r="AR88" s="18">
        <f t="shared" si="159"/>
        <v>0</v>
      </c>
      <c r="AS88" s="18"/>
      <c r="AT88" s="18"/>
      <c r="AU88" s="18">
        <f t="shared" si="160"/>
        <v>0</v>
      </c>
      <c r="AV88" s="18">
        <f t="shared" si="161"/>
        <v>0</v>
      </c>
      <c r="AW88" s="18"/>
      <c r="AX88" s="18"/>
      <c r="AY88" s="18">
        <f t="shared" si="162"/>
        <v>0</v>
      </c>
      <c r="AZ88" s="18">
        <f t="shared" si="163"/>
        <v>0</v>
      </c>
      <c r="BA88" s="18">
        <f t="shared" si="218"/>
        <v>0</v>
      </c>
      <c r="BB88" s="18">
        <f t="shared" si="219"/>
        <v>0</v>
      </c>
      <c r="BC88" s="18">
        <f t="shared" si="164"/>
        <v>0</v>
      </c>
      <c r="BD88" s="18">
        <f t="shared" si="165"/>
        <v>0</v>
      </c>
      <c r="BE88" s="18"/>
      <c r="BF88" s="18"/>
      <c r="BG88" s="18">
        <f t="shared" si="166"/>
        <v>0</v>
      </c>
      <c r="BH88" s="18">
        <f t="shared" si="167"/>
        <v>0</v>
      </c>
      <c r="BI88" s="18"/>
      <c r="BJ88" s="18"/>
      <c r="BK88" s="18">
        <f t="shared" si="168"/>
        <v>0</v>
      </c>
      <c r="BL88" s="18">
        <f t="shared" si="169"/>
        <v>0</v>
      </c>
      <c r="BM88" s="18"/>
      <c r="BN88" s="18"/>
      <c r="BO88" s="18">
        <f t="shared" si="170"/>
        <v>0</v>
      </c>
      <c r="BP88" s="18">
        <f t="shared" si="171"/>
        <v>0</v>
      </c>
      <c r="BQ88" s="135"/>
      <c r="BR88" s="144"/>
    </row>
    <row r="89" spans="1:70" ht="23.25" customHeight="1" hidden="1">
      <c r="A89" s="155"/>
      <c r="B89" s="188"/>
      <c r="C89" s="156"/>
      <c r="D89" s="68" t="s">
        <v>24</v>
      </c>
      <c r="E89" s="18">
        <f t="shared" si="216"/>
        <v>0</v>
      </c>
      <c r="F89" s="18">
        <f t="shared" si="217"/>
        <v>0</v>
      </c>
      <c r="G89" s="18">
        <f t="shared" si="136"/>
        <v>0</v>
      </c>
      <c r="H89" s="18">
        <f t="shared" si="137"/>
        <v>0</v>
      </c>
      <c r="I89" s="18"/>
      <c r="J89" s="18"/>
      <c r="K89" s="18">
        <f t="shared" si="138"/>
        <v>0</v>
      </c>
      <c r="L89" s="18">
        <f t="shared" si="139"/>
        <v>0</v>
      </c>
      <c r="M89" s="18"/>
      <c r="N89" s="18"/>
      <c r="O89" s="18">
        <f t="shared" si="140"/>
        <v>0</v>
      </c>
      <c r="P89" s="18">
        <f t="shared" si="141"/>
        <v>0</v>
      </c>
      <c r="Q89" s="18"/>
      <c r="R89" s="18"/>
      <c r="S89" s="18">
        <f t="shared" si="142"/>
        <v>0</v>
      </c>
      <c r="T89" s="18">
        <f t="shared" si="143"/>
        <v>0</v>
      </c>
      <c r="U89" s="18">
        <f t="shared" si="144"/>
        <v>0</v>
      </c>
      <c r="V89" s="18">
        <f t="shared" si="145"/>
        <v>0</v>
      </c>
      <c r="W89" s="18">
        <f t="shared" si="146"/>
        <v>0</v>
      </c>
      <c r="X89" s="18">
        <f t="shared" si="147"/>
        <v>0</v>
      </c>
      <c r="Y89" s="18"/>
      <c r="Z89" s="18"/>
      <c r="AA89" s="18">
        <f t="shared" si="148"/>
        <v>0</v>
      </c>
      <c r="AB89" s="18">
        <f t="shared" si="149"/>
        <v>0</v>
      </c>
      <c r="AC89" s="18"/>
      <c r="AD89" s="18"/>
      <c r="AE89" s="18">
        <f t="shared" si="150"/>
        <v>0</v>
      </c>
      <c r="AF89" s="18">
        <f t="shared" si="151"/>
        <v>0</v>
      </c>
      <c r="AG89" s="18"/>
      <c r="AH89" s="18"/>
      <c r="AI89" s="18">
        <f t="shared" si="152"/>
        <v>0</v>
      </c>
      <c r="AJ89" s="18">
        <f t="shared" si="153"/>
        <v>0</v>
      </c>
      <c r="AK89" s="18">
        <f t="shared" si="154"/>
        <v>0</v>
      </c>
      <c r="AL89" s="18">
        <f t="shared" si="155"/>
        <v>0</v>
      </c>
      <c r="AM89" s="18">
        <f t="shared" si="156"/>
        <v>0</v>
      </c>
      <c r="AN89" s="18">
        <f t="shared" si="157"/>
        <v>0</v>
      </c>
      <c r="AO89" s="18"/>
      <c r="AP89" s="18"/>
      <c r="AQ89" s="18">
        <f t="shared" si="158"/>
        <v>0</v>
      </c>
      <c r="AR89" s="18">
        <f t="shared" si="159"/>
        <v>0</v>
      </c>
      <c r="AS89" s="18"/>
      <c r="AT89" s="18"/>
      <c r="AU89" s="18">
        <f t="shared" si="160"/>
        <v>0</v>
      </c>
      <c r="AV89" s="18">
        <f t="shared" si="161"/>
        <v>0</v>
      </c>
      <c r="AW89" s="18"/>
      <c r="AX89" s="18"/>
      <c r="AY89" s="18">
        <f t="shared" si="162"/>
        <v>0</v>
      </c>
      <c r="AZ89" s="18">
        <f t="shared" si="163"/>
        <v>0</v>
      </c>
      <c r="BA89" s="18">
        <f t="shared" si="218"/>
        <v>0</v>
      </c>
      <c r="BB89" s="18">
        <f t="shared" si="219"/>
        <v>0</v>
      </c>
      <c r="BC89" s="18">
        <f t="shared" si="164"/>
        <v>0</v>
      </c>
      <c r="BD89" s="18">
        <f t="shared" si="165"/>
        <v>0</v>
      </c>
      <c r="BE89" s="18"/>
      <c r="BF89" s="18"/>
      <c r="BG89" s="18">
        <f t="shared" si="166"/>
        <v>0</v>
      </c>
      <c r="BH89" s="18">
        <f t="shared" si="167"/>
        <v>0</v>
      </c>
      <c r="BI89" s="18"/>
      <c r="BJ89" s="18"/>
      <c r="BK89" s="18">
        <f t="shared" si="168"/>
        <v>0</v>
      </c>
      <c r="BL89" s="18">
        <f t="shared" si="169"/>
        <v>0</v>
      </c>
      <c r="BM89" s="18"/>
      <c r="BN89" s="18"/>
      <c r="BO89" s="18">
        <f t="shared" si="170"/>
        <v>0</v>
      </c>
      <c r="BP89" s="18">
        <f t="shared" si="171"/>
        <v>0</v>
      </c>
      <c r="BQ89" s="136"/>
      <c r="BR89" s="144"/>
    </row>
    <row r="90" spans="1:70" s="53" customFormat="1" ht="38.25" customHeight="1" hidden="1">
      <c r="A90" s="154" t="s">
        <v>47</v>
      </c>
      <c r="B90" s="187"/>
      <c r="C90" s="154" t="s">
        <v>70</v>
      </c>
      <c r="D90" s="66" t="s">
        <v>22</v>
      </c>
      <c r="E90" s="41">
        <f t="shared" si="216"/>
        <v>0</v>
      </c>
      <c r="F90" s="41">
        <f t="shared" si="217"/>
        <v>0</v>
      </c>
      <c r="G90" s="41">
        <f t="shared" si="136"/>
        <v>0</v>
      </c>
      <c r="H90" s="52">
        <f t="shared" si="137"/>
        <v>0</v>
      </c>
      <c r="I90" s="41">
        <f>SUM(I91:I96)</f>
        <v>0</v>
      </c>
      <c r="J90" s="41">
        <f>SUM(J91:J96)</f>
        <v>0</v>
      </c>
      <c r="K90" s="41">
        <f t="shared" si="138"/>
        <v>0</v>
      </c>
      <c r="L90" s="41">
        <f t="shared" si="139"/>
        <v>0</v>
      </c>
      <c r="M90" s="41">
        <f>SUM(M91:M96)</f>
        <v>0</v>
      </c>
      <c r="N90" s="41">
        <f>SUM(N91:N96)</f>
        <v>0</v>
      </c>
      <c r="O90" s="41">
        <f t="shared" si="140"/>
        <v>0</v>
      </c>
      <c r="P90" s="41">
        <f t="shared" si="141"/>
        <v>0</v>
      </c>
      <c r="Q90" s="41">
        <f>SUM(Q91:Q96)</f>
        <v>0</v>
      </c>
      <c r="R90" s="41">
        <f>SUM(R91:R96)</f>
        <v>0</v>
      </c>
      <c r="S90" s="41">
        <f t="shared" si="142"/>
        <v>0</v>
      </c>
      <c r="T90" s="41">
        <f t="shared" si="143"/>
        <v>0</v>
      </c>
      <c r="U90" s="41">
        <f t="shared" si="144"/>
        <v>0</v>
      </c>
      <c r="V90" s="41">
        <f t="shared" si="145"/>
        <v>0</v>
      </c>
      <c r="W90" s="41">
        <f t="shared" si="146"/>
        <v>0</v>
      </c>
      <c r="X90" s="41">
        <f t="shared" si="147"/>
        <v>0</v>
      </c>
      <c r="Y90" s="41">
        <f>SUM(Y91:Y96)</f>
        <v>0</v>
      </c>
      <c r="Z90" s="41">
        <f>SUM(Z91:Z96)</f>
        <v>0</v>
      </c>
      <c r="AA90" s="41">
        <f t="shared" si="148"/>
        <v>0</v>
      </c>
      <c r="AB90" s="41">
        <f t="shared" si="149"/>
        <v>0</v>
      </c>
      <c r="AC90" s="41">
        <f>SUM(AC91:AC96)</f>
        <v>0</v>
      </c>
      <c r="AD90" s="41">
        <f>SUM(AD91:AD96)</f>
        <v>0</v>
      </c>
      <c r="AE90" s="41">
        <f t="shared" si="150"/>
        <v>0</v>
      </c>
      <c r="AF90" s="41">
        <f t="shared" si="151"/>
        <v>0</v>
      </c>
      <c r="AG90" s="41">
        <f>SUM(AG91:AG96)</f>
        <v>0</v>
      </c>
      <c r="AH90" s="41">
        <f>SUM(AH91:AH96)</f>
        <v>0</v>
      </c>
      <c r="AI90" s="41">
        <f t="shared" si="152"/>
        <v>0</v>
      </c>
      <c r="AJ90" s="41">
        <f t="shared" si="153"/>
        <v>0</v>
      </c>
      <c r="AK90" s="41">
        <f t="shared" si="154"/>
        <v>0</v>
      </c>
      <c r="AL90" s="41">
        <f t="shared" si="155"/>
        <v>0</v>
      </c>
      <c r="AM90" s="41">
        <f t="shared" si="156"/>
        <v>0</v>
      </c>
      <c r="AN90" s="41">
        <f t="shared" si="157"/>
        <v>0</v>
      </c>
      <c r="AO90" s="41">
        <f>SUM(AO91:AO96)</f>
        <v>0</v>
      </c>
      <c r="AP90" s="41">
        <f>SUM(AP91:AP96)</f>
        <v>0</v>
      </c>
      <c r="AQ90" s="41">
        <f t="shared" si="158"/>
        <v>0</v>
      </c>
      <c r="AR90" s="41">
        <f t="shared" si="159"/>
        <v>0</v>
      </c>
      <c r="AS90" s="41">
        <f>SUM(AS91:AS96)</f>
        <v>0</v>
      </c>
      <c r="AT90" s="41">
        <f>SUM(AT91:AT96)</f>
        <v>0</v>
      </c>
      <c r="AU90" s="41">
        <f t="shared" si="160"/>
        <v>0</v>
      </c>
      <c r="AV90" s="41">
        <f t="shared" si="161"/>
        <v>0</v>
      </c>
      <c r="AW90" s="41">
        <f>SUM(AW91:AW96)</f>
        <v>0</v>
      </c>
      <c r="AX90" s="41">
        <f>SUM(AX91:AX96)</f>
        <v>0</v>
      </c>
      <c r="AY90" s="41">
        <f t="shared" si="162"/>
        <v>0</v>
      </c>
      <c r="AZ90" s="41">
        <f t="shared" si="163"/>
        <v>0</v>
      </c>
      <c r="BA90" s="41">
        <f t="shared" si="218"/>
        <v>0</v>
      </c>
      <c r="BB90" s="41">
        <f t="shared" si="219"/>
        <v>0</v>
      </c>
      <c r="BC90" s="41">
        <f t="shared" si="164"/>
        <v>0</v>
      </c>
      <c r="BD90" s="41">
        <f t="shared" si="165"/>
        <v>0</v>
      </c>
      <c r="BE90" s="41">
        <f>SUM(BE91:BE96)</f>
        <v>0</v>
      </c>
      <c r="BF90" s="41">
        <f>SUM(BF91:BF96)</f>
        <v>0</v>
      </c>
      <c r="BG90" s="41">
        <f t="shared" si="166"/>
        <v>0</v>
      </c>
      <c r="BH90" s="41">
        <f t="shared" si="167"/>
        <v>0</v>
      </c>
      <c r="BI90" s="41">
        <f>SUM(BI91:BI96)</f>
        <v>0</v>
      </c>
      <c r="BJ90" s="41">
        <f>SUM(BJ91:BJ96)</f>
        <v>0</v>
      </c>
      <c r="BK90" s="41">
        <f t="shared" si="168"/>
        <v>0</v>
      </c>
      <c r="BL90" s="41">
        <f t="shared" si="169"/>
        <v>0</v>
      </c>
      <c r="BM90" s="41">
        <f>SUM(BM91:BM96)</f>
        <v>0</v>
      </c>
      <c r="BN90" s="41">
        <f>SUM(BN91:BN96)</f>
        <v>0</v>
      </c>
      <c r="BO90" s="41">
        <f t="shared" si="170"/>
        <v>0</v>
      </c>
      <c r="BP90" s="41">
        <f t="shared" si="171"/>
        <v>0</v>
      </c>
      <c r="BQ90" s="134"/>
      <c r="BR90" s="176"/>
    </row>
    <row r="91" spans="1:70" ht="23.25" customHeight="1" hidden="1">
      <c r="A91" s="155"/>
      <c r="B91" s="188"/>
      <c r="C91" s="155"/>
      <c r="D91" s="66" t="s">
        <v>23</v>
      </c>
      <c r="E91" s="18">
        <f t="shared" si="216"/>
        <v>0</v>
      </c>
      <c r="F91" s="18">
        <f t="shared" si="217"/>
        <v>0</v>
      </c>
      <c r="G91" s="18">
        <f t="shared" si="136"/>
        <v>0</v>
      </c>
      <c r="H91" s="18">
        <f t="shared" si="137"/>
        <v>0</v>
      </c>
      <c r="I91" s="18"/>
      <c r="J91" s="18"/>
      <c r="K91" s="18">
        <f t="shared" si="138"/>
        <v>0</v>
      </c>
      <c r="L91" s="18">
        <f t="shared" si="139"/>
        <v>0</v>
      </c>
      <c r="M91" s="18"/>
      <c r="N91" s="18"/>
      <c r="O91" s="18">
        <f t="shared" si="140"/>
        <v>0</v>
      </c>
      <c r="P91" s="18">
        <f t="shared" si="141"/>
        <v>0</v>
      </c>
      <c r="Q91" s="18"/>
      <c r="R91" s="18"/>
      <c r="S91" s="18">
        <f t="shared" si="142"/>
        <v>0</v>
      </c>
      <c r="T91" s="18">
        <f t="shared" si="143"/>
        <v>0</v>
      </c>
      <c r="U91" s="18">
        <f t="shared" si="144"/>
        <v>0</v>
      </c>
      <c r="V91" s="18">
        <f t="shared" si="145"/>
        <v>0</v>
      </c>
      <c r="W91" s="18">
        <f t="shared" si="146"/>
        <v>0</v>
      </c>
      <c r="X91" s="18">
        <f t="shared" si="147"/>
        <v>0</v>
      </c>
      <c r="Y91" s="18"/>
      <c r="Z91" s="18"/>
      <c r="AA91" s="18">
        <f t="shared" si="148"/>
        <v>0</v>
      </c>
      <c r="AB91" s="18">
        <f t="shared" si="149"/>
        <v>0</v>
      </c>
      <c r="AC91" s="18"/>
      <c r="AD91" s="18"/>
      <c r="AE91" s="18">
        <f t="shared" si="150"/>
        <v>0</v>
      </c>
      <c r="AF91" s="18">
        <f t="shared" si="151"/>
        <v>0</v>
      </c>
      <c r="AG91" s="18"/>
      <c r="AH91" s="18"/>
      <c r="AI91" s="18">
        <f t="shared" si="152"/>
        <v>0</v>
      </c>
      <c r="AJ91" s="18">
        <f t="shared" si="153"/>
        <v>0</v>
      </c>
      <c r="AK91" s="18">
        <f t="shared" si="154"/>
        <v>0</v>
      </c>
      <c r="AL91" s="18">
        <f t="shared" si="155"/>
        <v>0</v>
      </c>
      <c r="AM91" s="18">
        <f t="shared" si="156"/>
        <v>0</v>
      </c>
      <c r="AN91" s="18">
        <f t="shared" si="157"/>
        <v>0</v>
      </c>
      <c r="AO91" s="18"/>
      <c r="AP91" s="18"/>
      <c r="AQ91" s="18">
        <f t="shared" si="158"/>
        <v>0</v>
      </c>
      <c r="AR91" s="18">
        <f t="shared" si="159"/>
        <v>0</v>
      </c>
      <c r="AS91" s="18"/>
      <c r="AT91" s="18"/>
      <c r="AU91" s="18">
        <f t="shared" si="160"/>
        <v>0</v>
      </c>
      <c r="AV91" s="18">
        <f t="shared" si="161"/>
        <v>0</v>
      </c>
      <c r="AW91" s="18"/>
      <c r="AX91" s="18"/>
      <c r="AY91" s="18">
        <f t="shared" si="162"/>
        <v>0</v>
      </c>
      <c r="AZ91" s="18">
        <f t="shared" si="163"/>
        <v>0</v>
      </c>
      <c r="BA91" s="18">
        <f t="shared" si="218"/>
        <v>0</v>
      </c>
      <c r="BB91" s="18">
        <f t="shared" si="219"/>
        <v>0</v>
      </c>
      <c r="BC91" s="18">
        <f t="shared" si="164"/>
        <v>0</v>
      </c>
      <c r="BD91" s="18">
        <f t="shared" si="165"/>
        <v>0</v>
      </c>
      <c r="BE91" s="18"/>
      <c r="BF91" s="18"/>
      <c r="BG91" s="18">
        <f t="shared" si="166"/>
        <v>0</v>
      </c>
      <c r="BH91" s="18">
        <f t="shared" si="167"/>
        <v>0</v>
      </c>
      <c r="BI91" s="18"/>
      <c r="BJ91" s="18"/>
      <c r="BK91" s="18">
        <f t="shared" si="168"/>
        <v>0</v>
      </c>
      <c r="BL91" s="18">
        <f t="shared" si="169"/>
        <v>0</v>
      </c>
      <c r="BM91" s="18"/>
      <c r="BN91" s="18"/>
      <c r="BO91" s="18">
        <f t="shared" si="170"/>
        <v>0</v>
      </c>
      <c r="BP91" s="18">
        <f t="shared" si="171"/>
        <v>0</v>
      </c>
      <c r="BQ91" s="135"/>
      <c r="BR91" s="176"/>
    </row>
    <row r="92" spans="1:70" ht="23.25" customHeight="1" hidden="1">
      <c r="A92" s="155"/>
      <c r="B92" s="188"/>
      <c r="C92" s="155"/>
      <c r="D92" s="64" t="s">
        <v>63</v>
      </c>
      <c r="E92" s="18">
        <f aca="true" t="shared" si="220" ref="E92:E116">BA92+BE92+BI92+BM92</f>
        <v>0</v>
      </c>
      <c r="F92" s="18">
        <f aca="true" t="shared" si="221" ref="F92:F116">BB92+BF92+BJ92+BN92</f>
        <v>0</v>
      </c>
      <c r="G92" s="18">
        <f t="shared" si="136"/>
        <v>0</v>
      </c>
      <c r="H92" s="18">
        <f t="shared" si="137"/>
        <v>0</v>
      </c>
      <c r="I92" s="18"/>
      <c r="J92" s="18"/>
      <c r="K92" s="18">
        <f t="shared" si="138"/>
        <v>0</v>
      </c>
      <c r="L92" s="18">
        <f t="shared" si="139"/>
        <v>0</v>
      </c>
      <c r="M92" s="18"/>
      <c r="N92" s="18"/>
      <c r="O92" s="18">
        <f t="shared" si="140"/>
        <v>0</v>
      </c>
      <c r="P92" s="18">
        <f t="shared" si="141"/>
        <v>0</v>
      </c>
      <c r="Q92" s="18"/>
      <c r="R92" s="18"/>
      <c r="S92" s="18">
        <f t="shared" si="142"/>
        <v>0</v>
      </c>
      <c r="T92" s="18">
        <f t="shared" si="143"/>
        <v>0</v>
      </c>
      <c r="U92" s="18">
        <f t="shared" si="144"/>
        <v>0</v>
      </c>
      <c r="V92" s="18">
        <f t="shared" si="145"/>
        <v>0</v>
      </c>
      <c r="W92" s="18">
        <f t="shared" si="146"/>
        <v>0</v>
      </c>
      <c r="X92" s="18">
        <f t="shared" si="147"/>
        <v>0</v>
      </c>
      <c r="Y92" s="18"/>
      <c r="Z92" s="18"/>
      <c r="AA92" s="18">
        <f t="shared" si="148"/>
        <v>0</v>
      </c>
      <c r="AB92" s="18">
        <f t="shared" si="149"/>
        <v>0</v>
      </c>
      <c r="AC92" s="18"/>
      <c r="AD92" s="18"/>
      <c r="AE92" s="18">
        <f t="shared" si="150"/>
        <v>0</v>
      </c>
      <c r="AF92" s="18">
        <f t="shared" si="151"/>
        <v>0</v>
      </c>
      <c r="AG92" s="18"/>
      <c r="AH92" s="18"/>
      <c r="AI92" s="18">
        <f t="shared" si="152"/>
        <v>0</v>
      </c>
      <c r="AJ92" s="18">
        <f t="shared" si="153"/>
        <v>0</v>
      </c>
      <c r="AK92" s="18">
        <f t="shared" si="154"/>
        <v>0</v>
      </c>
      <c r="AL92" s="18">
        <f t="shared" si="155"/>
        <v>0</v>
      </c>
      <c r="AM92" s="18">
        <f t="shared" si="156"/>
        <v>0</v>
      </c>
      <c r="AN92" s="18">
        <f t="shared" si="157"/>
        <v>0</v>
      </c>
      <c r="AO92" s="18"/>
      <c r="AP92" s="18"/>
      <c r="AQ92" s="18">
        <f t="shared" si="158"/>
        <v>0</v>
      </c>
      <c r="AR92" s="18">
        <f t="shared" si="159"/>
        <v>0</v>
      </c>
      <c r="AS92" s="18"/>
      <c r="AT92" s="18"/>
      <c r="AU92" s="18">
        <f t="shared" si="160"/>
        <v>0</v>
      </c>
      <c r="AV92" s="18">
        <f t="shared" si="161"/>
        <v>0</v>
      </c>
      <c r="AW92" s="18"/>
      <c r="AX92" s="18"/>
      <c r="AY92" s="18">
        <f t="shared" si="162"/>
        <v>0</v>
      </c>
      <c r="AZ92" s="18">
        <f t="shared" si="163"/>
        <v>0</v>
      </c>
      <c r="BA92" s="18">
        <f aca="true" t="shared" si="222" ref="BA92:BA129">AK92+AO92+AS92+AW92</f>
        <v>0</v>
      </c>
      <c r="BB92" s="18">
        <f aca="true" t="shared" si="223" ref="BB92:BB129">AL92+AP92+AT92+AX92</f>
        <v>0</v>
      </c>
      <c r="BC92" s="18">
        <f t="shared" si="164"/>
        <v>0</v>
      </c>
      <c r="BD92" s="18">
        <f t="shared" si="165"/>
        <v>0</v>
      </c>
      <c r="BE92" s="18"/>
      <c r="BF92" s="18"/>
      <c r="BG92" s="18">
        <f t="shared" si="166"/>
        <v>0</v>
      </c>
      <c r="BH92" s="18">
        <f t="shared" si="167"/>
        <v>0</v>
      </c>
      <c r="BI92" s="18"/>
      <c r="BJ92" s="18"/>
      <c r="BK92" s="18">
        <f t="shared" si="168"/>
        <v>0</v>
      </c>
      <c r="BL92" s="18">
        <f t="shared" si="169"/>
        <v>0</v>
      </c>
      <c r="BM92" s="18"/>
      <c r="BN92" s="18"/>
      <c r="BO92" s="18">
        <f t="shared" si="170"/>
        <v>0</v>
      </c>
      <c r="BP92" s="18">
        <f t="shared" si="171"/>
        <v>0</v>
      </c>
      <c r="BQ92" s="135"/>
      <c r="BR92" s="176"/>
    </row>
    <row r="93" spans="1:70" ht="28.5" customHeight="1" hidden="1">
      <c r="A93" s="155"/>
      <c r="B93" s="188"/>
      <c r="C93" s="155"/>
      <c r="D93" s="64" t="s">
        <v>28</v>
      </c>
      <c r="E93" s="18">
        <f t="shared" si="220"/>
        <v>0</v>
      </c>
      <c r="F93" s="18">
        <f t="shared" si="221"/>
        <v>0</v>
      </c>
      <c r="G93" s="50">
        <f t="shared" si="136"/>
        <v>0</v>
      </c>
      <c r="H93" s="50">
        <f t="shared" si="137"/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142"/>
        <v>0</v>
      </c>
      <c r="T93" s="18">
        <f t="shared" si="143"/>
        <v>0</v>
      </c>
      <c r="U93" s="18">
        <f t="shared" si="144"/>
        <v>0</v>
      </c>
      <c r="V93" s="18">
        <f t="shared" si="145"/>
        <v>0</v>
      </c>
      <c r="W93" s="18">
        <f t="shared" si="146"/>
        <v>0</v>
      </c>
      <c r="X93" s="18">
        <f t="shared" si="147"/>
        <v>0</v>
      </c>
      <c r="Y93" s="18"/>
      <c r="Z93" s="18"/>
      <c r="AA93" s="18">
        <f t="shared" si="148"/>
        <v>0</v>
      </c>
      <c r="AB93" s="18">
        <f t="shared" si="149"/>
        <v>0</v>
      </c>
      <c r="AC93" s="18"/>
      <c r="AD93" s="18"/>
      <c r="AE93" s="18">
        <f t="shared" si="150"/>
        <v>0</v>
      </c>
      <c r="AF93" s="18">
        <f t="shared" si="151"/>
        <v>0</v>
      </c>
      <c r="AG93" s="18"/>
      <c r="AH93" s="18"/>
      <c r="AI93" s="18">
        <f t="shared" si="152"/>
        <v>0</v>
      </c>
      <c r="AJ93" s="18">
        <f t="shared" si="153"/>
        <v>0</v>
      </c>
      <c r="AK93" s="18">
        <f t="shared" si="154"/>
        <v>0</v>
      </c>
      <c r="AL93" s="18">
        <f t="shared" si="155"/>
        <v>0</v>
      </c>
      <c r="AM93" s="18">
        <f t="shared" si="156"/>
        <v>0</v>
      </c>
      <c r="AN93" s="18">
        <f t="shared" si="157"/>
        <v>0</v>
      </c>
      <c r="AO93" s="18"/>
      <c r="AP93" s="18"/>
      <c r="AQ93" s="18">
        <f t="shared" si="158"/>
        <v>0</v>
      </c>
      <c r="AR93" s="18">
        <f t="shared" si="159"/>
        <v>0</v>
      </c>
      <c r="AS93" s="18"/>
      <c r="AT93" s="18"/>
      <c r="AU93" s="18">
        <f t="shared" si="160"/>
        <v>0</v>
      </c>
      <c r="AV93" s="18">
        <f t="shared" si="161"/>
        <v>0</v>
      </c>
      <c r="AW93" s="18"/>
      <c r="AX93" s="18"/>
      <c r="AY93" s="18">
        <f t="shared" si="162"/>
        <v>0</v>
      </c>
      <c r="AZ93" s="18">
        <f t="shared" si="163"/>
        <v>0</v>
      </c>
      <c r="BA93" s="18">
        <f t="shared" si="222"/>
        <v>0</v>
      </c>
      <c r="BB93" s="18">
        <f t="shared" si="223"/>
        <v>0</v>
      </c>
      <c r="BC93" s="18">
        <f t="shared" si="164"/>
        <v>0</v>
      </c>
      <c r="BD93" s="18">
        <f t="shared" si="165"/>
        <v>0</v>
      </c>
      <c r="BE93" s="18"/>
      <c r="BF93" s="18"/>
      <c r="BG93" s="18">
        <f t="shared" si="166"/>
        <v>0</v>
      </c>
      <c r="BH93" s="18">
        <f t="shared" si="167"/>
        <v>0</v>
      </c>
      <c r="BI93" s="18"/>
      <c r="BJ93" s="18"/>
      <c r="BK93" s="18">
        <f t="shared" si="168"/>
        <v>0</v>
      </c>
      <c r="BL93" s="18">
        <f t="shared" si="169"/>
        <v>0</v>
      </c>
      <c r="BM93" s="18"/>
      <c r="BN93" s="18"/>
      <c r="BO93" s="18">
        <f t="shared" si="170"/>
        <v>0</v>
      </c>
      <c r="BP93" s="18">
        <f t="shared" si="171"/>
        <v>0</v>
      </c>
      <c r="BQ93" s="135"/>
      <c r="BR93" s="176"/>
    </row>
    <row r="94" spans="1:70" ht="46.5" customHeight="1" hidden="1">
      <c r="A94" s="155"/>
      <c r="B94" s="188"/>
      <c r="C94" s="155"/>
      <c r="D94" s="66" t="s">
        <v>136</v>
      </c>
      <c r="E94" s="17">
        <f t="shared" si="220"/>
        <v>0</v>
      </c>
      <c r="F94" s="17">
        <f t="shared" si="221"/>
        <v>0</v>
      </c>
      <c r="G94" s="17">
        <f t="shared" si="136"/>
        <v>0</v>
      </c>
      <c r="H94" s="17">
        <f t="shared" si="137"/>
        <v>0</v>
      </c>
      <c r="I94" s="17"/>
      <c r="J94" s="17"/>
      <c r="K94" s="17">
        <f>IF(I94=0,0,J94*100/I94)</f>
        <v>0</v>
      </c>
      <c r="L94" s="17">
        <f>J94-I94</f>
        <v>0</v>
      </c>
      <c r="M94" s="17"/>
      <c r="N94" s="17"/>
      <c r="O94" s="17">
        <f>IF(M94=0,0,N94*100/M94)</f>
        <v>0</v>
      </c>
      <c r="P94" s="17">
        <f>N94-M94</f>
        <v>0</v>
      </c>
      <c r="Q94" s="17"/>
      <c r="R94" s="17"/>
      <c r="S94" s="17">
        <f t="shared" si="142"/>
        <v>0</v>
      </c>
      <c r="T94" s="17">
        <f t="shared" si="143"/>
        <v>0</v>
      </c>
      <c r="U94" s="17">
        <f t="shared" si="144"/>
        <v>0</v>
      </c>
      <c r="V94" s="17">
        <f t="shared" si="145"/>
        <v>0</v>
      </c>
      <c r="W94" s="17">
        <f t="shared" si="146"/>
        <v>0</v>
      </c>
      <c r="X94" s="17">
        <f t="shared" si="147"/>
        <v>0</v>
      </c>
      <c r="Y94" s="17"/>
      <c r="Z94" s="17"/>
      <c r="AA94" s="17">
        <f t="shared" si="148"/>
        <v>0</v>
      </c>
      <c r="AB94" s="17">
        <f t="shared" si="149"/>
        <v>0</v>
      </c>
      <c r="AC94" s="17"/>
      <c r="AD94" s="17"/>
      <c r="AE94" s="17">
        <f t="shared" si="150"/>
        <v>0</v>
      </c>
      <c r="AF94" s="17">
        <f t="shared" si="151"/>
        <v>0</v>
      </c>
      <c r="AG94" s="17"/>
      <c r="AH94" s="17"/>
      <c r="AI94" s="17">
        <f t="shared" si="152"/>
        <v>0</v>
      </c>
      <c r="AJ94" s="17">
        <f t="shared" si="153"/>
        <v>0</v>
      </c>
      <c r="AK94" s="17">
        <f t="shared" si="154"/>
        <v>0</v>
      </c>
      <c r="AL94" s="17">
        <f t="shared" si="155"/>
        <v>0</v>
      </c>
      <c r="AM94" s="17">
        <f t="shared" si="156"/>
        <v>0</v>
      </c>
      <c r="AN94" s="17">
        <f t="shared" si="157"/>
        <v>0</v>
      </c>
      <c r="AO94" s="17"/>
      <c r="AP94" s="17"/>
      <c r="AQ94" s="17">
        <f t="shared" si="158"/>
        <v>0</v>
      </c>
      <c r="AR94" s="17">
        <f t="shared" si="159"/>
        <v>0</v>
      </c>
      <c r="AS94" s="17"/>
      <c r="AT94" s="17"/>
      <c r="AU94" s="17">
        <f t="shared" si="160"/>
        <v>0</v>
      </c>
      <c r="AV94" s="17">
        <f t="shared" si="161"/>
        <v>0</v>
      </c>
      <c r="AW94" s="17"/>
      <c r="AX94" s="17"/>
      <c r="AY94" s="17">
        <f t="shared" si="162"/>
        <v>0</v>
      </c>
      <c r="AZ94" s="17">
        <f t="shared" si="163"/>
        <v>0</v>
      </c>
      <c r="BA94" s="17">
        <f t="shared" si="222"/>
        <v>0</v>
      </c>
      <c r="BB94" s="17">
        <f t="shared" si="223"/>
        <v>0</v>
      </c>
      <c r="BC94" s="17">
        <f t="shared" si="164"/>
        <v>0</v>
      </c>
      <c r="BD94" s="17">
        <f t="shared" si="165"/>
        <v>0</v>
      </c>
      <c r="BE94" s="17"/>
      <c r="BF94" s="17"/>
      <c r="BG94" s="17">
        <f t="shared" si="166"/>
        <v>0</v>
      </c>
      <c r="BH94" s="17">
        <f t="shared" si="167"/>
        <v>0</v>
      </c>
      <c r="BI94" s="17"/>
      <c r="BJ94" s="17"/>
      <c r="BK94" s="17">
        <f t="shared" si="168"/>
        <v>0</v>
      </c>
      <c r="BL94" s="17">
        <f t="shared" si="169"/>
        <v>0</v>
      </c>
      <c r="BM94" s="17"/>
      <c r="BN94" s="17"/>
      <c r="BO94" s="17">
        <f t="shared" si="170"/>
        <v>0</v>
      </c>
      <c r="BP94" s="17">
        <f t="shared" si="171"/>
        <v>0</v>
      </c>
      <c r="BQ94" s="135"/>
      <c r="BR94" s="176"/>
    </row>
    <row r="95" spans="1:70" ht="23.25" customHeight="1" hidden="1">
      <c r="A95" s="155"/>
      <c r="B95" s="188"/>
      <c r="C95" s="155"/>
      <c r="D95" s="67" t="s">
        <v>29</v>
      </c>
      <c r="E95" s="48">
        <f t="shared" si="220"/>
        <v>0</v>
      </c>
      <c r="F95" s="18">
        <f t="shared" si="221"/>
        <v>0</v>
      </c>
      <c r="G95" s="18">
        <f t="shared" si="136"/>
        <v>0</v>
      </c>
      <c r="H95" s="18">
        <f t="shared" si="137"/>
        <v>0</v>
      </c>
      <c r="I95" s="18"/>
      <c r="J95" s="18"/>
      <c r="K95" s="18">
        <f t="shared" si="138"/>
        <v>0</v>
      </c>
      <c r="L95" s="18">
        <f t="shared" si="139"/>
        <v>0</v>
      </c>
      <c r="M95" s="18"/>
      <c r="N95" s="18"/>
      <c r="O95" s="18">
        <f t="shared" si="140"/>
        <v>0</v>
      </c>
      <c r="P95" s="18">
        <f t="shared" si="141"/>
        <v>0</v>
      </c>
      <c r="Q95" s="18"/>
      <c r="R95" s="18"/>
      <c r="S95" s="18">
        <f t="shared" si="142"/>
        <v>0</v>
      </c>
      <c r="T95" s="18">
        <f t="shared" si="143"/>
        <v>0</v>
      </c>
      <c r="U95" s="18">
        <f t="shared" si="144"/>
        <v>0</v>
      </c>
      <c r="V95" s="18">
        <f t="shared" si="145"/>
        <v>0</v>
      </c>
      <c r="W95" s="18">
        <f t="shared" si="146"/>
        <v>0</v>
      </c>
      <c r="X95" s="18">
        <f t="shared" si="147"/>
        <v>0</v>
      </c>
      <c r="Y95" s="18"/>
      <c r="Z95" s="18"/>
      <c r="AA95" s="18">
        <f t="shared" si="148"/>
        <v>0</v>
      </c>
      <c r="AB95" s="18">
        <f t="shared" si="149"/>
        <v>0</v>
      </c>
      <c r="AC95" s="18"/>
      <c r="AD95" s="18"/>
      <c r="AE95" s="18">
        <f t="shared" si="150"/>
        <v>0</v>
      </c>
      <c r="AF95" s="18">
        <f t="shared" si="151"/>
        <v>0</v>
      </c>
      <c r="AG95" s="18"/>
      <c r="AH95" s="18"/>
      <c r="AI95" s="18">
        <f t="shared" si="152"/>
        <v>0</v>
      </c>
      <c r="AJ95" s="18">
        <f t="shared" si="153"/>
        <v>0</v>
      </c>
      <c r="AK95" s="18">
        <f t="shared" si="154"/>
        <v>0</v>
      </c>
      <c r="AL95" s="18">
        <f t="shared" si="155"/>
        <v>0</v>
      </c>
      <c r="AM95" s="18">
        <f t="shared" si="156"/>
        <v>0</v>
      </c>
      <c r="AN95" s="18">
        <f t="shared" si="157"/>
        <v>0</v>
      </c>
      <c r="AO95" s="18"/>
      <c r="AP95" s="18"/>
      <c r="AQ95" s="18">
        <f t="shared" si="158"/>
        <v>0</v>
      </c>
      <c r="AR95" s="18">
        <f t="shared" si="159"/>
        <v>0</v>
      </c>
      <c r="AS95" s="18"/>
      <c r="AT95" s="18"/>
      <c r="AU95" s="18">
        <f t="shared" si="160"/>
        <v>0</v>
      </c>
      <c r="AV95" s="18">
        <f t="shared" si="161"/>
        <v>0</v>
      </c>
      <c r="AW95" s="18"/>
      <c r="AX95" s="18"/>
      <c r="AY95" s="18">
        <f t="shared" si="162"/>
        <v>0</v>
      </c>
      <c r="AZ95" s="18">
        <f t="shared" si="163"/>
        <v>0</v>
      </c>
      <c r="BA95" s="18">
        <f t="shared" si="222"/>
        <v>0</v>
      </c>
      <c r="BB95" s="18">
        <f t="shared" si="223"/>
        <v>0</v>
      </c>
      <c r="BC95" s="18">
        <f t="shared" si="164"/>
        <v>0</v>
      </c>
      <c r="BD95" s="18">
        <f t="shared" si="165"/>
        <v>0</v>
      </c>
      <c r="BE95" s="18"/>
      <c r="BF95" s="18"/>
      <c r="BG95" s="18">
        <f t="shared" si="166"/>
        <v>0</v>
      </c>
      <c r="BH95" s="18">
        <f t="shared" si="167"/>
        <v>0</v>
      </c>
      <c r="BI95" s="18"/>
      <c r="BJ95" s="18"/>
      <c r="BK95" s="18">
        <f t="shared" si="168"/>
        <v>0</v>
      </c>
      <c r="BL95" s="18">
        <f t="shared" si="169"/>
        <v>0</v>
      </c>
      <c r="BM95" s="18"/>
      <c r="BN95" s="18"/>
      <c r="BO95" s="18">
        <f t="shared" si="170"/>
        <v>0</v>
      </c>
      <c r="BP95" s="18">
        <f t="shared" si="171"/>
        <v>0</v>
      </c>
      <c r="BQ95" s="135"/>
      <c r="BR95" s="176"/>
    </row>
    <row r="96" spans="1:70" ht="23.25" customHeight="1" hidden="1">
      <c r="A96" s="155"/>
      <c r="B96" s="188"/>
      <c r="C96" s="156"/>
      <c r="D96" s="68" t="s">
        <v>24</v>
      </c>
      <c r="E96" s="48">
        <f t="shared" si="220"/>
        <v>0</v>
      </c>
      <c r="F96" s="18">
        <f t="shared" si="221"/>
        <v>0</v>
      </c>
      <c r="G96" s="18">
        <f t="shared" si="136"/>
        <v>0</v>
      </c>
      <c r="H96" s="18">
        <f t="shared" si="137"/>
        <v>0</v>
      </c>
      <c r="I96" s="18"/>
      <c r="J96" s="18"/>
      <c r="K96" s="18">
        <f t="shared" si="138"/>
        <v>0</v>
      </c>
      <c r="L96" s="18">
        <f t="shared" si="139"/>
        <v>0</v>
      </c>
      <c r="M96" s="18"/>
      <c r="N96" s="18"/>
      <c r="O96" s="18">
        <f t="shared" si="140"/>
        <v>0</v>
      </c>
      <c r="P96" s="18">
        <f t="shared" si="141"/>
        <v>0</v>
      </c>
      <c r="Q96" s="18"/>
      <c r="R96" s="18"/>
      <c r="S96" s="18">
        <f t="shared" si="142"/>
        <v>0</v>
      </c>
      <c r="T96" s="18">
        <f t="shared" si="143"/>
        <v>0</v>
      </c>
      <c r="U96" s="18">
        <f t="shared" si="144"/>
        <v>0</v>
      </c>
      <c r="V96" s="18">
        <f t="shared" si="145"/>
        <v>0</v>
      </c>
      <c r="W96" s="18">
        <f t="shared" si="146"/>
        <v>0</v>
      </c>
      <c r="X96" s="18">
        <f t="shared" si="147"/>
        <v>0</v>
      </c>
      <c r="Y96" s="18"/>
      <c r="Z96" s="18"/>
      <c r="AA96" s="18">
        <f t="shared" si="148"/>
        <v>0</v>
      </c>
      <c r="AB96" s="18">
        <f t="shared" si="149"/>
        <v>0</v>
      </c>
      <c r="AC96" s="18"/>
      <c r="AD96" s="18"/>
      <c r="AE96" s="18">
        <f t="shared" si="150"/>
        <v>0</v>
      </c>
      <c r="AF96" s="18">
        <f t="shared" si="151"/>
        <v>0</v>
      </c>
      <c r="AG96" s="18"/>
      <c r="AH96" s="18"/>
      <c r="AI96" s="18">
        <f t="shared" si="152"/>
        <v>0</v>
      </c>
      <c r="AJ96" s="18">
        <f t="shared" si="153"/>
        <v>0</v>
      </c>
      <c r="AK96" s="18">
        <f t="shared" si="154"/>
        <v>0</v>
      </c>
      <c r="AL96" s="18">
        <f t="shared" si="155"/>
        <v>0</v>
      </c>
      <c r="AM96" s="18">
        <f t="shared" si="156"/>
        <v>0</v>
      </c>
      <c r="AN96" s="18">
        <f t="shared" si="157"/>
        <v>0</v>
      </c>
      <c r="AO96" s="18"/>
      <c r="AP96" s="18"/>
      <c r="AQ96" s="18">
        <f t="shared" si="158"/>
        <v>0</v>
      </c>
      <c r="AR96" s="18">
        <f t="shared" si="159"/>
        <v>0</v>
      </c>
      <c r="AS96" s="18"/>
      <c r="AT96" s="18"/>
      <c r="AU96" s="18">
        <f t="shared" si="160"/>
        <v>0</v>
      </c>
      <c r="AV96" s="18">
        <f t="shared" si="161"/>
        <v>0</v>
      </c>
      <c r="AW96" s="18"/>
      <c r="AX96" s="18"/>
      <c r="AY96" s="18">
        <f t="shared" si="162"/>
        <v>0</v>
      </c>
      <c r="AZ96" s="18">
        <f t="shared" si="163"/>
        <v>0</v>
      </c>
      <c r="BA96" s="18">
        <f t="shared" si="222"/>
        <v>0</v>
      </c>
      <c r="BB96" s="18">
        <f t="shared" si="223"/>
        <v>0</v>
      </c>
      <c r="BC96" s="18">
        <f t="shared" si="164"/>
        <v>0</v>
      </c>
      <c r="BD96" s="18">
        <f t="shared" si="165"/>
        <v>0</v>
      </c>
      <c r="BE96" s="18"/>
      <c r="BF96" s="18"/>
      <c r="BG96" s="18">
        <f t="shared" si="166"/>
        <v>0</v>
      </c>
      <c r="BH96" s="18">
        <f t="shared" si="167"/>
        <v>0</v>
      </c>
      <c r="BI96" s="18"/>
      <c r="BJ96" s="18"/>
      <c r="BK96" s="18">
        <f t="shared" si="168"/>
        <v>0</v>
      </c>
      <c r="BL96" s="18">
        <f t="shared" si="169"/>
        <v>0</v>
      </c>
      <c r="BM96" s="18"/>
      <c r="BN96" s="18"/>
      <c r="BO96" s="18">
        <f t="shared" si="170"/>
        <v>0</v>
      </c>
      <c r="BP96" s="18">
        <f t="shared" si="171"/>
        <v>0</v>
      </c>
      <c r="BQ96" s="136"/>
      <c r="BR96" s="176"/>
    </row>
    <row r="97" spans="1:70" s="53" customFormat="1" ht="23.25" customHeight="1" hidden="1">
      <c r="A97" s="154" t="s">
        <v>48</v>
      </c>
      <c r="B97" s="187">
        <v>0</v>
      </c>
      <c r="C97" s="154" t="s">
        <v>69</v>
      </c>
      <c r="D97" s="66" t="s">
        <v>22</v>
      </c>
      <c r="E97" s="46">
        <f t="shared" si="220"/>
        <v>0</v>
      </c>
      <c r="F97" s="41">
        <f t="shared" si="221"/>
        <v>0</v>
      </c>
      <c r="G97" s="41">
        <f t="shared" si="136"/>
        <v>0</v>
      </c>
      <c r="H97" s="41">
        <f t="shared" si="137"/>
        <v>0</v>
      </c>
      <c r="I97" s="41">
        <f>SUM(I98:I103)</f>
        <v>0</v>
      </c>
      <c r="J97" s="41">
        <f>SUM(J98:J103)</f>
        <v>0</v>
      </c>
      <c r="K97" s="41">
        <f t="shared" si="138"/>
        <v>0</v>
      </c>
      <c r="L97" s="41">
        <f t="shared" si="139"/>
        <v>0</v>
      </c>
      <c r="M97" s="41">
        <f>SUM(M98:M103)</f>
        <v>0</v>
      </c>
      <c r="N97" s="41">
        <f>SUM(N98:N103)</f>
        <v>0</v>
      </c>
      <c r="O97" s="41">
        <f t="shared" si="140"/>
        <v>0</v>
      </c>
      <c r="P97" s="41">
        <f t="shared" si="141"/>
        <v>0</v>
      </c>
      <c r="Q97" s="41">
        <f>SUM(Q98:Q103)</f>
        <v>0</v>
      </c>
      <c r="R97" s="41">
        <f>SUM(R98:R103)</f>
        <v>0</v>
      </c>
      <c r="S97" s="41">
        <f t="shared" si="142"/>
        <v>0</v>
      </c>
      <c r="T97" s="41">
        <f t="shared" si="143"/>
        <v>0</v>
      </c>
      <c r="U97" s="41">
        <f t="shared" si="144"/>
        <v>0</v>
      </c>
      <c r="V97" s="41">
        <f t="shared" si="145"/>
        <v>0</v>
      </c>
      <c r="W97" s="41">
        <f t="shared" si="146"/>
        <v>0</v>
      </c>
      <c r="X97" s="41">
        <f t="shared" si="147"/>
        <v>0</v>
      </c>
      <c r="Y97" s="41">
        <f>SUM(Y98:Y103)</f>
        <v>0</v>
      </c>
      <c r="Z97" s="41">
        <f>SUM(Z98:Z103)</f>
        <v>0</v>
      </c>
      <c r="AA97" s="41">
        <f t="shared" si="148"/>
        <v>0</v>
      </c>
      <c r="AB97" s="41">
        <f t="shared" si="149"/>
        <v>0</v>
      </c>
      <c r="AC97" s="41">
        <f>SUM(AC98:AC103)</f>
        <v>0</v>
      </c>
      <c r="AD97" s="41">
        <f>SUM(AD98:AD103)</f>
        <v>0</v>
      </c>
      <c r="AE97" s="41">
        <f t="shared" si="150"/>
        <v>0</v>
      </c>
      <c r="AF97" s="41">
        <f t="shared" si="151"/>
        <v>0</v>
      </c>
      <c r="AG97" s="41">
        <f>SUM(AG98:AG103)</f>
        <v>0</v>
      </c>
      <c r="AH97" s="41">
        <f>SUM(AH98:AH103)</f>
        <v>0</v>
      </c>
      <c r="AI97" s="41">
        <f t="shared" si="152"/>
        <v>0</v>
      </c>
      <c r="AJ97" s="41">
        <f t="shared" si="153"/>
        <v>0</v>
      </c>
      <c r="AK97" s="41">
        <f t="shared" si="154"/>
        <v>0</v>
      </c>
      <c r="AL97" s="41">
        <f t="shared" si="155"/>
        <v>0</v>
      </c>
      <c r="AM97" s="41">
        <f t="shared" si="156"/>
        <v>0</v>
      </c>
      <c r="AN97" s="41">
        <f t="shared" si="157"/>
        <v>0</v>
      </c>
      <c r="AO97" s="41">
        <f>SUM(AO98:AO103)</f>
        <v>0</v>
      </c>
      <c r="AP97" s="41">
        <f>SUM(AP98:AP103)</f>
        <v>0</v>
      </c>
      <c r="AQ97" s="41">
        <f t="shared" si="158"/>
        <v>0</v>
      </c>
      <c r="AR97" s="41">
        <f t="shared" si="159"/>
        <v>0</v>
      </c>
      <c r="AS97" s="41">
        <f>SUM(AS98:AS103)</f>
        <v>0</v>
      </c>
      <c r="AT97" s="41">
        <f>SUM(AT98:AT103)</f>
        <v>0</v>
      </c>
      <c r="AU97" s="41">
        <f t="shared" si="160"/>
        <v>0</v>
      </c>
      <c r="AV97" s="41">
        <f t="shared" si="161"/>
        <v>0</v>
      </c>
      <c r="AW97" s="41">
        <f>SUM(AW98:AW103)</f>
        <v>0</v>
      </c>
      <c r="AX97" s="41">
        <f>SUM(AX98:AX103)</f>
        <v>0</v>
      </c>
      <c r="AY97" s="41">
        <f t="shared" si="162"/>
        <v>0</v>
      </c>
      <c r="AZ97" s="41">
        <f t="shared" si="163"/>
        <v>0</v>
      </c>
      <c r="BA97" s="41">
        <f t="shared" si="222"/>
        <v>0</v>
      </c>
      <c r="BB97" s="41">
        <f t="shared" si="223"/>
        <v>0</v>
      </c>
      <c r="BC97" s="41">
        <f t="shared" si="164"/>
        <v>0</v>
      </c>
      <c r="BD97" s="41">
        <f t="shared" si="165"/>
        <v>0</v>
      </c>
      <c r="BE97" s="41">
        <f>SUM(BE98:BE103)</f>
        <v>0</v>
      </c>
      <c r="BF97" s="41">
        <f>SUM(BF98:BF103)</f>
        <v>0</v>
      </c>
      <c r="BG97" s="41">
        <f t="shared" si="166"/>
        <v>0</v>
      </c>
      <c r="BH97" s="41">
        <f t="shared" si="167"/>
        <v>0</v>
      </c>
      <c r="BI97" s="41">
        <f>SUM(BI98:BI103)</f>
        <v>0</v>
      </c>
      <c r="BJ97" s="41">
        <f>SUM(BJ98:BJ103)</f>
        <v>0</v>
      </c>
      <c r="BK97" s="41">
        <f t="shared" si="168"/>
        <v>0</v>
      </c>
      <c r="BL97" s="41">
        <f t="shared" si="169"/>
        <v>0</v>
      </c>
      <c r="BM97" s="41">
        <f>SUM(BM98:BM103)</f>
        <v>0</v>
      </c>
      <c r="BN97" s="41">
        <f>SUM(BN98:BN103)</f>
        <v>0</v>
      </c>
      <c r="BO97" s="41">
        <f t="shared" si="170"/>
        <v>0</v>
      </c>
      <c r="BP97" s="41">
        <f t="shared" si="171"/>
        <v>0</v>
      </c>
      <c r="BQ97" s="144"/>
      <c r="BR97" s="144"/>
    </row>
    <row r="98" spans="1:70" ht="23.25" customHeight="1" hidden="1">
      <c r="A98" s="155"/>
      <c r="B98" s="188"/>
      <c r="C98" s="155"/>
      <c r="D98" s="66" t="s">
        <v>23</v>
      </c>
      <c r="E98" s="48">
        <f t="shared" si="220"/>
        <v>0</v>
      </c>
      <c r="F98" s="18">
        <f t="shared" si="221"/>
        <v>0</v>
      </c>
      <c r="G98" s="18">
        <f t="shared" si="136"/>
        <v>0</v>
      </c>
      <c r="H98" s="18">
        <f t="shared" si="137"/>
        <v>0</v>
      </c>
      <c r="I98" s="18"/>
      <c r="J98" s="18"/>
      <c r="K98" s="18">
        <f t="shared" si="138"/>
        <v>0</v>
      </c>
      <c r="L98" s="18">
        <f t="shared" si="139"/>
        <v>0</v>
      </c>
      <c r="M98" s="18"/>
      <c r="N98" s="18"/>
      <c r="O98" s="18">
        <f t="shared" si="140"/>
        <v>0</v>
      </c>
      <c r="P98" s="18">
        <f t="shared" si="141"/>
        <v>0</v>
      </c>
      <c r="Q98" s="18"/>
      <c r="R98" s="18"/>
      <c r="S98" s="18">
        <f t="shared" si="142"/>
        <v>0</v>
      </c>
      <c r="T98" s="18">
        <f t="shared" si="143"/>
        <v>0</v>
      </c>
      <c r="U98" s="18">
        <f t="shared" si="144"/>
        <v>0</v>
      </c>
      <c r="V98" s="18">
        <f t="shared" si="145"/>
        <v>0</v>
      </c>
      <c r="W98" s="18">
        <f t="shared" si="146"/>
        <v>0</v>
      </c>
      <c r="X98" s="18">
        <f t="shared" si="147"/>
        <v>0</v>
      </c>
      <c r="Y98" s="18"/>
      <c r="Z98" s="18"/>
      <c r="AA98" s="18">
        <f t="shared" si="148"/>
        <v>0</v>
      </c>
      <c r="AB98" s="18">
        <f t="shared" si="149"/>
        <v>0</v>
      </c>
      <c r="AC98" s="18"/>
      <c r="AD98" s="18"/>
      <c r="AE98" s="18">
        <f t="shared" si="150"/>
        <v>0</v>
      </c>
      <c r="AF98" s="18">
        <f t="shared" si="151"/>
        <v>0</v>
      </c>
      <c r="AG98" s="18"/>
      <c r="AH98" s="18"/>
      <c r="AI98" s="18">
        <f t="shared" si="152"/>
        <v>0</v>
      </c>
      <c r="AJ98" s="18">
        <f t="shared" si="153"/>
        <v>0</v>
      </c>
      <c r="AK98" s="18">
        <f t="shared" si="154"/>
        <v>0</v>
      </c>
      <c r="AL98" s="18">
        <f t="shared" si="155"/>
        <v>0</v>
      </c>
      <c r="AM98" s="18">
        <f t="shared" si="156"/>
        <v>0</v>
      </c>
      <c r="AN98" s="18">
        <f t="shared" si="157"/>
        <v>0</v>
      </c>
      <c r="AO98" s="18"/>
      <c r="AP98" s="18"/>
      <c r="AQ98" s="18">
        <f t="shared" si="158"/>
        <v>0</v>
      </c>
      <c r="AR98" s="18">
        <f t="shared" si="159"/>
        <v>0</v>
      </c>
      <c r="AS98" s="18"/>
      <c r="AT98" s="18"/>
      <c r="AU98" s="18">
        <f t="shared" si="160"/>
        <v>0</v>
      </c>
      <c r="AV98" s="18">
        <f t="shared" si="161"/>
        <v>0</v>
      </c>
      <c r="AW98" s="18"/>
      <c r="AX98" s="18"/>
      <c r="AY98" s="18">
        <f t="shared" si="162"/>
        <v>0</v>
      </c>
      <c r="AZ98" s="18">
        <f t="shared" si="163"/>
        <v>0</v>
      </c>
      <c r="BA98" s="18">
        <f t="shared" si="222"/>
        <v>0</v>
      </c>
      <c r="BB98" s="18">
        <f t="shared" si="223"/>
        <v>0</v>
      </c>
      <c r="BC98" s="18">
        <f t="shared" si="164"/>
        <v>0</v>
      </c>
      <c r="BD98" s="18">
        <f t="shared" si="165"/>
        <v>0</v>
      </c>
      <c r="BE98" s="18"/>
      <c r="BF98" s="18"/>
      <c r="BG98" s="18">
        <f t="shared" si="166"/>
        <v>0</v>
      </c>
      <c r="BH98" s="18">
        <f t="shared" si="167"/>
        <v>0</v>
      </c>
      <c r="BI98" s="18"/>
      <c r="BJ98" s="18"/>
      <c r="BK98" s="18">
        <f t="shared" si="168"/>
        <v>0</v>
      </c>
      <c r="BL98" s="18">
        <f t="shared" si="169"/>
        <v>0</v>
      </c>
      <c r="BM98" s="18"/>
      <c r="BN98" s="18"/>
      <c r="BO98" s="18">
        <f t="shared" si="170"/>
        <v>0</v>
      </c>
      <c r="BP98" s="18">
        <f t="shared" si="171"/>
        <v>0</v>
      </c>
      <c r="BQ98" s="144"/>
      <c r="BR98" s="144"/>
    </row>
    <row r="99" spans="1:70" ht="23.25" customHeight="1" hidden="1">
      <c r="A99" s="155"/>
      <c r="B99" s="188"/>
      <c r="C99" s="155"/>
      <c r="D99" s="64" t="s">
        <v>63</v>
      </c>
      <c r="E99" s="48">
        <f t="shared" si="220"/>
        <v>0</v>
      </c>
      <c r="F99" s="18">
        <f t="shared" si="221"/>
        <v>0</v>
      </c>
      <c r="G99" s="18">
        <f t="shared" si="136"/>
        <v>0</v>
      </c>
      <c r="H99" s="18">
        <f t="shared" si="137"/>
        <v>0</v>
      </c>
      <c r="I99" s="18"/>
      <c r="J99" s="18"/>
      <c r="K99" s="18">
        <f t="shared" si="138"/>
        <v>0</v>
      </c>
      <c r="L99" s="18">
        <f t="shared" si="139"/>
        <v>0</v>
      </c>
      <c r="M99" s="18"/>
      <c r="N99" s="18"/>
      <c r="O99" s="18">
        <f t="shared" si="140"/>
        <v>0</v>
      </c>
      <c r="P99" s="18">
        <f t="shared" si="141"/>
        <v>0</v>
      </c>
      <c r="Q99" s="18"/>
      <c r="R99" s="18"/>
      <c r="S99" s="18">
        <f t="shared" si="142"/>
        <v>0</v>
      </c>
      <c r="T99" s="18">
        <f t="shared" si="143"/>
        <v>0</v>
      </c>
      <c r="U99" s="18">
        <f t="shared" si="144"/>
        <v>0</v>
      </c>
      <c r="V99" s="18">
        <f t="shared" si="145"/>
        <v>0</v>
      </c>
      <c r="W99" s="18">
        <f t="shared" si="146"/>
        <v>0</v>
      </c>
      <c r="X99" s="18">
        <f t="shared" si="147"/>
        <v>0</v>
      </c>
      <c r="Y99" s="18"/>
      <c r="Z99" s="18"/>
      <c r="AA99" s="18">
        <f t="shared" si="148"/>
        <v>0</v>
      </c>
      <c r="AB99" s="18">
        <f t="shared" si="149"/>
        <v>0</v>
      </c>
      <c r="AC99" s="18"/>
      <c r="AD99" s="18"/>
      <c r="AE99" s="18">
        <f t="shared" si="150"/>
        <v>0</v>
      </c>
      <c r="AF99" s="18">
        <f t="shared" si="151"/>
        <v>0</v>
      </c>
      <c r="AG99" s="18"/>
      <c r="AH99" s="18"/>
      <c r="AI99" s="18">
        <f t="shared" si="152"/>
        <v>0</v>
      </c>
      <c r="AJ99" s="18">
        <f t="shared" si="153"/>
        <v>0</v>
      </c>
      <c r="AK99" s="18">
        <f t="shared" si="154"/>
        <v>0</v>
      </c>
      <c r="AL99" s="18">
        <f t="shared" si="155"/>
        <v>0</v>
      </c>
      <c r="AM99" s="18">
        <f t="shared" si="156"/>
        <v>0</v>
      </c>
      <c r="AN99" s="18">
        <f t="shared" si="157"/>
        <v>0</v>
      </c>
      <c r="AO99" s="18">
        <v>0</v>
      </c>
      <c r="AP99" s="18"/>
      <c r="AQ99" s="18">
        <f t="shared" si="158"/>
        <v>0</v>
      </c>
      <c r="AR99" s="18">
        <f t="shared" si="159"/>
        <v>0</v>
      </c>
      <c r="AS99" s="18">
        <v>0</v>
      </c>
      <c r="AT99" s="18"/>
      <c r="AU99" s="18">
        <f t="shared" si="160"/>
        <v>0</v>
      </c>
      <c r="AV99" s="18">
        <f t="shared" si="161"/>
        <v>0</v>
      </c>
      <c r="AW99" s="18"/>
      <c r="AX99" s="18"/>
      <c r="AY99" s="18">
        <f t="shared" si="162"/>
        <v>0</v>
      </c>
      <c r="AZ99" s="18">
        <f t="shared" si="163"/>
        <v>0</v>
      </c>
      <c r="BA99" s="18">
        <f t="shared" si="222"/>
        <v>0</v>
      </c>
      <c r="BB99" s="18">
        <f t="shared" si="223"/>
        <v>0</v>
      </c>
      <c r="BC99" s="18">
        <f t="shared" si="164"/>
        <v>0</v>
      </c>
      <c r="BD99" s="18">
        <f t="shared" si="165"/>
        <v>0</v>
      </c>
      <c r="BE99" s="18"/>
      <c r="BF99" s="18"/>
      <c r="BG99" s="18">
        <f t="shared" si="166"/>
        <v>0</v>
      </c>
      <c r="BH99" s="18">
        <f t="shared" si="167"/>
        <v>0</v>
      </c>
      <c r="BI99" s="18"/>
      <c r="BJ99" s="18"/>
      <c r="BK99" s="18">
        <f t="shared" si="168"/>
        <v>0</v>
      </c>
      <c r="BL99" s="18">
        <f t="shared" si="169"/>
        <v>0</v>
      </c>
      <c r="BM99" s="18"/>
      <c r="BN99" s="18"/>
      <c r="BO99" s="18">
        <f t="shared" si="170"/>
        <v>0</v>
      </c>
      <c r="BP99" s="18">
        <f t="shared" si="171"/>
        <v>0</v>
      </c>
      <c r="BQ99" s="144"/>
      <c r="BR99" s="144"/>
    </row>
    <row r="100" spans="1:70" ht="23.25" customHeight="1" hidden="1">
      <c r="A100" s="155"/>
      <c r="B100" s="188"/>
      <c r="C100" s="155"/>
      <c r="D100" s="64" t="s">
        <v>28</v>
      </c>
      <c r="E100" s="48">
        <f t="shared" si="220"/>
        <v>0</v>
      </c>
      <c r="F100" s="18">
        <f t="shared" si="221"/>
        <v>0</v>
      </c>
      <c r="G100" s="18">
        <f t="shared" si="136"/>
        <v>0</v>
      </c>
      <c r="H100" s="18">
        <f t="shared" si="137"/>
        <v>0</v>
      </c>
      <c r="I100" s="18"/>
      <c r="J100" s="18"/>
      <c r="K100" s="18">
        <f t="shared" si="138"/>
        <v>0</v>
      </c>
      <c r="L100" s="18">
        <f t="shared" si="139"/>
        <v>0</v>
      </c>
      <c r="M100" s="18"/>
      <c r="N100" s="18"/>
      <c r="O100" s="18">
        <f t="shared" si="140"/>
        <v>0</v>
      </c>
      <c r="P100" s="18">
        <f t="shared" si="141"/>
        <v>0</v>
      </c>
      <c r="Q100" s="18"/>
      <c r="R100" s="18"/>
      <c r="S100" s="18">
        <f t="shared" si="142"/>
        <v>0</v>
      </c>
      <c r="T100" s="18">
        <f t="shared" si="143"/>
        <v>0</v>
      </c>
      <c r="U100" s="18">
        <f t="shared" si="144"/>
        <v>0</v>
      </c>
      <c r="V100" s="18">
        <f t="shared" si="145"/>
        <v>0</v>
      </c>
      <c r="W100" s="18">
        <f t="shared" si="146"/>
        <v>0</v>
      </c>
      <c r="X100" s="18">
        <f t="shared" si="147"/>
        <v>0</v>
      </c>
      <c r="Y100" s="18"/>
      <c r="Z100" s="18"/>
      <c r="AA100" s="18">
        <f t="shared" si="148"/>
        <v>0</v>
      </c>
      <c r="AB100" s="18">
        <f t="shared" si="149"/>
        <v>0</v>
      </c>
      <c r="AC100" s="18"/>
      <c r="AD100" s="18"/>
      <c r="AE100" s="18">
        <f t="shared" si="150"/>
        <v>0</v>
      </c>
      <c r="AF100" s="18">
        <f t="shared" si="151"/>
        <v>0</v>
      </c>
      <c r="AG100" s="18"/>
      <c r="AH100" s="18"/>
      <c r="AI100" s="18">
        <f t="shared" si="152"/>
        <v>0</v>
      </c>
      <c r="AJ100" s="18">
        <f t="shared" si="153"/>
        <v>0</v>
      </c>
      <c r="AK100" s="18">
        <f t="shared" si="154"/>
        <v>0</v>
      </c>
      <c r="AL100" s="18">
        <f t="shared" si="155"/>
        <v>0</v>
      </c>
      <c r="AM100" s="18">
        <f t="shared" si="156"/>
        <v>0</v>
      </c>
      <c r="AN100" s="18">
        <f t="shared" si="157"/>
        <v>0</v>
      </c>
      <c r="AO100" s="18">
        <v>0</v>
      </c>
      <c r="AP100" s="18"/>
      <c r="AQ100" s="18">
        <f t="shared" si="158"/>
        <v>0</v>
      </c>
      <c r="AR100" s="18">
        <f t="shared" si="159"/>
        <v>0</v>
      </c>
      <c r="AS100" s="18">
        <v>0</v>
      </c>
      <c r="AT100" s="18"/>
      <c r="AU100" s="18">
        <f t="shared" si="160"/>
        <v>0</v>
      </c>
      <c r="AV100" s="18">
        <f t="shared" si="161"/>
        <v>0</v>
      </c>
      <c r="AW100" s="18"/>
      <c r="AX100" s="18"/>
      <c r="AY100" s="18">
        <f t="shared" si="162"/>
        <v>0</v>
      </c>
      <c r="AZ100" s="18">
        <f t="shared" si="163"/>
        <v>0</v>
      </c>
      <c r="BA100" s="18">
        <f t="shared" si="222"/>
        <v>0</v>
      </c>
      <c r="BB100" s="18">
        <f t="shared" si="223"/>
        <v>0</v>
      </c>
      <c r="BC100" s="18">
        <f t="shared" si="164"/>
        <v>0</v>
      </c>
      <c r="BD100" s="18">
        <f t="shared" si="165"/>
        <v>0</v>
      </c>
      <c r="BE100" s="18"/>
      <c r="BF100" s="18"/>
      <c r="BG100" s="18">
        <f t="shared" si="166"/>
        <v>0</v>
      </c>
      <c r="BH100" s="18">
        <f t="shared" si="167"/>
        <v>0</v>
      </c>
      <c r="BI100" s="18"/>
      <c r="BJ100" s="18"/>
      <c r="BK100" s="18">
        <f t="shared" si="168"/>
        <v>0</v>
      </c>
      <c r="BL100" s="18">
        <f t="shared" si="169"/>
        <v>0</v>
      </c>
      <c r="BM100" s="18"/>
      <c r="BN100" s="18"/>
      <c r="BO100" s="18">
        <f t="shared" si="170"/>
        <v>0</v>
      </c>
      <c r="BP100" s="18">
        <f t="shared" si="171"/>
        <v>0</v>
      </c>
      <c r="BQ100" s="144"/>
      <c r="BR100" s="144"/>
    </row>
    <row r="101" spans="1:70" ht="46.5" customHeight="1" hidden="1">
      <c r="A101" s="155"/>
      <c r="B101" s="188"/>
      <c r="C101" s="155"/>
      <c r="D101" s="66" t="s">
        <v>136</v>
      </c>
      <c r="E101" s="17">
        <f t="shared" si="220"/>
        <v>0</v>
      </c>
      <c r="F101" s="17">
        <f t="shared" si="221"/>
        <v>0</v>
      </c>
      <c r="G101" s="17">
        <f t="shared" si="136"/>
        <v>0</v>
      </c>
      <c r="H101" s="17">
        <f t="shared" si="137"/>
        <v>0</v>
      </c>
      <c r="I101" s="17"/>
      <c r="J101" s="17"/>
      <c r="K101" s="17">
        <f t="shared" si="138"/>
        <v>0</v>
      </c>
      <c r="L101" s="17">
        <f t="shared" si="139"/>
        <v>0</v>
      </c>
      <c r="M101" s="17"/>
      <c r="N101" s="17"/>
      <c r="O101" s="17">
        <f t="shared" si="140"/>
        <v>0</v>
      </c>
      <c r="P101" s="17">
        <f t="shared" si="141"/>
        <v>0</v>
      </c>
      <c r="Q101" s="17"/>
      <c r="R101" s="17"/>
      <c r="S101" s="17">
        <f t="shared" si="142"/>
        <v>0</v>
      </c>
      <c r="T101" s="17">
        <f t="shared" si="143"/>
        <v>0</v>
      </c>
      <c r="U101" s="17">
        <f t="shared" si="144"/>
        <v>0</v>
      </c>
      <c r="V101" s="17">
        <f t="shared" si="145"/>
        <v>0</v>
      </c>
      <c r="W101" s="17">
        <f t="shared" si="146"/>
        <v>0</v>
      </c>
      <c r="X101" s="17">
        <f t="shared" si="147"/>
        <v>0</v>
      </c>
      <c r="Y101" s="17"/>
      <c r="Z101" s="17"/>
      <c r="AA101" s="17">
        <f t="shared" si="148"/>
        <v>0</v>
      </c>
      <c r="AB101" s="17">
        <f t="shared" si="149"/>
        <v>0</v>
      </c>
      <c r="AC101" s="17"/>
      <c r="AD101" s="17"/>
      <c r="AE101" s="17">
        <f t="shared" si="150"/>
        <v>0</v>
      </c>
      <c r="AF101" s="17">
        <f t="shared" si="151"/>
        <v>0</v>
      </c>
      <c r="AG101" s="17"/>
      <c r="AH101" s="17"/>
      <c r="AI101" s="17">
        <f t="shared" si="152"/>
        <v>0</v>
      </c>
      <c r="AJ101" s="17">
        <f t="shared" si="153"/>
        <v>0</v>
      </c>
      <c r="AK101" s="17">
        <f t="shared" si="154"/>
        <v>0</v>
      </c>
      <c r="AL101" s="17">
        <f t="shared" si="155"/>
        <v>0</v>
      </c>
      <c r="AM101" s="17">
        <f t="shared" si="156"/>
        <v>0</v>
      </c>
      <c r="AN101" s="17">
        <f t="shared" si="157"/>
        <v>0</v>
      </c>
      <c r="AO101" s="17"/>
      <c r="AP101" s="17"/>
      <c r="AQ101" s="17">
        <f t="shared" si="158"/>
        <v>0</v>
      </c>
      <c r="AR101" s="17">
        <f t="shared" si="159"/>
        <v>0</v>
      </c>
      <c r="AS101" s="17"/>
      <c r="AT101" s="17"/>
      <c r="AU101" s="17">
        <f t="shared" si="160"/>
        <v>0</v>
      </c>
      <c r="AV101" s="17">
        <f t="shared" si="161"/>
        <v>0</v>
      </c>
      <c r="AW101" s="17"/>
      <c r="AX101" s="17"/>
      <c r="AY101" s="17">
        <f t="shared" si="162"/>
        <v>0</v>
      </c>
      <c r="AZ101" s="17">
        <f t="shared" si="163"/>
        <v>0</v>
      </c>
      <c r="BA101" s="17">
        <f t="shared" si="222"/>
        <v>0</v>
      </c>
      <c r="BB101" s="17">
        <f t="shared" si="223"/>
        <v>0</v>
      </c>
      <c r="BC101" s="17">
        <f t="shared" si="164"/>
        <v>0</v>
      </c>
      <c r="BD101" s="17">
        <f t="shared" si="165"/>
        <v>0</v>
      </c>
      <c r="BE101" s="17"/>
      <c r="BF101" s="17"/>
      <c r="BG101" s="17">
        <f t="shared" si="166"/>
        <v>0</v>
      </c>
      <c r="BH101" s="17">
        <f t="shared" si="167"/>
        <v>0</v>
      </c>
      <c r="BI101" s="17"/>
      <c r="BJ101" s="17"/>
      <c r="BK101" s="17">
        <f t="shared" si="168"/>
        <v>0</v>
      </c>
      <c r="BL101" s="17">
        <f t="shared" si="169"/>
        <v>0</v>
      </c>
      <c r="BM101" s="17"/>
      <c r="BN101" s="17"/>
      <c r="BO101" s="17">
        <f t="shared" si="170"/>
        <v>0</v>
      </c>
      <c r="BP101" s="17">
        <f t="shared" si="171"/>
        <v>0</v>
      </c>
      <c r="BQ101" s="144"/>
      <c r="BR101" s="144"/>
    </row>
    <row r="102" spans="1:70" ht="23.25" customHeight="1" hidden="1">
      <c r="A102" s="155"/>
      <c r="B102" s="188"/>
      <c r="C102" s="155"/>
      <c r="D102" s="67" t="s">
        <v>29</v>
      </c>
      <c r="E102" s="48">
        <f t="shared" si="220"/>
        <v>0</v>
      </c>
      <c r="F102" s="18">
        <f t="shared" si="221"/>
        <v>0</v>
      </c>
      <c r="G102" s="18">
        <f t="shared" si="136"/>
        <v>0</v>
      </c>
      <c r="H102" s="18">
        <f t="shared" si="137"/>
        <v>0</v>
      </c>
      <c r="I102" s="18"/>
      <c r="J102" s="18"/>
      <c r="K102" s="18">
        <f t="shared" si="138"/>
        <v>0</v>
      </c>
      <c r="L102" s="18">
        <f t="shared" si="139"/>
        <v>0</v>
      </c>
      <c r="M102" s="18"/>
      <c r="N102" s="18"/>
      <c r="O102" s="18">
        <f t="shared" si="140"/>
        <v>0</v>
      </c>
      <c r="P102" s="18">
        <f t="shared" si="141"/>
        <v>0</v>
      </c>
      <c r="Q102" s="18"/>
      <c r="R102" s="18"/>
      <c r="S102" s="18">
        <f t="shared" si="142"/>
        <v>0</v>
      </c>
      <c r="T102" s="18">
        <f t="shared" si="143"/>
        <v>0</v>
      </c>
      <c r="U102" s="18">
        <f t="shared" si="144"/>
        <v>0</v>
      </c>
      <c r="V102" s="18">
        <f t="shared" si="145"/>
        <v>0</v>
      </c>
      <c r="W102" s="18">
        <f t="shared" si="146"/>
        <v>0</v>
      </c>
      <c r="X102" s="18">
        <f t="shared" si="147"/>
        <v>0</v>
      </c>
      <c r="Y102" s="18"/>
      <c r="Z102" s="18"/>
      <c r="AA102" s="18">
        <f t="shared" si="148"/>
        <v>0</v>
      </c>
      <c r="AB102" s="18">
        <f t="shared" si="149"/>
        <v>0</v>
      </c>
      <c r="AC102" s="18"/>
      <c r="AD102" s="18"/>
      <c r="AE102" s="18">
        <f t="shared" si="150"/>
        <v>0</v>
      </c>
      <c r="AF102" s="18">
        <f t="shared" si="151"/>
        <v>0</v>
      </c>
      <c r="AG102" s="18"/>
      <c r="AH102" s="18"/>
      <c r="AI102" s="18">
        <f t="shared" si="152"/>
        <v>0</v>
      </c>
      <c r="AJ102" s="18">
        <f t="shared" si="153"/>
        <v>0</v>
      </c>
      <c r="AK102" s="18">
        <f t="shared" si="154"/>
        <v>0</v>
      </c>
      <c r="AL102" s="18">
        <f t="shared" si="155"/>
        <v>0</v>
      </c>
      <c r="AM102" s="18">
        <f t="shared" si="156"/>
        <v>0</v>
      </c>
      <c r="AN102" s="18">
        <f t="shared" si="157"/>
        <v>0</v>
      </c>
      <c r="AO102" s="18"/>
      <c r="AP102" s="18"/>
      <c r="AQ102" s="18">
        <f t="shared" si="158"/>
        <v>0</v>
      </c>
      <c r="AR102" s="18">
        <f t="shared" si="159"/>
        <v>0</v>
      </c>
      <c r="AS102" s="18"/>
      <c r="AT102" s="18"/>
      <c r="AU102" s="18">
        <f t="shared" si="160"/>
        <v>0</v>
      </c>
      <c r="AV102" s="18">
        <f t="shared" si="161"/>
        <v>0</v>
      </c>
      <c r="AW102" s="18"/>
      <c r="AX102" s="18"/>
      <c r="AY102" s="18">
        <f t="shared" si="162"/>
        <v>0</v>
      </c>
      <c r="AZ102" s="18">
        <f t="shared" si="163"/>
        <v>0</v>
      </c>
      <c r="BA102" s="18">
        <f t="shared" si="222"/>
        <v>0</v>
      </c>
      <c r="BB102" s="18">
        <f t="shared" si="223"/>
        <v>0</v>
      </c>
      <c r="BC102" s="18">
        <f t="shared" si="164"/>
        <v>0</v>
      </c>
      <c r="BD102" s="18">
        <f t="shared" si="165"/>
        <v>0</v>
      </c>
      <c r="BE102" s="18"/>
      <c r="BF102" s="18"/>
      <c r="BG102" s="18">
        <f t="shared" si="166"/>
        <v>0</v>
      </c>
      <c r="BH102" s="18">
        <f t="shared" si="167"/>
        <v>0</v>
      </c>
      <c r="BI102" s="18"/>
      <c r="BJ102" s="18"/>
      <c r="BK102" s="18">
        <f t="shared" si="168"/>
        <v>0</v>
      </c>
      <c r="BL102" s="18">
        <f t="shared" si="169"/>
        <v>0</v>
      </c>
      <c r="BM102" s="18"/>
      <c r="BN102" s="18"/>
      <c r="BO102" s="18">
        <f t="shared" si="170"/>
        <v>0</v>
      </c>
      <c r="BP102" s="18">
        <f t="shared" si="171"/>
        <v>0</v>
      </c>
      <c r="BQ102" s="144"/>
      <c r="BR102" s="144"/>
    </row>
    <row r="103" spans="1:70" ht="23.25" customHeight="1" hidden="1">
      <c r="A103" s="155"/>
      <c r="B103" s="188"/>
      <c r="C103" s="156"/>
      <c r="D103" s="68" t="s">
        <v>24</v>
      </c>
      <c r="E103" s="48">
        <f t="shared" si="220"/>
        <v>0</v>
      </c>
      <c r="F103" s="18">
        <f t="shared" si="221"/>
        <v>0</v>
      </c>
      <c r="G103" s="18">
        <f t="shared" si="136"/>
        <v>0</v>
      </c>
      <c r="H103" s="18">
        <f t="shared" si="137"/>
        <v>0</v>
      </c>
      <c r="I103" s="18"/>
      <c r="J103" s="18"/>
      <c r="K103" s="18">
        <f t="shared" si="138"/>
        <v>0</v>
      </c>
      <c r="L103" s="18">
        <f t="shared" si="139"/>
        <v>0</v>
      </c>
      <c r="M103" s="18"/>
      <c r="N103" s="18"/>
      <c r="O103" s="18">
        <f t="shared" si="140"/>
        <v>0</v>
      </c>
      <c r="P103" s="18">
        <f t="shared" si="141"/>
        <v>0</v>
      </c>
      <c r="Q103" s="18"/>
      <c r="R103" s="18"/>
      <c r="S103" s="18">
        <f t="shared" si="142"/>
        <v>0</v>
      </c>
      <c r="T103" s="18">
        <f t="shared" si="143"/>
        <v>0</v>
      </c>
      <c r="U103" s="18">
        <f t="shared" si="144"/>
        <v>0</v>
      </c>
      <c r="V103" s="18">
        <f t="shared" si="145"/>
        <v>0</v>
      </c>
      <c r="W103" s="18">
        <f t="shared" si="146"/>
        <v>0</v>
      </c>
      <c r="X103" s="18">
        <f t="shared" si="147"/>
        <v>0</v>
      </c>
      <c r="Y103" s="18"/>
      <c r="Z103" s="18"/>
      <c r="AA103" s="18">
        <f t="shared" si="148"/>
        <v>0</v>
      </c>
      <c r="AB103" s="18">
        <f t="shared" si="149"/>
        <v>0</v>
      </c>
      <c r="AC103" s="18"/>
      <c r="AD103" s="18"/>
      <c r="AE103" s="18">
        <f t="shared" si="150"/>
        <v>0</v>
      </c>
      <c r="AF103" s="18">
        <f t="shared" si="151"/>
        <v>0</v>
      </c>
      <c r="AG103" s="18"/>
      <c r="AH103" s="18"/>
      <c r="AI103" s="18">
        <f t="shared" si="152"/>
        <v>0</v>
      </c>
      <c r="AJ103" s="18">
        <f t="shared" si="153"/>
        <v>0</v>
      </c>
      <c r="AK103" s="18">
        <f t="shared" si="154"/>
        <v>0</v>
      </c>
      <c r="AL103" s="18">
        <f t="shared" si="155"/>
        <v>0</v>
      </c>
      <c r="AM103" s="18">
        <f t="shared" si="156"/>
        <v>0</v>
      </c>
      <c r="AN103" s="18">
        <f t="shared" si="157"/>
        <v>0</v>
      </c>
      <c r="AO103" s="18"/>
      <c r="AP103" s="18"/>
      <c r="AQ103" s="18">
        <f t="shared" si="158"/>
        <v>0</v>
      </c>
      <c r="AR103" s="18">
        <f t="shared" si="159"/>
        <v>0</v>
      </c>
      <c r="AS103" s="18"/>
      <c r="AT103" s="18"/>
      <c r="AU103" s="18">
        <f t="shared" si="160"/>
        <v>0</v>
      </c>
      <c r="AV103" s="18">
        <f t="shared" si="161"/>
        <v>0</v>
      </c>
      <c r="AW103" s="18"/>
      <c r="AX103" s="18"/>
      <c r="AY103" s="18">
        <f t="shared" si="162"/>
        <v>0</v>
      </c>
      <c r="AZ103" s="18">
        <f t="shared" si="163"/>
        <v>0</v>
      </c>
      <c r="BA103" s="18">
        <f t="shared" si="222"/>
        <v>0</v>
      </c>
      <c r="BB103" s="18">
        <f t="shared" si="223"/>
        <v>0</v>
      </c>
      <c r="BC103" s="18">
        <f t="shared" si="164"/>
        <v>0</v>
      </c>
      <c r="BD103" s="18">
        <f t="shared" si="165"/>
        <v>0</v>
      </c>
      <c r="BE103" s="18"/>
      <c r="BF103" s="18"/>
      <c r="BG103" s="18">
        <f t="shared" si="166"/>
        <v>0</v>
      </c>
      <c r="BH103" s="18">
        <f t="shared" si="167"/>
        <v>0</v>
      </c>
      <c r="BI103" s="18"/>
      <c r="BJ103" s="18"/>
      <c r="BK103" s="18">
        <f t="shared" si="168"/>
        <v>0</v>
      </c>
      <c r="BL103" s="18">
        <f t="shared" si="169"/>
        <v>0</v>
      </c>
      <c r="BM103" s="18"/>
      <c r="BN103" s="18"/>
      <c r="BO103" s="18">
        <f t="shared" si="170"/>
        <v>0</v>
      </c>
      <c r="BP103" s="18">
        <f t="shared" si="171"/>
        <v>0</v>
      </c>
      <c r="BQ103" s="144"/>
      <c r="BR103" s="144"/>
    </row>
    <row r="104" spans="1:70" s="53" customFormat="1" ht="23.25" customHeight="1" hidden="1">
      <c r="A104" s="154" t="s">
        <v>49</v>
      </c>
      <c r="B104" s="187">
        <v>0</v>
      </c>
      <c r="C104" s="154" t="s">
        <v>69</v>
      </c>
      <c r="D104" s="66" t="s">
        <v>22</v>
      </c>
      <c r="E104" s="46">
        <f t="shared" si="220"/>
        <v>0</v>
      </c>
      <c r="F104" s="41">
        <f t="shared" si="221"/>
        <v>0</v>
      </c>
      <c r="G104" s="41">
        <f t="shared" si="136"/>
        <v>0</v>
      </c>
      <c r="H104" s="41">
        <f t="shared" si="137"/>
        <v>0</v>
      </c>
      <c r="I104" s="54">
        <f>SUM(I105:I110)</f>
        <v>0</v>
      </c>
      <c r="J104" s="54">
        <f>SUM(J105:J110)</f>
        <v>0</v>
      </c>
      <c r="K104" s="54">
        <f t="shared" si="138"/>
        <v>0</v>
      </c>
      <c r="L104" s="54">
        <f t="shared" si="139"/>
        <v>0</v>
      </c>
      <c r="M104" s="54">
        <f>SUM(M105:M110)</f>
        <v>0</v>
      </c>
      <c r="N104" s="54">
        <f>SUM(N105:N110)</f>
        <v>0</v>
      </c>
      <c r="O104" s="54">
        <f t="shared" si="140"/>
        <v>0</v>
      </c>
      <c r="P104" s="54">
        <f t="shared" si="141"/>
        <v>0</v>
      </c>
      <c r="Q104" s="54">
        <f>SUM(Q105:Q110)</f>
        <v>0</v>
      </c>
      <c r="R104" s="54">
        <f>SUM(R105:R110)</f>
        <v>0</v>
      </c>
      <c r="S104" s="54">
        <f t="shared" si="142"/>
        <v>0</v>
      </c>
      <c r="T104" s="54">
        <f t="shared" si="143"/>
        <v>0</v>
      </c>
      <c r="U104" s="54">
        <f t="shared" si="144"/>
        <v>0</v>
      </c>
      <c r="V104" s="54">
        <f t="shared" si="145"/>
        <v>0</v>
      </c>
      <c r="W104" s="54">
        <f t="shared" si="146"/>
        <v>0</v>
      </c>
      <c r="X104" s="54">
        <f t="shared" si="147"/>
        <v>0</v>
      </c>
      <c r="Y104" s="54">
        <f>SUM(Y105:Y110)</f>
        <v>0</v>
      </c>
      <c r="Z104" s="54">
        <f>SUM(Z105:Z110)</f>
        <v>0</v>
      </c>
      <c r="AA104" s="54">
        <f t="shared" si="148"/>
        <v>0</v>
      </c>
      <c r="AB104" s="54">
        <f t="shared" si="149"/>
        <v>0</v>
      </c>
      <c r="AC104" s="54">
        <f>SUM(AC105:AC110)</f>
        <v>0</v>
      </c>
      <c r="AD104" s="54">
        <f>SUM(AD105:AD110)</f>
        <v>0</v>
      </c>
      <c r="AE104" s="54">
        <f t="shared" si="150"/>
        <v>0</v>
      </c>
      <c r="AF104" s="54">
        <f t="shared" si="151"/>
        <v>0</v>
      </c>
      <c r="AG104" s="54">
        <f>SUM(AG105:AG110)</f>
        <v>0</v>
      </c>
      <c r="AH104" s="54">
        <f>SUM(AH105:AH110)</f>
        <v>0</v>
      </c>
      <c r="AI104" s="54">
        <f t="shared" si="152"/>
        <v>0</v>
      </c>
      <c r="AJ104" s="54">
        <f t="shared" si="153"/>
        <v>0</v>
      </c>
      <c r="AK104" s="54">
        <f t="shared" si="154"/>
        <v>0</v>
      </c>
      <c r="AL104" s="54">
        <f t="shared" si="155"/>
        <v>0</v>
      </c>
      <c r="AM104" s="54">
        <f t="shared" si="156"/>
        <v>0</v>
      </c>
      <c r="AN104" s="54">
        <f t="shared" si="157"/>
        <v>0</v>
      </c>
      <c r="AO104" s="54">
        <f>SUM(AO105:AO110)</f>
        <v>0</v>
      </c>
      <c r="AP104" s="54">
        <f>SUM(AP105:AP110)</f>
        <v>0</v>
      </c>
      <c r="AQ104" s="54">
        <f t="shared" si="158"/>
        <v>0</v>
      </c>
      <c r="AR104" s="54">
        <f t="shared" si="159"/>
        <v>0</v>
      </c>
      <c r="AS104" s="54">
        <f>SUM(AS105:AS110)</f>
        <v>0</v>
      </c>
      <c r="AT104" s="54">
        <f>SUM(AT105:AT110)</f>
        <v>0</v>
      </c>
      <c r="AU104" s="54">
        <f t="shared" si="160"/>
        <v>0</v>
      </c>
      <c r="AV104" s="54">
        <f t="shared" si="161"/>
        <v>0</v>
      </c>
      <c r="AW104" s="54">
        <f>SUM(AW105:AW110)</f>
        <v>0</v>
      </c>
      <c r="AX104" s="54">
        <f>SUM(AX105:AX110)</f>
        <v>0</v>
      </c>
      <c r="AY104" s="54">
        <f t="shared" si="162"/>
        <v>0</v>
      </c>
      <c r="AZ104" s="54">
        <f t="shared" si="163"/>
        <v>0</v>
      </c>
      <c r="BA104" s="54">
        <f t="shared" si="222"/>
        <v>0</v>
      </c>
      <c r="BB104" s="54">
        <f t="shared" si="223"/>
        <v>0</v>
      </c>
      <c r="BC104" s="54">
        <f t="shared" si="164"/>
        <v>0</v>
      </c>
      <c r="BD104" s="54">
        <f t="shared" si="165"/>
        <v>0</v>
      </c>
      <c r="BE104" s="54">
        <f>SUM(BE105:BE110)</f>
        <v>0</v>
      </c>
      <c r="BF104" s="54">
        <f>SUM(BF105:BF110)</f>
        <v>0</v>
      </c>
      <c r="BG104" s="54">
        <f t="shared" si="166"/>
        <v>0</v>
      </c>
      <c r="BH104" s="54">
        <f t="shared" si="167"/>
        <v>0</v>
      </c>
      <c r="BI104" s="54">
        <f>SUM(BI105:BI110)</f>
        <v>0</v>
      </c>
      <c r="BJ104" s="54">
        <f>SUM(BJ105:BJ110)</f>
        <v>0</v>
      </c>
      <c r="BK104" s="54">
        <f t="shared" si="168"/>
        <v>0</v>
      </c>
      <c r="BL104" s="54">
        <f t="shared" si="169"/>
        <v>0</v>
      </c>
      <c r="BM104" s="54">
        <f>SUM(BM105:BM110)</f>
        <v>0</v>
      </c>
      <c r="BN104" s="54">
        <f>SUM(BN105:BN110)</f>
        <v>0</v>
      </c>
      <c r="BO104" s="54">
        <f t="shared" si="170"/>
        <v>0</v>
      </c>
      <c r="BP104" s="54">
        <f t="shared" si="171"/>
        <v>0</v>
      </c>
      <c r="BQ104" s="171"/>
      <c r="BR104" s="171"/>
    </row>
    <row r="105" spans="1:70" ht="23.25" customHeight="1" hidden="1">
      <c r="A105" s="155"/>
      <c r="B105" s="188"/>
      <c r="C105" s="155"/>
      <c r="D105" s="66" t="s">
        <v>23</v>
      </c>
      <c r="E105" s="48">
        <f t="shared" si="220"/>
        <v>0</v>
      </c>
      <c r="F105" s="18">
        <f t="shared" si="221"/>
        <v>0</v>
      </c>
      <c r="G105" s="18">
        <f t="shared" si="136"/>
        <v>0</v>
      </c>
      <c r="H105" s="18">
        <f t="shared" si="137"/>
        <v>0</v>
      </c>
      <c r="I105" s="18"/>
      <c r="J105" s="18"/>
      <c r="K105" s="18">
        <f t="shared" si="138"/>
        <v>0</v>
      </c>
      <c r="L105" s="18">
        <f t="shared" si="139"/>
        <v>0</v>
      </c>
      <c r="M105" s="18"/>
      <c r="N105" s="18"/>
      <c r="O105" s="18">
        <f t="shared" si="140"/>
        <v>0</v>
      </c>
      <c r="P105" s="18">
        <f t="shared" si="141"/>
        <v>0</v>
      </c>
      <c r="Q105" s="18"/>
      <c r="R105" s="18"/>
      <c r="S105" s="18">
        <f t="shared" si="142"/>
        <v>0</v>
      </c>
      <c r="T105" s="18">
        <f t="shared" si="143"/>
        <v>0</v>
      </c>
      <c r="U105" s="18">
        <f t="shared" si="144"/>
        <v>0</v>
      </c>
      <c r="V105" s="18">
        <f t="shared" si="145"/>
        <v>0</v>
      </c>
      <c r="W105" s="18">
        <f t="shared" si="146"/>
        <v>0</v>
      </c>
      <c r="X105" s="18">
        <f t="shared" si="147"/>
        <v>0</v>
      </c>
      <c r="Y105" s="18"/>
      <c r="Z105" s="18"/>
      <c r="AA105" s="18">
        <f t="shared" si="148"/>
        <v>0</v>
      </c>
      <c r="AB105" s="18">
        <f t="shared" si="149"/>
        <v>0</v>
      </c>
      <c r="AC105" s="18"/>
      <c r="AD105" s="18"/>
      <c r="AE105" s="18">
        <f t="shared" si="150"/>
        <v>0</v>
      </c>
      <c r="AF105" s="18">
        <f t="shared" si="151"/>
        <v>0</v>
      </c>
      <c r="AG105" s="18"/>
      <c r="AH105" s="18"/>
      <c r="AI105" s="18">
        <f t="shared" si="152"/>
        <v>0</v>
      </c>
      <c r="AJ105" s="18">
        <f t="shared" si="153"/>
        <v>0</v>
      </c>
      <c r="AK105" s="18">
        <f t="shared" si="154"/>
        <v>0</v>
      </c>
      <c r="AL105" s="18">
        <f t="shared" si="155"/>
        <v>0</v>
      </c>
      <c r="AM105" s="18">
        <f t="shared" si="156"/>
        <v>0</v>
      </c>
      <c r="AN105" s="18">
        <f t="shared" si="157"/>
        <v>0</v>
      </c>
      <c r="AO105" s="18"/>
      <c r="AP105" s="18"/>
      <c r="AQ105" s="18">
        <f t="shared" si="158"/>
        <v>0</v>
      </c>
      <c r="AR105" s="18">
        <f t="shared" si="159"/>
        <v>0</v>
      </c>
      <c r="AS105" s="18"/>
      <c r="AT105" s="18"/>
      <c r="AU105" s="18">
        <f t="shared" si="160"/>
        <v>0</v>
      </c>
      <c r="AV105" s="18">
        <f t="shared" si="161"/>
        <v>0</v>
      </c>
      <c r="AW105" s="18"/>
      <c r="AX105" s="18"/>
      <c r="AY105" s="18">
        <f t="shared" si="162"/>
        <v>0</v>
      </c>
      <c r="AZ105" s="18">
        <f t="shared" si="163"/>
        <v>0</v>
      </c>
      <c r="BA105" s="18">
        <f t="shared" si="222"/>
        <v>0</v>
      </c>
      <c r="BB105" s="18">
        <f t="shared" si="223"/>
        <v>0</v>
      </c>
      <c r="BC105" s="18">
        <f t="shared" si="164"/>
        <v>0</v>
      </c>
      <c r="BD105" s="18">
        <f t="shared" si="165"/>
        <v>0</v>
      </c>
      <c r="BE105" s="18"/>
      <c r="BF105" s="18"/>
      <c r="BG105" s="18">
        <f t="shared" si="166"/>
        <v>0</v>
      </c>
      <c r="BH105" s="18">
        <f t="shared" si="167"/>
        <v>0</v>
      </c>
      <c r="BI105" s="18"/>
      <c r="BJ105" s="18"/>
      <c r="BK105" s="18">
        <f t="shared" si="168"/>
        <v>0</v>
      </c>
      <c r="BL105" s="18">
        <f t="shared" si="169"/>
        <v>0</v>
      </c>
      <c r="BM105" s="18"/>
      <c r="BN105" s="18"/>
      <c r="BO105" s="18">
        <f t="shared" si="170"/>
        <v>0</v>
      </c>
      <c r="BP105" s="18">
        <f t="shared" si="171"/>
        <v>0</v>
      </c>
      <c r="BQ105" s="171"/>
      <c r="BR105" s="171"/>
    </row>
    <row r="106" spans="1:70" ht="23.25" customHeight="1" hidden="1">
      <c r="A106" s="155"/>
      <c r="B106" s="188"/>
      <c r="C106" s="155"/>
      <c r="D106" s="64" t="s">
        <v>63</v>
      </c>
      <c r="E106" s="48">
        <f t="shared" si="220"/>
        <v>0</v>
      </c>
      <c r="F106" s="18">
        <f t="shared" si="221"/>
        <v>0</v>
      </c>
      <c r="G106" s="18">
        <f t="shared" si="136"/>
        <v>0</v>
      </c>
      <c r="H106" s="18">
        <f t="shared" si="137"/>
        <v>0</v>
      </c>
      <c r="I106" s="18"/>
      <c r="J106" s="18"/>
      <c r="K106" s="18">
        <f t="shared" si="138"/>
        <v>0</v>
      </c>
      <c r="L106" s="18">
        <f t="shared" si="139"/>
        <v>0</v>
      </c>
      <c r="M106" s="18"/>
      <c r="N106" s="18"/>
      <c r="O106" s="18">
        <f t="shared" si="140"/>
        <v>0</v>
      </c>
      <c r="P106" s="18">
        <f t="shared" si="141"/>
        <v>0</v>
      </c>
      <c r="Q106" s="18"/>
      <c r="R106" s="18"/>
      <c r="S106" s="18">
        <f t="shared" si="142"/>
        <v>0</v>
      </c>
      <c r="T106" s="18">
        <f t="shared" si="143"/>
        <v>0</v>
      </c>
      <c r="U106" s="18">
        <f t="shared" si="144"/>
        <v>0</v>
      </c>
      <c r="V106" s="18">
        <f t="shared" si="145"/>
        <v>0</v>
      </c>
      <c r="W106" s="18">
        <f t="shared" si="146"/>
        <v>0</v>
      </c>
      <c r="X106" s="18">
        <f t="shared" si="147"/>
        <v>0</v>
      </c>
      <c r="Y106" s="18"/>
      <c r="Z106" s="18"/>
      <c r="AA106" s="18">
        <f t="shared" si="148"/>
        <v>0</v>
      </c>
      <c r="AB106" s="18">
        <f t="shared" si="149"/>
        <v>0</v>
      </c>
      <c r="AC106" s="18"/>
      <c r="AD106" s="18"/>
      <c r="AE106" s="18">
        <f t="shared" si="150"/>
        <v>0</v>
      </c>
      <c r="AF106" s="18">
        <f t="shared" si="151"/>
        <v>0</v>
      </c>
      <c r="AG106" s="18"/>
      <c r="AH106" s="18"/>
      <c r="AI106" s="18">
        <f t="shared" si="152"/>
        <v>0</v>
      </c>
      <c r="AJ106" s="18">
        <f t="shared" si="153"/>
        <v>0</v>
      </c>
      <c r="AK106" s="18">
        <f t="shared" si="154"/>
        <v>0</v>
      </c>
      <c r="AL106" s="18">
        <f t="shared" si="155"/>
        <v>0</v>
      </c>
      <c r="AM106" s="18">
        <f t="shared" si="156"/>
        <v>0</v>
      </c>
      <c r="AN106" s="18">
        <f t="shared" si="157"/>
        <v>0</v>
      </c>
      <c r="AO106" s="18"/>
      <c r="AP106" s="18"/>
      <c r="AQ106" s="18">
        <f t="shared" si="158"/>
        <v>0</v>
      </c>
      <c r="AR106" s="18">
        <f t="shared" si="159"/>
        <v>0</v>
      </c>
      <c r="AS106" s="18"/>
      <c r="AT106" s="18"/>
      <c r="AU106" s="18">
        <f t="shared" si="160"/>
        <v>0</v>
      </c>
      <c r="AV106" s="18">
        <f t="shared" si="161"/>
        <v>0</v>
      </c>
      <c r="AW106" s="18"/>
      <c r="AX106" s="18"/>
      <c r="AY106" s="18">
        <f t="shared" si="162"/>
        <v>0</v>
      </c>
      <c r="AZ106" s="18">
        <f t="shared" si="163"/>
        <v>0</v>
      </c>
      <c r="BA106" s="18">
        <f t="shared" si="222"/>
        <v>0</v>
      </c>
      <c r="BB106" s="18">
        <f t="shared" si="223"/>
        <v>0</v>
      </c>
      <c r="BC106" s="18">
        <f t="shared" si="164"/>
        <v>0</v>
      </c>
      <c r="BD106" s="18">
        <f t="shared" si="165"/>
        <v>0</v>
      </c>
      <c r="BE106" s="18"/>
      <c r="BF106" s="18"/>
      <c r="BG106" s="18">
        <f t="shared" si="166"/>
        <v>0</v>
      </c>
      <c r="BH106" s="18">
        <f t="shared" si="167"/>
        <v>0</v>
      </c>
      <c r="BI106" s="18"/>
      <c r="BJ106" s="18"/>
      <c r="BK106" s="18">
        <f t="shared" si="168"/>
        <v>0</v>
      </c>
      <c r="BL106" s="18">
        <f t="shared" si="169"/>
        <v>0</v>
      </c>
      <c r="BM106" s="18"/>
      <c r="BN106" s="18"/>
      <c r="BO106" s="18">
        <f t="shared" si="170"/>
        <v>0</v>
      </c>
      <c r="BP106" s="18">
        <f t="shared" si="171"/>
        <v>0</v>
      </c>
      <c r="BQ106" s="171"/>
      <c r="BR106" s="171"/>
    </row>
    <row r="107" spans="1:70" ht="23.25" customHeight="1" hidden="1">
      <c r="A107" s="155"/>
      <c r="B107" s="188"/>
      <c r="C107" s="155"/>
      <c r="D107" s="64" t="s">
        <v>28</v>
      </c>
      <c r="E107" s="48">
        <f t="shared" si="220"/>
        <v>0</v>
      </c>
      <c r="F107" s="18">
        <f t="shared" si="221"/>
        <v>0</v>
      </c>
      <c r="G107" s="18">
        <f t="shared" si="136"/>
        <v>0</v>
      </c>
      <c r="H107" s="18">
        <f t="shared" si="137"/>
        <v>0</v>
      </c>
      <c r="I107" s="18"/>
      <c r="J107" s="18"/>
      <c r="K107" s="18">
        <f t="shared" si="138"/>
        <v>0</v>
      </c>
      <c r="L107" s="18">
        <f t="shared" si="139"/>
        <v>0</v>
      </c>
      <c r="M107" s="18"/>
      <c r="N107" s="18"/>
      <c r="O107" s="18">
        <f t="shared" si="140"/>
        <v>0</v>
      </c>
      <c r="P107" s="18">
        <f t="shared" si="141"/>
        <v>0</v>
      </c>
      <c r="Q107" s="18"/>
      <c r="R107" s="18"/>
      <c r="S107" s="18">
        <f t="shared" si="142"/>
        <v>0</v>
      </c>
      <c r="T107" s="18">
        <f t="shared" si="143"/>
        <v>0</v>
      </c>
      <c r="U107" s="18">
        <f t="shared" si="144"/>
        <v>0</v>
      </c>
      <c r="V107" s="18">
        <f t="shared" si="145"/>
        <v>0</v>
      </c>
      <c r="W107" s="18">
        <f t="shared" si="146"/>
        <v>0</v>
      </c>
      <c r="X107" s="18">
        <f t="shared" si="147"/>
        <v>0</v>
      </c>
      <c r="Y107" s="18"/>
      <c r="Z107" s="18"/>
      <c r="AA107" s="18">
        <f t="shared" si="148"/>
        <v>0</v>
      </c>
      <c r="AB107" s="18">
        <f t="shared" si="149"/>
        <v>0</v>
      </c>
      <c r="AC107" s="18"/>
      <c r="AD107" s="18"/>
      <c r="AE107" s="18">
        <f t="shared" si="150"/>
        <v>0</v>
      </c>
      <c r="AF107" s="18">
        <f t="shared" si="151"/>
        <v>0</v>
      </c>
      <c r="AG107" s="18"/>
      <c r="AH107" s="18"/>
      <c r="AI107" s="18">
        <f t="shared" si="152"/>
        <v>0</v>
      </c>
      <c r="AJ107" s="18">
        <f t="shared" si="153"/>
        <v>0</v>
      </c>
      <c r="AK107" s="18">
        <f t="shared" si="154"/>
        <v>0</v>
      </c>
      <c r="AL107" s="18">
        <f t="shared" si="155"/>
        <v>0</v>
      </c>
      <c r="AM107" s="18">
        <f t="shared" si="156"/>
        <v>0</v>
      </c>
      <c r="AN107" s="18">
        <f t="shared" si="157"/>
        <v>0</v>
      </c>
      <c r="AO107" s="18"/>
      <c r="AP107" s="18"/>
      <c r="AQ107" s="18">
        <f t="shared" si="158"/>
        <v>0</v>
      </c>
      <c r="AR107" s="18">
        <f t="shared" si="159"/>
        <v>0</v>
      </c>
      <c r="AS107" s="18"/>
      <c r="AT107" s="18"/>
      <c r="AU107" s="18">
        <f t="shared" si="160"/>
        <v>0</v>
      </c>
      <c r="AV107" s="18">
        <f t="shared" si="161"/>
        <v>0</v>
      </c>
      <c r="AW107" s="18"/>
      <c r="AX107" s="18"/>
      <c r="AY107" s="18">
        <f t="shared" si="162"/>
        <v>0</v>
      </c>
      <c r="AZ107" s="18">
        <f t="shared" si="163"/>
        <v>0</v>
      </c>
      <c r="BA107" s="18">
        <f t="shared" si="222"/>
        <v>0</v>
      </c>
      <c r="BB107" s="18">
        <f t="shared" si="223"/>
        <v>0</v>
      </c>
      <c r="BC107" s="18">
        <f t="shared" si="164"/>
        <v>0</v>
      </c>
      <c r="BD107" s="18">
        <f t="shared" si="165"/>
        <v>0</v>
      </c>
      <c r="BE107" s="18"/>
      <c r="BF107" s="18"/>
      <c r="BG107" s="18">
        <f t="shared" si="166"/>
        <v>0</v>
      </c>
      <c r="BH107" s="18">
        <f t="shared" si="167"/>
        <v>0</v>
      </c>
      <c r="BI107" s="18"/>
      <c r="BJ107" s="18"/>
      <c r="BK107" s="18">
        <f t="shared" si="168"/>
        <v>0</v>
      </c>
      <c r="BL107" s="18">
        <f t="shared" si="169"/>
        <v>0</v>
      </c>
      <c r="BM107" s="18"/>
      <c r="BN107" s="18"/>
      <c r="BO107" s="18">
        <f t="shared" si="170"/>
        <v>0</v>
      </c>
      <c r="BP107" s="18">
        <f t="shared" si="171"/>
        <v>0</v>
      </c>
      <c r="BQ107" s="171"/>
      <c r="BR107" s="171"/>
    </row>
    <row r="108" spans="1:70" ht="46.5" customHeight="1" hidden="1">
      <c r="A108" s="155"/>
      <c r="B108" s="188"/>
      <c r="C108" s="155"/>
      <c r="D108" s="66" t="s">
        <v>136</v>
      </c>
      <c r="E108" s="17">
        <f t="shared" si="220"/>
        <v>0</v>
      </c>
      <c r="F108" s="17">
        <f t="shared" si="221"/>
        <v>0</v>
      </c>
      <c r="G108" s="17">
        <f t="shared" si="136"/>
        <v>0</v>
      </c>
      <c r="H108" s="17">
        <f t="shared" si="137"/>
        <v>0</v>
      </c>
      <c r="I108" s="17"/>
      <c r="J108" s="17"/>
      <c r="K108" s="17">
        <f t="shared" si="138"/>
        <v>0</v>
      </c>
      <c r="L108" s="17">
        <f t="shared" si="139"/>
        <v>0</v>
      </c>
      <c r="M108" s="17"/>
      <c r="N108" s="17"/>
      <c r="O108" s="17">
        <f t="shared" si="140"/>
        <v>0</v>
      </c>
      <c r="P108" s="17">
        <f t="shared" si="141"/>
        <v>0</v>
      </c>
      <c r="Q108" s="17"/>
      <c r="R108" s="17"/>
      <c r="S108" s="17">
        <f t="shared" si="142"/>
        <v>0</v>
      </c>
      <c r="T108" s="17">
        <f t="shared" si="143"/>
        <v>0</v>
      </c>
      <c r="U108" s="17">
        <f t="shared" si="144"/>
        <v>0</v>
      </c>
      <c r="V108" s="17">
        <f t="shared" si="145"/>
        <v>0</v>
      </c>
      <c r="W108" s="17">
        <f t="shared" si="146"/>
        <v>0</v>
      </c>
      <c r="X108" s="17">
        <f t="shared" si="147"/>
        <v>0</v>
      </c>
      <c r="Y108" s="17"/>
      <c r="Z108" s="17"/>
      <c r="AA108" s="17">
        <f t="shared" si="148"/>
        <v>0</v>
      </c>
      <c r="AB108" s="17">
        <f t="shared" si="149"/>
        <v>0</v>
      </c>
      <c r="AC108" s="17"/>
      <c r="AD108" s="17"/>
      <c r="AE108" s="17">
        <f t="shared" si="150"/>
        <v>0</v>
      </c>
      <c r="AF108" s="17">
        <f t="shared" si="151"/>
        <v>0</v>
      </c>
      <c r="AG108" s="17"/>
      <c r="AH108" s="17"/>
      <c r="AI108" s="17">
        <f t="shared" si="152"/>
        <v>0</v>
      </c>
      <c r="AJ108" s="17">
        <f t="shared" si="153"/>
        <v>0</v>
      </c>
      <c r="AK108" s="17">
        <f t="shared" si="154"/>
        <v>0</v>
      </c>
      <c r="AL108" s="17">
        <f t="shared" si="155"/>
        <v>0</v>
      </c>
      <c r="AM108" s="17">
        <f t="shared" si="156"/>
        <v>0</v>
      </c>
      <c r="AN108" s="17">
        <f t="shared" si="157"/>
        <v>0</v>
      </c>
      <c r="AO108" s="17"/>
      <c r="AP108" s="17"/>
      <c r="AQ108" s="17">
        <f t="shared" si="158"/>
        <v>0</v>
      </c>
      <c r="AR108" s="17">
        <f t="shared" si="159"/>
        <v>0</v>
      </c>
      <c r="AS108" s="17"/>
      <c r="AT108" s="17"/>
      <c r="AU108" s="17">
        <f t="shared" si="160"/>
        <v>0</v>
      </c>
      <c r="AV108" s="17">
        <f t="shared" si="161"/>
        <v>0</v>
      </c>
      <c r="AW108" s="17"/>
      <c r="AX108" s="17"/>
      <c r="AY108" s="17">
        <f t="shared" si="162"/>
        <v>0</v>
      </c>
      <c r="AZ108" s="17">
        <f t="shared" si="163"/>
        <v>0</v>
      </c>
      <c r="BA108" s="17">
        <f t="shared" si="222"/>
        <v>0</v>
      </c>
      <c r="BB108" s="17">
        <f t="shared" si="223"/>
        <v>0</v>
      </c>
      <c r="BC108" s="17">
        <f t="shared" si="164"/>
        <v>0</v>
      </c>
      <c r="BD108" s="17">
        <f t="shared" si="165"/>
        <v>0</v>
      </c>
      <c r="BE108" s="17"/>
      <c r="BF108" s="17"/>
      <c r="BG108" s="17">
        <f t="shared" si="166"/>
        <v>0</v>
      </c>
      <c r="BH108" s="17">
        <f t="shared" si="167"/>
        <v>0</v>
      </c>
      <c r="BI108" s="17"/>
      <c r="BJ108" s="17"/>
      <c r="BK108" s="17">
        <f t="shared" si="168"/>
        <v>0</v>
      </c>
      <c r="BL108" s="17">
        <f t="shared" si="169"/>
        <v>0</v>
      </c>
      <c r="BM108" s="17"/>
      <c r="BN108" s="17"/>
      <c r="BO108" s="17">
        <f t="shared" si="170"/>
        <v>0</v>
      </c>
      <c r="BP108" s="17">
        <f t="shared" si="171"/>
        <v>0</v>
      </c>
      <c r="BQ108" s="171"/>
      <c r="BR108" s="171"/>
    </row>
    <row r="109" spans="1:70" ht="23.25" customHeight="1" hidden="1">
      <c r="A109" s="155"/>
      <c r="B109" s="188"/>
      <c r="C109" s="155"/>
      <c r="D109" s="67" t="s">
        <v>29</v>
      </c>
      <c r="E109" s="48">
        <f t="shared" si="220"/>
        <v>0</v>
      </c>
      <c r="F109" s="18">
        <f t="shared" si="221"/>
        <v>0</v>
      </c>
      <c r="G109" s="18">
        <f t="shared" si="136"/>
        <v>0</v>
      </c>
      <c r="H109" s="18">
        <f t="shared" si="137"/>
        <v>0</v>
      </c>
      <c r="I109" s="18"/>
      <c r="J109" s="18"/>
      <c r="K109" s="18">
        <f t="shared" si="138"/>
        <v>0</v>
      </c>
      <c r="L109" s="18">
        <f t="shared" si="139"/>
        <v>0</v>
      </c>
      <c r="M109" s="18"/>
      <c r="N109" s="18"/>
      <c r="O109" s="18">
        <f t="shared" si="140"/>
        <v>0</v>
      </c>
      <c r="P109" s="18">
        <f t="shared" si="141"/>
        <v>0</v>
      </c>
      <c r="Q109" s="18"/>
      <c r="R109" s="18"/>
      <c r="S109" s="18">
        <f t="shared" si="142"/>
        <v>0</v>
      </c>
      <c r="T109" s="18">
        <f t="shared" si="143"/>
        <v>0</v>
      </c>
      <c r="U109" s="18">
        <f t="shared" si="144"/>
        <v>0</v>
      </c>
      <c r="V109" s="18">
        <f t="shared" si="145"/>
        <v>0</v>
      </c>
      <c r="W109" s="18">
        <f t="shared" si="146"/>
        <v>0</v>
      </c>
      <c r="X109" s="18">
        <f t="shared" si="147"/>
        <v>0</v>
      </c>
      <c r="Y109" s="18"/>
      <c r="Z109" s="18"/>
      <c r="AA109" s="18">
        <f t="shared" si="148"/>
        <v>0</v>
      </c>
      <c r="AB109" s="18">
        <f t="shared" si="149"/>
        <v>0</v>
      </c>
      <c r="AC109" s="18"/>
      <c r="AD109" s="18"/>
      <c r="AE109" s="18">
        <f t="shared" si="150"/>
        <v>0</v>
      </c>
      <c r="AF109" s="18">
        <f t="shared" si="151"/>
        <v>0</v>
      </c>
      <c r="AG109" s="18"/>
      <c r="AH109" s="18"/>
      <c r="AI109" s="18">
        <f t="shared" si="152"/>
        <v>0</v>
      </c>
      <c r="AJ109" s="18">
        <f t="shared" si="153"/>
        <v>0</v>
      </c>
      <c r="AK109" s="18">
        <f t="shared" si="154"/>
        <v>0</v>
      </c>
      <c r="AL109" s="18">
        <f t="shared" si="155"/>
        <v>0</v>
      </c>
      <c r="AM109" s="18">
        <f t="shared" si="156"/>
        <v>0</v>
      </c>
      <c r="AN109" s="18">
        <f t="shared" si="157"/>
        <v>0</v>
      </c>
      <c r="AO109" s="18"/>
      <c r="AP109" s="18"/>
      <c r="AQ109" s="18">
        <f t="shared" si="158"/>
        <v>0</v>
      </c>
      <c r="AR109" s="18">
        <f t="shared" si="159"/>
        <v>0</v>
      </c>
      <c r="AS109" s="18"/>
      <c r="AT109" s="18"/>
      <c r="AU109" s="18">
        <f t="shared" si="160"/>
        <v>0</v>
      </c>
      <c r="AV109" s="18">
        <f t="shared" si="161"/>
        <v>0</v>
      </c>
      <c r="AW109" s="18"/>
      <c r="AX109" s="18"/>
      <c r="AY109" s="18">
        <f t="shared" si="162"/>
        <v>0</v>
      </c>
      <c r="AZ109" s="18">
        <f t="shared" si="163"/>
        <v>0</v>
      </c>
      <c r="BA109" s="18">
        <f t="shared" si="222"/>
        <v>0</v>
      </c>
      <c r="BB109" s="18">
        <f t="shared" si="223"/>
        <v>0</v>
      </c>
      <c r="BC109" s="18">
        <f t="shared" si="164"/>
        <v>0</v>
      </c>
      <c r="BD109" s="18">
        <f t="shared" si="165"/>
        <v>0</v>
      </c>
      <c r="BE109" s="18"/>
      <c r="BF109" s="18"/>
      <c r="BG109" s="18">
        <f t="shared" si="166"/>
        <v>0</v>
      </c>
      <c r="BH109" s="18">
        <f t="shared" si="167"/>
        <v>0</v>
      </c>
      <c r="BI109" s="18"/>
      <c r="BJ109" s="18"/>
      <c r="BK109" s="18">
        <f t="shared" si="168"/>
        <v>0</v>
      </c>
      <c r="BL109" s="18">
        <f t="shared" si="169"/>
        <v>0</v>
      </c>
      <c r="BM109" s="18"/>
      <c r="BN109" s="18"/>
      <c r="BO109" s="18">
        <f t="shared" si="170"/>
        <v>0</v>
      </c>
      <c r="BP109" s="18">
        <f t="shared" si="171"/>
        <v>0</v>
      </c>
      <c r="BQ109" s="171"/>
      <c r="BR109" s="171"/>
    </row>
    <row r="110" spans="1:70" ht="23.25" customHeight="1" hidden="1">
      <c r="A110" s="155"/>
      <c r="B110" s="188"/>
      <c r="C110" s="156"/>
      <c r="D110" s="68" t="s">
        <v>24</v>
      </c>
      <c r="E110" s="48">
        <f t="shared" si="220"/>
        <v>0</v>
      </c>
      <c r="F110" s="18">
        <f t="shared" si="221"/>
        <v>0</v>
      </c>
      <c r="G110" s="18">
        <f t="shared" si="136"/>
        <v>0</v>
      </c>
      <c r="H110" s="18">
        <f t="shared" si="137"/>
        <v>0</v>
      </c>
      <c r="I110" s="18"/>
      <c r="J110" s="18"/>
      <c r="K110" s="18">
        <f t="shared" si="138"/>
        <v>0</v>
      </c>
      <c r="L110" s="18">
        <f t="shared" si="139"/>
        <v>0</v>
      </c>
      <c r="M110" s="18"/>
      <c r="N110" s="18"/>
      <c r="O110" s="18">
        <f t="shared" si="140"/>
        <v>0</v>
      </c>
      <c r="P110" s="18">
        <f t="shared" si="141"/>
        <v>0</v>
      </c>
      <c r="Q110" s="18"/>
      <c r="R110" s="18"/>
      <c r="S110" s="18">
        <f t="shared" si="142"/>
        <v>0</v>
      </c>
      <c r="T110" s="18">
        <f t="shared" si="143"/>
        <v>0</v>
      </c>
      <c r="U110" s="18">
        <f t="shared" si="144"/>
        <v>0</v>
      </c>
      <c r="V110" s="18">
        <f t="shared" si="145"/>
        <v>0</v>
      </c>
      <c r="W110" s="18">
        <f t="shared" si="146"/>
        <v>0</v>
      </c>
      <c r="X110" s="18">
        <f t="shared" si="147"/>
        <v>0</v>
      </c>
      <c r="Y110" s="18"/>
      <c r="Z110" s="18"/>
      <c r="AA110" s="18">
        <f t="shared" si="148"/>
        <v>0</v>
      </c>
      <c r="AB110" s="18">
        <f t="shared" si="149"/>
        <v>0</v>
      </c>
      <c r="AC110" s="18"/>
      <c r="AD110" s="18"/>
      <c r="AE110" s="18">
        <f t="shared" si="150"/>
        <v>0</v>
      </c>
      <c r="AF110" s="18">
        <f t="shared" si="151"/>
        <v>0</v>
      </c>
      <c r="AG110" s="18"/>
      <c r="AH110" s="18"/>
      <c r="AI110" s="18">
        <f t="shared" si="152"/>
        <v>0</v>
      </c>
      <c r="AJ110" s="18">
        <f t="shared" si="153"/>
        <v>0</v>
      </c>
      <c r="AK110" s="18">
        <f t="shared" si="154"/>
        <v>0</v>
      </c>
      <c r="AL110" s="18">
        <f t="shared" si="155"/>
        <v>0</v>
      </c>
      <c r="AM110" s="18">
        <f t="shared" si="156"/>
        <v>0</v>
      </c>
      <c r="AN110" s="18">
        <f t="shared" si="157"/>
        <v>0</v>
      </c>
      <c r="AO110" s="18"/>
      <c r="AP110" s="18"/>
      <c r="AQ110" s="18">
        <f t="shared" si="158"/>
        <v>0</v>
      </c>
      <c r="AR110" s="18">
        <f t="shared" si="159"/>
        <v>0</v>
      </c>
      <c r="AS110" s="18"/>
      <c r="AT110" s="18"/>
      <c r="AU110" s="18">
        <f t="shared" si="160"/>
        <v>0</v>
      </c>
      <c r="AV110" s="18">
        <f t="shared" si="161"/>
        <v>0</v>
      </c>
      <c r="AW110" s="18"/>
      <c r="AX110" s="18"/>
      <c r="AY110" s="18">
        <f t="shared" si="162"/>
        <v>0</v>
      </c>
      <c r="AZ110" s="18">
        <f t="shared" si="163"/>
        <v>0</v>
      </c>
      <c r="BA110" s="18">
        <f t="shared" si="222"/>
        <v>0</v>
      </c>
      <c r="BB110" s="18">
        <f t="shared" si="223"/>
        <v>0</v>
      </c>
      <c r="BC110" s="18">
        <f t="shared" si="164"/>
        <v>0</v>
      </c>
      <c r="BD110" s="18">
        <f t="shared" si="165"/>
        <v>0</v>
      </c>
      <c r="BE110" s="18"/>
      <c r="BF110" s="18"/>
      <c r="BG110" s="18">
        <f t="shared" si="166"/>
        <v>0</v>
      </c>
      <c r="BH110" s="18">
        <f t="shared" si="167"/>
        <v>0</v>
      </c>
      <c r="BI110" s="18"/>
      <c r="BJ110" s="18"/>
      <c r="BK110" s="18">
        <f t="shared" si="168"/>
        <v>0</v>
      </c>
      <c r="BL110" s="18">
        <f t="shared" si="169"/>
        <v>0</v>
      </c>
      <c r="BM110" s="18"/>
      <c r="BN110" s="18"/>
      <c r="BO110" s="18">
        <f t="shared" si="170"/>
        <v>0</v>
      </c>
      <c r="BP110" s="18">
        <f t="shared" si="171"/>
        <v>0</v>
      </c>
      <c r="BQ110" s="171"/>
      <c r="BR110" s="171"/>
    </row>
    <row r="111" spans="1:70" s="53" customFormat="1" ht="23.25" customHeight="1" hidden="1">
      <c r="A111" s="154" t="s">
        <v>50</v>
      </c>
      <c r="B111" s="187">
        <v>0</v>
      </c>
      <c r="C111" s="154"/>
      <c r="D111" s="66" t="s">
        <v>22</v>
      </c>
      <c r="E111" s="46">
        <f t="shared" si="220"/>
        <v>0</v>
      </c>
      <c r="F111" s="41">
        <f t="shared" si="221"/>
        <v>0</v>
      </c>
      <c r="G111" s="41">
        <f t="shared" si="136"/>
        <v>0</v>
      </c>
      <c r="H111" s="41">
        <f t="shared" si="137"/>
        <v>0</v>
      </c>
      <c r="I111" s="54">
        <f>SUM(I112:I117)</f>
        <v>0</v>
      </c>
      <c r="J111" s="54">
        <f>SUM(J112:J117)</f>
        <v>0</v>
      </c>
      <c r="K111" s="54">
        <f t="shared" si="138"/>
        <v>0</v>
      </c>
      <c r="L111" s="54">
        <f t="shared" si="139"/>
        <v>0</v>
      </c>
      <c r="M111" s="54">
        <f>SUM(M112:M117)</f>
        <v>0</v>
      </c>
      <c r="N111" s="54">
        <f>SUM(N112:N117)</f>
        <v>0</v>
      </c>
      <c r="O111" s="54">
        <f t="shared" si="140"/>
        <v>0</v>
      </c>
      <c r="P111" s="54">
        <f t="shared" si="141"/>
        <v>0</v>
      </c>
      <c r="Q111" s="54">
        <f>SUM(Q112:Q117)</f>
        <v>0</v>
      </c>
      <c r="R111" s="54">
        <f>SUM(R112:R117)</f>
        <v>0</v>
      </c>
      <c r="S111" s="54">
        <f t="shared" si="142"/>
        <v>0</v>
      </c>
      <c r="T111" s="54">
        <f t="shared" si="143"/>
        <v>0</v>
      </c>
      <c r="U111" s="54">
        <f t="shared" si="144"/>
        <v>0</v>
      </c>
      <c r="V111" s="54">
        <f t="shared" si="145"/>
        <v>0</v>
      </c>
      <c r="W111" s="54">
        <f t="shared" si="146"/>
        <v>0</v>
      </c>
      <c r="X111" s="54">
        <f t="shared" si="147"/>
        <v>0</v>
      </c>
      <c r="Y111" s="54">
        <f>SUM(Y112:Y117)</f>
        <v>0</v>
      </c>
      <c r="Z111" s="54">
        <f>SUM(Z112:Z117)</f>
        <v>0</v>
      </c>
      <c r="AA111" s="54">
        <f t="shared" si="148"/>
        <v>0</v>
      </c>
      <c r="AB111" s="54">
        <f t="shared" si="149"/>
        <v>0</v>
      </c>
      <c r="AC111" s="54">
        <f>SUM(AC112:AC117)</f>
        <v>0</v>
      </c>
      <c r="AD111" s="54">
        <f>SUM(AD112:AD117)</f>
        <v>0</v>
      </c>
      <c r="AE111" s="54">
        <f t="shared" si="150"/>
        <v>0</v>
      </c>
      <c r="AF111" s="54">
        <f t="shared" si="151"/>
        <v>0</v>
      </c>
      <c r="AG111" s="54">
        <f>SUM(AG112:AG117)</f>
        <v>0</v>
      </c>
      <c r="AH111" s="54">
        <f>SUM(AH112:AH117)</f>
        <v>0</v>
      </c>
      <c r="AI111" s="54">
        <f t="shared" si="152"/>
        <v>0</v>
      </c>
      <c r="AJ111" s="54">
        <f t="shared" si="153"/>
        <v>0</v>
      </c>
      <c r="AK111" s="54">
        <f t="shared" si="154"/>
        <v>0</v>
      </c>
      <c r="AL111" s="54">
        <f t="shared" si="155"/>
        <v>0</v>
      </c>
      <c r="AM111" s="54">
        <f t="shared" si="156"/>
        <v>0</v>
      </c>
      <c r="AN111" s="54">
        <f t="shared" si="157"/>
        <v>0</v>
      </c>
      <c r="AO111" s="54">
        <f>SUM(AO112:AO117)</f>
        <v>0</v>
      </c>
      <c r="AP111" s="54">
        <f>SUM(AP112:AP117)</f>
        <v>0</v>
      </c>
      <c r="AQ111" s="54">
        <f t="shared" si="158"/>
        <v>0</v>
      </c>
      <c r="AR111" s="54">
        <f t="shared" si="159"/>
        <v>0</v>
      </c>
      <c r="AS111" s="54">
        <f>SUM(AS112:AS117)</f>
        <v>0</v>
      </c>
      <c r="AT111" s="54">
        <f>SUM(AT112:AT117)</f>
        <v>0</v>
      </c>
      <c r="AU111" s="54">
        <f t="shared" si="160"/>
        <v>0</v>
      </c>
      <c r="AV111" s="54">
        <f t="shared" si="161"/>
        <v>0</v>
      </c>
      <c r="AW111" s="54">
        <f>SUM(AW112:AW117)</f>
        <v>0</v>
      </c>
      <c r="AX111" s="54">
        <f>SUM(AX112:AX117)</f>
        <v>0</v>
      </c>
      <c r="AY111" s="54">
        <f t="shared" si="162"/>
        <v>0</v>
      </c>
      <c r="AZ111" s="54">
        <f t="shared" si="163"/>
        <v>0</v>
      </c>
      <c r="BA111" s="54">
        <f t="shared" si="222"/>
        <v>0</v>
      </c>
      <c r="BB111" s="54">
        <f t="shared" si="223"/>
        <v>0</v>
      </c>
      <c r="BC111" s="54">
        <f t="shared" si="164"/>
        <v>0</v>
      </c>
      <c r="BD111" s="54">
        <f t="shared" si="165"/>
        <v>0</v>
      </c>
      <c r="BE111" s="54">
        <f>SUM(BE112:BE117)</f>
        <v>0</v>
      </c>
      <c r="BF111" s="54">
        <f>SUM(BF112:BF117)</f>
        <v>0</v>
      </c>
      <c r="BG111" s="54">
        <f t="shared" si="166"/>
        <v>0</v>
      </c>
      <c r="BH111" s="54">
        <f t="shared" si="167"/>
        <v>0</v>
      </c>
      <c r="BI111" s="54">
        <f>SUM(BI112:BI117)</f>
        <v>0</v>
      </c>
      <c r="BJ111" s="54">
        <f>SUM(BJ112:BJ117)</f>
        <v>0</v>
      </c>
      <c r="BK111" s="54">
        <f t="shared" si="168"/>
        <v>0</v>
      </c>
      <c r="BL111" s="54">
        <f t="shared" si="169"/>
        <v>0</v>
      </c>
      <c r="BM111" s="54">
        <f>SUM(BM112:BM117)</f>
        <v>0</v>
      </c>
      <c r="BN111" s="54">
        <f>SUM(BN112:BN117)</f>
        <v>0</v>
      </c>
      <c r="BO111" s="54">
        <f t="shared" si="170"/>
        <v>0</v>
      </c>
      <c r="BP111" s="54">
        <f t="shared" si="171"/>
        <v>0</v>
      </c>
      <c r="BQ111" s="144"/>
      <c r="BR111" s="144"/>
    </row>
    <row r="112" spans="1:70" ht="23.25" customHeight="1" hidden="1">
      <c r="A112" s="155"/>
      <c r="B112" s="188"/>
      <c r="C112" s="155"/>
      <c r="D112" s="66" t="s">
        <v>23</v>
      </c>
      <c r="E112" s="48">
        <f t="shared" si="220"/>
        <v>0</v>
      </c>
      <c r="F112" s="18">
        <f t="shared" si="221"/>
        <v>0</v>
      </c>
      <c r="G112" s="18">
        <f t="shared" si="136"/>
        <v>0</v>
      </c>
      <c r="H112" s="18">
        <f t="shared" si="137"/>
        <v>0</v>
      </c>
      <c r="I112" s="18"/>
      <c r="J112" s="18"/>
      <c r="K112" s="18">
        <f t="shared" si="138"/>
        <v>0</v>
      </c>
      <c r="L112" s="18">
        <f t="shared" si="139"/>
        <v>0</v>
      </c>
      <c r="M112" s="18"/>
      <c r="N112" s="18"/>
      <c r="O112" s="18">
        <f t="shared" si="140"/>
        <v>0</v>
      </c>
      <c r="P112" s="18">
        <f t="shared" si="141"/>
        <v>0</v>
      </c>
      <c r="Q112" s="18"/>
      <c r="R112" s="18"/>
      <c r="S112" s="18">
        <f t="shared" si="142"/>
        <v>0</v>
      </c>
      <c r="T112" s="18">
        <f t="shared" si="143"/>
        <v>0</v>
      </c>
      <c r="U112" s="18">
        <f t="shared" si="144"/>
        <v>0</v>
      </c>
      <c r="V112" s="18">
        <f t="shared" si="145"/>
        <v>0</v>
      </c>
      <c r="W112" s="18">
        <f t="shared" si="146"/>
        <v>0</v>
      </c>
      <c r="X112" s="18">
        <f t="shared" si="147"/>
        <v>0</v>
      </c>
      <c r="Y112" s="18"/>
      <c r="Z112" s="18"/>
      <c r="AA112" s="18">
        <f t="shared" si="148"/>
        <v>0</v>
      </c>
      <c r="AB112" s="18">
        <f t="shared" si="149"/>
        <v>0</v>
      </c>
      <c r="AC112" s="18"/>
      <c r="AD112" s="18"/>
      <c r="AE112" s="18">
        <f t="shared" si="150"/>
        <v>0</v>
      </c>
      <c r="AF112" s="18">
        <f t="shared" si="151"/>
        <v>0</v>
      </c>
      <c r="AG112" s="18"/>
      <c r="AH112" s="18"/>
      <c r="AI112" s="18">
        <f t="shared" si="152"/>
        <v>0</v>
      </c>
      <c r="AJ112" s="18">
        <f t="shared" si="153"/>
        <v>0</v>
      </c>
      <c r="AK112" s="18">
        <f t="shared" si="154"/>
        <v>0</v>
      </c>
      <c r="AL112" s="18">
        <f t="shared" si="155"/>
        <v>0</v>
      </c>
      <c r="AM112" s="18">
        <f t="shared" si="156"/>
        <v>0</v>
      </c>
      <c r="AN112" s="18">
        <f t="shared" si="157"/>
        <v>0</v>
      </c>
      <c r="AO112" s="18"/>
      <c r="AP112" s="18"/>
      <c r="AQ112" s="18">
        <f t="shared" si="158"/>
        <v>0</v>
      </c>
      <c r="AR112" s="18">
        <f t="shared" si="159"/>
        <v>0</v>
      </c>
      <c r="AS112" s="18"/>
      <c r="AT112" s="18"/>
      <c r="AU112" s="18">
        <f t="shared" si="160"/>
        <v>0</v>
      </c>
      <c r="AV112" s="18">
        <f t="shared" si="161"/>
        <v>0</v>
      </c>
      <c r="AW112" s="18"/>
      <c r="AX112" s="18"/>
      <c r="AY112" s="18">
        <f t="shared" si="162"/>
        <v>0</v>
      </c>
      <c r="AZ112" s="18">
        <f t="shared" si="163"/>
        <v>0</v>
      </c>
      <c r="BA112" s="18">
        <f t="shared" si="222"/>
        <v>0</v>
      </c>
      <c r="BB112" s="18">
        <f t="shared" si="223"/>
        <v>0</v>
      </c>
      <c r="BC112" s="18">
        <f t="shared" si="164"/>
        <v>0</v>
      </c>
      <c r="BD112" s="18">
        <f t="shared" si="165"/>
        <v>0</v>
      </c>
      <c r="BE112" s="18"/>
      <c r="BF112" s="18"/>
      <c r="BG112" s="18">
        <f t="shared" si="166"/>
        <v>0</v>
      </c>
      <c r="BH112" s="18">
        <f t="shared" si="167"/>
        <v>0</v>
      </c>
      <c r="BI112" s="18"/>
      <c r="BJ112" s="18"/>
      <c r="BK112" s="18">
        <f t="shared" si="168"/>
        <v>0</v>
      </c>
      <c r="BL112" s="18">
        <f t="shared" si="169"/>
        <v>0</v>
      </c>
      <c r="BM112" s="18"/>
      <c r="BN112" s="18"/>
      <c r="BO112" s="18">
        <f t="shared" si="170"/>
        <v>0</v>
      </c>
      <c r="BP112" s="18">
        <f t="shared" si="171"/>
        <v>0</v>
      </c>
      <c r="BQ112" s="144"/>
      <c r="BR112" s="144"/>
    </row>
    <row r="113" spans="1:70" ht="23.25" customHeight="1" hidden="1">
      <c r="A113" s="155"/>
      <c r="B113" s="188"/>
      <c r="C113" s="155"/>
      <c r="D113" s="64" t="s">
        <v>63</v>
      </c>
      <c r="E113" s="48">
        <f t="shared" si="220"/>
        <v>0</v>
      </c>
      <c r="F113" s="18">
        <f t="shared" si="221"/>
        <v>0</v>
      </c>
      <c r="G113" s="18">
        <f t="shared" si="136"/>
        <v>0</v>
      </c>
      <c r="H113" s="18">
        <f t="shared" si="137"/>
        <v>0</v>
      </c>
      <c r="I113" s="18"/>
      <c r="J113" s="18"/>
      <c r="K113" s="18">
        <f t="shared" si="138"/>
        <v>0</v>
      </c>
      <c r="L113" s="18">
        <f t="shared" si="139"/>
        <v>0</v>
      </c>
      <c r="M113" s="18"/>
      <c r="N113" s="18"/>
      <c r="O113" s="18">
        <f t="shared" si="140"/>
        <v>0</v>
      </c>
      <c r="P113" s="18">
        <f t="shared" si="141"/>
        <v>0</v>
      </c>
      <c r="Q113" s="18"/>
      <c r="R113" s="18"/>
      <c r="S113" s="18">
        <f t="shared" si="142"/>
        <v>0</v>
      </c>
      <c r="T113" s="18">
        <f t="shared" si="143"/>
        <v>0</v>
      </c>
      <c r="U113" s="18">
        <f t="shared" si="144"/>
        <v>0</v>
      </c>
      <c r="V113" s="18">
        <f t="shared" si="145"/>
        <v>0</v>
      </c>
      <c r="W113" s="18">
        <f t="shared" si="146"/>
        <v>0</v>
      </c>
      <c r="X113" s="18">
        <f t="shared" si="147"/>
        <v>0</v>
      </c>
      <c r="Y113" s="18"/>
      <c r="Z113" s="18"/>
      <c r="AA113" s="18">
        <f t="shared" si="148"/>
        <v>0</v>
      </c>
      <c r="AB113" s="18">
        <f t="shared" si="149"/>
        <v>0</v>
      </c>
      <c r="AC113" s="18"/>
      <c r="AD113" s="18"/>
      <c r="AE113" s="18">
        <f t="shared" si="150"/>
        <v>0</v>
      </c>
      <c r="AF113" s="18">
        <f t="shared" si="151"/>
        <v>0</v>
      </c>
      <c r="AG113" s="18"/>
      <c r="AH113" s="18"/>
      <c r="AI113" s="18">
        <f t="shared" si="152"/>
        <v>0</v>
      </c>
      <c r="AJ113" s="18">
        <f t="shared" si="153"/>
        <v>0</v>
      </c>
      <c r="AK113" s="18">
        <f t="shared" si="154"/>
        <v>0</v>
      </c>
      <c r="AL113" s="18">
        <f t="shared" si="155"/>
        <v>0</v>
      </c>
      <c r="AM113" s="18">
        <f t="shared" si="156"/>
        <v>0</v>
      </c>
      <c r="AN113" s="18">
        <f t="shared" si="157"/>
        <v>0</v>
      </c>
      <c r="AO113" s="18"/>
      <c r="AP113" s="18"/>
      <c r="AQ113" s="18">
        <f t="shared" si="158"/>
        <v>0</v>
      </c>
      <c r="AR113" s="18">
        <f t="shared" si="159"/>
        <v>0</v>
      </c>
      <c r="AS113" s="18"/>
      <c r="AT113" s="18"/>
      <c r="AU113" s="18">
        <f t="shared" si="160"/>
        <v>0</v>
      </c>
      <c r="AV113" s="18">
        <f t="shared" si="161"/>
        <v>0</v>
      </c>
      <c r="AW113" s="18"/>
      <c r="AX113" s="18"/>
      <c r="AY113" s="18">
        <f t="shared" si="162"/>
        <v>0</v>
      </c>
      <c r="AZ113" s="18">
        <f t="shared" si="163"/>
        <v>0</v>
      </c>
      <c r="BA113" s="18">
        <f t="shared" si="222"/>
        <v>0</v>
      </c>
      <c r="BB113" s="18">
        <f t="shared" si="223"/>
        <v>0</v>
      </c>
      <c r="BC113" s="18">
        <f t="shared" si="164"/>
        <v>0</v>
      </c>
      <c r="BD113" s="18">
        <f t="shared" si="165"/>
        <v>0</v>
      </c>
      <c r="BE113" s="18"/>
      <c r="BF113" s="18"/>
      <c r="BG113" s="18">
        <f t="shared" si="166"/>
        <v>0</v>
      </c>
      <c r="BH113" s="18">
        <f t="shared" si="167"/>
        <v>0</v>
      </c>
      <c r="BI113" s="18"/>
      <c r="BJ113" s="18"/>
      <c r="BK113" s="18">
        <f t="shared" si="168"/>
        <v>0</v>
      </c>
      <c r="BL113" s="18">
        <f t="shared" si="169"/>
        <v>0</v>
      </c>
      <c r="BM113" s="18"/>
      <c r="BN113" s="18"/>
      <c r="BO113" s="18">
        <f t="shared" si="170"/>
        <v>0</v>
      </c>
      <c r="BP113" s="18">
        <f t="shared" si="171"/>
        <v>0</v>
      </c>
      <c r="BQ113" s="144"/>
      <c r="BR113" s="144"/>
    </row>
    <row r="114" spans="1:70" ht="23.25" customHeight="1" hidden="1">
      <c r="A114" s="155"/>
      <c r="B114" s="188"/>
      <c r="C114" s="155"/>
      <c r="D114" s="64" t="s">
        <v>28</v>
      </c>
      <c r="E114" s="48">
        <f t="shared" si="220"/>
        <v>0</v>
      </c>
      <c r="F114" s="18">
        <f t="shared" si="221"/>
        <v>0</v>
      </c>
      <c r="G114" s="18">
        <f t="shared" si="136"/>
        <v>0</v>
      </c>
      <c r="H114" s="18">
        <f t="shared" si="137"/>
        <v>0</v>
      </c>
      <c r="I114" s="18"/>
      <c r="J114" s="18"/>
      <c r="K114" s="18">
        <f t="shared" si="138"/>
        <v>0</v>
      </c>
      <c r="L114" s="18">
        <f t="shared" si="139"/>
        <v>0</v>
      </c>
      <c r="M114" s="18"/>
      <c r="N114" s="18"/>
      <c r="O114" s="18">
        <f t="shared" si="140"/>
        <v>0</v>
      </c>
      <c r="P114" s="18">
        <f t="shared" si="141"/>
        <v>0</v>
      </c>
      <c r="Q114" s="18"/>
      <c r="R114" s="18"/>
      <c r="S114" s="18">
        <f t="shared" si="142"/>
        <v>0</v>
      </c>
      <c r="T114" s="18">
        <f t="shared" si="143"/>
        <v>0</v>
      </c>
      <c r="U114" s="18">
        <f t="shared" si="144"/>
        <v>0</v>
      </c>
      <c r="V114" s="18">
        <f t="shared" si="145"/>
        <v>0</v>
      </c>
      <c r="W114" s="18">
        <f t="shared" si="146"/>
        <v>0</v>
      </c>
      <c r="X114" s="18">
        <f t="shared" si="147"/>
        <v>0</v>
      </c>
      <c r="Y114" s="18"/>
      <c r="Z114" s="18"/>
      <c r="AA114" s="18">
        <f t="shared" si="148"/>
        <v>0</v>
      </c>
      <c r="AB114" s="18">
        <f t="shared" si="149"/>
        <v>0</v>
      </c>
      <c r="AC114" s="18"/>
      <c r="AD114" s="18"/>
      <c r="AE114" s="18">
        <f t="shared" si="150"/>
        <v>0</v>
      </c>
      <c r="AF114" s="18">
        <f t="shared" si="151"/>
        <v>0</v>
      </c>
      <c r="AG114" s="18"/>
      <c r="AH114" s="18"/>
      <c r="AI114" s="18">
        <f t="shared" si="152"/>
        <v>0</v>
      </c>
      <c r="AJ114" s="18">
        <f t="shared" si="153"/>
        <v>0</v>
      </c>
      <c r="AK114" s="18">
        <f t="shared" si="154"/>
        <v>0</v>
      </c>
      <c r="AL114" s="18">
        <f t="shared" si="155"/>
        <v>0</v>
      </c>
      <c r="AM114" s="18">
        <f t="shared" si="156"/>
        <v>0</v>
      </c>
      <c r="AN114" s="18">
        <f t="shared" si="157"/>
        <v>0</v>
      </c>
      <c r="AO114" s="18"/>
      <c r="AP114" s="18"/>
      <c r="AQ114" s="18">
        <f t="shared" si="158"/>
        <v>0</v>
      </c>
      <c r="AR114" s="18">
        <f t="shared" si="159"/>
        <v>0</v>
      </c>
      <c r="AS114" s="18"/>
      <c r="AT114" s="18"/>
      <c r="AU114" s="18">
        <f t="shared" si="160"/>
        <v>0</v>
      </c>
      <c r="AV114" s="18">
        <f t="shared" si="161"/>
        <v>0</v>
      </c>
      <c r="AW114" s="18"/>
      <c r="AX114" s="18"/>
      <c r="AY114" s="18">
        <f t="shared" si="162"/>
        <v>0</v>
      </c>
      <c r="AZ114" s="18">
        <f t="shared" si="163"/>
        <v>0</v>
      </c>
      <c r="BA114" s="18">
        <f t="shared" si="222"/>
        <v>0</v>
      </c>
      <c r="BB114" s="18">
        <f t="shared" si="223"/>
        <v>0</v>
      </c>
      <c r="BC114" s="18">
        <f t="shared" si="164"/>
        <v>0</v>
      </c>
      <c r="BD114" s="18">
        <f t="shared" si="165"/>
        <v>0</v>
      </c>
      <c r="BE114" s="18"/>
      <c r="BF114" s="18"/>
      <c r="BG114" s="18">
        <f t="shared" si="166"/>
        <v>0</v>
      </c>
      <c r="BH114" s="18">
        <f t="shared" si="167"/>
        <v>0</v>
      </c>
      <c r="BI114" s="18"/>
      <c r="BJ114" s="18"/>
      <c r="BK114" s="18">
        <f t="shared" si="168"/>
        <v>0</v>
      </c>
      <c r="BL114" s="18">
        <f t="shared" si="169"/>
        <v>0</v>
      </c>
      <c r="BM114" s="18"/>
      <c r="BN114" s="18"/>
      <c r="BO114" s="18">
        <f t="shared" si="170"/>
        <v>0</v>
      </c>
      <c r="BP114" s="18">
        <f t="shared" si="171"/>
        <v>0</v>
      </c>
      <c r="BQ114" s="144"/>
      <c r="BR114" s="144"/>
    </row>
    <row r="115" spans="1:70" ht="46.5" customHeight="1" hidden="1">
      <c r="A115" s="155"/>
      <c r="B115" s="188"/>
      <c r="C115" s="155"/>
      <c r="D115" s="66" t="s">
        <v>136</v>
      </c>
      <c r="E115" s="17">
        <f t="shared" si="220"/>
        <v>0</v>
      </c>
      <c r="F115" s="17">
        <f t="shared" si="221"/>
        <v>0</v>
      </c>
      <c r="G115" s="17">
        <f t="shared" si="136"/>
        <v>0</v>
      </c>
      <c r="H115" s="17">
        <f t="shared" si="137"/>
        <v>0</v>
      </c>
      <c r="I115" s="17"/>
      <c r="J115" s="17"/>
      <c r="K115" s="17">
        <f t="shared" si="138"/>
        <v>0</v>
      </c>
      <c r="L115" s="17">
        <f t="shared" si="139"/>
        <v>0</v>
      </c>
      <c r="M115" s="17"/>
      <c r="N115" s="17"/>
      <c r="O115" s="17">
        <f t="shared" si="140"/>
        <v>0</v>
      </c>
      <c r="P115" s="17">
        <f t="shared" si="141"/>
        <v>0</v>
      </c>
      <c r="Q115" s="17"/>
      <c r="R115" s="17"/>
      <c r="S115" s="17">
        <f t="shared" si="142"/>
        <v>0</v>
      </c>
      <c r="T115" s="17">
        <f t="shared" si="143"/>
        <v>0</v>
      </c>
      <c r="U115" s="17">
        <f t="shared" si="144"/>
        <v>0</v>
      </c>
      <c r="V115" s="17">
        <f t="shared" si="145"/>
        <v>0</v>
      </c>
      <c r="W115" s="17">
        <f t="shared" si="146"/>
        <v>0</v>
      </c>
      <c r="X115" s="17">
        <f t="shared" si="147"/>
        <v>0</v>
      </c>
      <c r="Y115" s="17"/>
      <c r="Z115" s="17"/>
      <c r="AA115" s="17">
        <f t="shared" si="148"/>
        <v>0</v>
      </c>
      <c r="AB115" s="17">
        <f t="shared" si="149"/>
        <v>0</v>
      </c>
      <c r="AC115" s="17"/>
      <c r="AD115" s="17"/>
      <c r="AE115" s="17">
        <f t="shared" si="150"/>
        <v>0</v>
      </c>
      <c r="AF115" s="17">
        <f t="shared" si="151"/>
        <v>0</v>
      </c>
      <c r="AG115" s="17"/>
      <c r="AH115" s="17"/>
      <c r="AI115" s="17">
        <f t="shared" si="152"/>
        <v>0</v>
      </c>
      <c r="AJ115" s="17">
        <f t="shared" si="153"/>
        <v>0</v>
      </c>
      <c r="AK115" s="17">
        <f t="shared" si="154"/>
        <v>0</v>
      </c>
      <c r="AL115" s="17">
        <f t="shared" si="155"/>
        <v>0</v>
      </c>
      <c r="AM115" s="17">
        <f t="shared" si="156"/>
        <v>0</v>
      </c>
      <c r="AN115" s="17">
        <f t="shared" si="157"/>
        <v>0</v>
      </c>
      <c r="AO115" s="17"/>
      <c r="AP115" s="17"/>
      <c r="AQ115" s="17">
        <f t="shared" si="158"/>
        <v>0</v>
      </c>
      <c r="AR115" s="17">
        <f t="shared" si="159"/>
        <v>0</v>
      </c>
      <c r="AS115" s="17"/>
      <c r="AT115" s="17"/>
      <c r="AU115" s="17">
        <f t="shared" si="160"/>
        <v>0</v>
      </c>
      <c r="AV115" s="17">
        <f t="shared" si="161"/>
        <v>0</v>
      </c>
      <c r="AW115" s="17"/>
      <c r="AX115" s="17"/>
      <c r="AY115" s="17">
        <f t="shared" si="162"/>
        <v>0</v>
      </c>
      <c r="AZ115" s="17">
        <f t="shared" si="163"/>
        <v>0</v>
      </c>
      <c r="BA115" s="17">
        <f t="shared" si="222"/>
        <v>0</v>
      </c>
      <c r="BB115" s="17">
        <f t="shared" si="223"/>
        <v>0</v>
      </c>
      <c r="BC115" s="17">
        <f t="shared" si="164"/>
        <v>0</v>
      </c>
      <c r="BD115" s="17">
        <f t="shared" si="165"/>
        <v>0</v>
      </c>
      <c r="BE115" s="17"/>
      <c r="BF115" s="17"/>
      <c r="BG115" s="17">
        <f t="shared" si="166"/>
        <v>0</v>
      </c>
      <c r="BH115" s="17">
        <f t="shared" si="167"/>
        <v>0</v>
      </c>
      <c r="BI115" s="17"/>
      <c r="BJ115" s="17"/>
      <c r="BK115" s="17">
        <f t="shared" si="168"/>
        <v>0</v>
      </c>
      <c r="BL115" s="17">
        <f t="shared" si="169"/>
        <v>0</v>
      </c>
      <c r="BM115" s="17"/>
      <c r="BN115" s="17"/>
      <c r="BO115" s="17">
        <f t="shared" si="170"/>
        <v>0</v>
      </c>
      <c r="BP115" s="17">
        <f t="shared" si="171"/>
        <v>0</v>
      </c>
      <c r="BQ115" s="144"/>
      <c r="BR115" s="144"/>
    </row>
    <row r="116" spans="1:70" ht="23.25" customHeight="1" hidden="1">
      <c r="A116" s="155"/>
      <c r="B116" s="188"/>
      <c r="C116" s="155"/>
      <c r="D116" s="67" t="s">
        <v>29</v>
      </c>
      <c r="E116" s="48">
        <f t="shared" si="220"/>
        <v>0</v>
      </c>
      <c r="F116" s="18">
        <f t="shared" si="221"/>
        <v>0</v>
      </c>
      <c r="G116" s="18">
        <f t="shared" si="136"/>
        <v>0</v>
      </c>
      <c r="H116" s="18">
        <f t="shared" si="137"/>
        <v>0</v>
      </c>
      <c r="I116" s="18"/>
      <c r="J116" s="18"/>
      <c r="K116" s="18">
        <f t="shared" si="138"/>
        <v>0</v>
      </c>
      <c r="L116" s="18">
        <f t="shared" si="139"/>
        <v>0</v>
      </c>
      <c r="M116" s="18"/>
      <c r="N116" s="18"/>
      <c r="O116" s="18">
        <f t="shared" si="140"/>
        <v>0</v>
      </c>
      <c r="P116" s="18">
        <f t="shared" si="141"/>
        <v>0</v>
      </c>
      <c r="Q116" s="18"/>
      <c r="R116" s="18"/>
      <c r="S116" s="18">
        <f t="shared" si="142"/>
        <v>0</v>
      </c>
      <c r="T116" s="18">
        <f t="shared" si="143"/>
        <v>0</v>
      </c>
      <c r="U116" s="18">
        <f t="shared" si="144"/>
        <v>0</v>
      </c>
      <c r="V116" s="18">
        <f t="shared" si="145"/>
        <v>0</v>
      </c>
      <c r="W116" s="18">
        <f t="shared" si="146"/>
        <v>0</v>
      </c>
      <c r="X116" s="18">
        <f t="shared" si="147"/>
        <v>0</v>
      </c>
      <c r="Y116" s="18"/>
      <c r="Z116" s="18"/>
      <c r="AA116" s="18">
        <f t="shared" si="148"/>
        <v>0</v>
      </c>
      <c r="AB116" s="18">
        <f t="shared" si="149"/>
        <v>0</v>
      </c>
      <c r="AC116" s="18"/>
      <c r="AD116" s="18"/>
      <c r="AE116" s="18">
        <f t="shared" si="150"/>
        <v>0</v>
      </c>
      <c r="AF116" s="18">
        <f t="shared" si="151"/>
        <v>0</v>
      </c>
      <c r="AG116" s="18"/>
      <c r="AH116" s="18"/>
      <c r="AI116" s="18">
        <f t="shared" si="152"/>
        <v>0</v>
      </c>
      <c r="AJ116" s="18">
        <f t="shared" si="153"/>
        <v>0</v>
      </c>
      <c r="AK116" s="18">
        <f t="shared" si="154"/>
        <v>0</v>
      </c>
      <c r="AL116" s="18">
        <f t="shared" si="155"/>
        <v>0</v>
      </c>
      <c r="AM116" s="18">
        <f t="shared" si="156"/>
        <v>0</v>
      </c>
      <c r="AN116" s="18">
        <f t="shared" si="157"/>
        <v>0</v>
      </c>
      <c r="AO116" s="18"/>
      <c r="AP116" s="18"/>
      <c r="AQ116" s="18">
        <f t="shared" si="158"/>
        <v>0</v>
      </c>
      <c r="AR116" s="18">
        <f t="shared" si="159"/>
        <v>0</v>
      </c>
      <c r="AS116" s="18"/>
      <c r="AT116" s="18"/>
      <c r="AU116" s="18">
        <f t="shared" si="160"/>
        <v>0</v>
      </c>
      <c r="AV116" s="18">
        <f t="shared" si="161"/>
        <v>0</v>
      </c>
      <c r="AW116" s="18"/>
      <c r="AX116" s="18"/>
      <c r="AY116" s="18">
        <f t="shared" si="162"/>
        <v>0</v>
      </c>
      <c r="AZ116" s="18">
        <f t="shared" si="163"/>
        <v>0</v>
      </c>
      <c r="BA116" s="18">
        <f t="shared" si="222"/>
        <v>0</v>
      </c>
      <c r="BB116" s="18">
        <f t="shared" si="223"/>
        <v>0</v>
      </c>
      <c r="BC116" s="18">
        <f t="shared" si="164"/>
        <v>0</v>
      </c>
      <c r="BD116" s="18">
        <f t="shared" si="165"/>
        <v>0</v>
      </c>
      <c r="BE116" s="18"/>
      <c r="BF116" s="18"/>
      <c r="BG116" s="18">
        <f t="shared" si="166"/>
        <v>0</v>
      </c>
      <c r="BH116" s="18">
        <f t="shared" si="167"/>
        <v>0</v>
      </c>
      <c r="BI116" s="18"/>
      <c r="BJ116" s="18"/>
      <c r="BK116" s="18">
        <f t="shared" si="168"/>
        <v>0</v>
      </c>
      <c r="BL116" s="18">
        <f t="shared" si="169"/>
        <v>0</v>
      </c>
      <c r="BM116" s="18"/>
      <c r="BN116" s="18"/>
      <c r="BO116" s="18">
        <f t="shared" si="170"/>
        <v>0</v>
      </c>
      <c r="BP116" s="18">
        <f t="shared" si="171"/>
        <v>0</v>
      </c>
      <c r="BQ116" s="144"/>
      <c r="BR116" s="144"/>
    </row>
    <row r="117" spans="1:70" ht="23.25" customHeight="1" hidden="1">
      <c r="A117" s="155"/>
      <c r="B117" s="188"/>
      <c r="C117" s="156"/>
      <c r="D117" s="68" t="s">
        <v>24</v>
      </c>
      <c r="E117" s="48">
        <f aca="true" t="shared" si="224" ref="E117:E152">BA117+BE117+BI117+BM117</f>
        <v>0</v>
      </c>
      <c r="F117" s="18">
        <f aca="true" t="shared" si="225" ref="F117:F152">BB117+BF117+BJ117+BN117</f>
        <v>0</v>
      </c>
      <c r="G117" s="18">
        <f aca="true" t="shared" si="226" ref="G117:G152">IF(E117=0,0,F117*100/E117)</f>
        <v>0</v>
      </c>
      <c r="H117" s="18">
        <f aca="true" t="shared" si="227" ref="H117:H152">F117-E117</f>
        <v>0</v>
      </c>
      <c r="I117" s="18"/>
      <c r="J117" s="18"/>
      <c r="K117" s="18">
        <f aca="true" t="shared" si="228" ref="K117:K139">IF(I117=0,0,J117*100/I117)</f>
        <v>0</v>
      </c>
      <c r="L117" s="18">
        <f aca="true" t="shared" si="229" ref="L117:L139">J117-I117</f>
        <v>0</v>
      </c>
      <c r="M117" s="18"/>
      <c r="N117" s="18"/>
      <c r="O117" s="18">
        <f aca="true" t="shared" si="230" ref="O117:O139">IF(M117=0,0,N117*100/M117)</f>
        <v>0</v>
      </c>
      <c r="P117" s="18">
        <f aca="true" t="shared" si="231" ref="P117:P139">N117-M117</f>
        <v>0</v>
      </c>
      <c r="Q117" s="18"/>
      <c r="R117" s="18"/>
      <c r="S117" s="18">
        <f aca="true" t="shared" si="232" ref="S117:S139">IF(Q117=0,0,R117*100/Q117)</f>
        <v>0</v>
      </c>
      <c r="T117" s="18">
        <f aca="true" t="shared" si="233" ref="T117:T139">R117-Q117</f>
        <v>0</v>
      </c>
      <c r="U117" s="18">
        <f aca="true" t="shared" si="234" ref="U117:U139">I117+M117+Q117</f>
        <v>0</v>
      </c>
      <c r="V117" s="18">
        <f aca="true" t="shared" si="235" ref="V117:V139">J117+N117+R117</f>
        <v>0</v>
      </c>
      <c r="W117" s="18">
        <f aca="true" t="shared" si="236" ref="W117:W139">IF(U117=0,0,V117*100/U117)</f>
        <v>0</v>
      </c>
      <c r="X117" s="18">
        <f aca="true" t="shared" si="237" ref="X117:X139">V117-U117</f>
        <v>0</v>
      </c>
      <c r="Y117" s="18"/>
      <c r="Z117" s="18"/>
      <c r="AA117" s="18">
        <f aca="true" t="shared" si="238" ref="AA117:AA139">IF(Y117=0,0,Z117*100/Y117)</f>
        <v>0</v>
      </c>
      <c r="AB117" s="18">
        <f aca="true" t="shared" si="239" ref="AB117:AB139">Z117-Y117</f>
        <v>0</v>
      </c>
      <c r="AC117" s="18"/>
      <c r="AD117" s="18"/>
      <c r="AE117" s="18">
        <f aca="true" t="shared" si="240" ref="AE117:AE139">IF(AC117=0,0,AD117*100/AC117)</f>
        <v>0</v>
      </c>
      <c r="AF117" s="18">
        <f aca="true" t="shared" si="241" ref="AF117:AF139">AD117-AC117</f>
        <v>0</v>
      </c>
      <c r="AG117" s="18"/>
      <c r="AH117" s="18"/>
      <c r="AI117" s="18">
        <f aca="true" t="shared" si="242" ref="AI117:AI139">IF(AG117=0,0,AH117*100/AG117)</f>
        <v>0</v>
      </c>
      <c r="AJ117" s="18">
        <f aca="true" t="shared" si="243" ref="AJ117:AJ139">AH117-AG117</f>
        <v>0</v>
      </c>
      <c r="AK117" s="18">
        <f aca="true" t="shared" si="244" ref="AK117:AK139">U117+Y117+AC117+AG117</f>
        <v>0</v>
      </c>
      <c r="AL117" s="18">
        <f aca="true" t="shared" si="245" ref="AL117:AL139">V117+Z117+AD117+AH117</f>
        <v>0</v>
      </c>
      <c r="AM117" s="18">
        <f aca="true" t="shared" si="246" ref="AM117:AM139">IF(AK117=0,0,AL117*100/AK117)</f>
        <v>0</v>
      </c>
      <c r="AN117" s="18">
        <f aca="true" t="shared" si="247" ref="AN117:AN139">AL117-AK117</f>
        <v>0</v>
      </c>
      <c r="AO117" s="18"/>
      <c r="AP117" s="18"/>
      <c r="AQ117" s="18">
        <f aca="true" t="shared" si="248" ref="AQ117:AQ139">IF(AO117=0,0,AP117*100/AO117)</f>
        <v>0</v>
      </c>
      <c r="AR117" s="18">
        <f aca="true" t="shared" si="249" ref="AR117:AR139">AP117-AO117</f>
        <v>0</v>
      </c>
      <c r="AS117" s="18"/>
      <c r="AT117" s="18"/>
      <c r="AU117" s="18">
        <f aca="true" t="shared" si="250" ref="AU117:AU139">IF(AS117=0,0,AT117*100/AS117)</f>
        <v>0</v>
      </c>
      <c r="AV117" s="18">
        <f aca="true" t="shared" si="251" ref="AV117:AV139">AT117-AS117</f>
        <v>0</v>
      </c>
      <c r="AW117" s="18"/>
      <c r="AX117" s="18"/>
      <c r="AY117" s="18">
        <f aca="true" t="shared" si="252" ref="AY117:AY139">IF(AW117=0,0,AX117*100/AW117)</f>
        <v>0</v>
      </c>
      <c r="AZ117" s="18">
        <f aca="true" t="shared" si="253" ref="AZ117:AZ139">AX117-AW117</f>
        <v>0</v>
      </c>
      <c r="BA117" s="18">
        <f t="shared" si="222"/>
        <v>0</v>
      </c>
      <c r="BB117" s="18">
        <f t="shared" si="223"/>
        <v>0</v>
      </c>
      <c r="BC117" s="18">
        <f aca="true" t="shared" si="254" ref="BC117:BC139">IF(BA117=0,0,BB117*100/BA117)</f>
        <v>0</v>
      </c>
      <c r="BD117" s="18">
        <f aca="true" t="shared" si="255" ref="BD117:BD139">BB117-BA117</f>
        <v>0</v>
      </c>
      <c r="BE117" s="18"/>
      <c r="BF117" s="18"/>
      <c r="BG117" s="18">
        <f aca="true" t="shared" si="256" ref="BG117:BG139">IF(BE117=0,0,BF117*100/BE117)</f>
        <v>0</v>
      </c>
      <c r="BH117" s="18">
        <f aca="true" t="shared" si="257" ref="BH117:BH139">BF117-BE117</f>
        <v>0</v>
      </c>
      <c r="BI117" s="18"/>
      <c r="BJ117" s="18"/>
      <c r="BK117" s="18">
        <f aca="true" t="shared" si="258" ref="BK117:BK139">IF(BI117=0,0,BJ117*100/BI117)</f>
        <v>0</v>
      </c>
      <c r="BL117" s="18">
        <f aca="true" t="shared" si="259" ref="BL117:BL139">BJ117-BI117</f>
        <v>0</v>
      </c>
      <c r="BM117" s="18"/>
      <c r="BN117" s="18"/>
      <c r="BO117" s="18">
        <f aca="true" t="shared" si="260" ref="BO117:BO139">IF(BM117=0,0,BN117*100/BM117)</f>
        <v>0</v>
      </c>
      <c r="BP117" s="18">
        <f aca="true" t="shared" si="261" ref="BP117:BP139">BN117-BM117</f>
        <v>0</v>
      </c>
      <c r="BQ117" s="144"/>
      <c r="BR117" s="144"/>
    </row>
    <row r="118" spans="1:70" s="53" customFormat="1" ht="23.25" customHeight="1" hidden="1">
      <c r="A118" s="154" t="s">
        <v>51</v>
      </c>
      <c r="B118" s="187">
        <v>0</v>
      </c>
      <c r="C118" s="154"/>
      <c r="D118" s="66" t="s">
        <v>22</v>
      </c>
      <c r="E118" s="46">
        <f t="shared" si="224"/>
        <v>0</v>
      </c>
      <c r="F118" s="41">
        <f t="shared" si="225"/>
        <v>0</v>
      </c>
      <c r="G118" s="41">
        <f t="shared" si="226"/>
        <v>0</v>
      </c>
      <c r="H118" s="41">
        <f t="shared" si="227"/>
        <v>0</v>
      </c>
      <c r="I118" s="54">
        <f>SUM(I119:I124)</f>
        <v>0</v>
      </c>
      <c r="J118" s="54">
        <f>SUM(J119:J124)</f>
        <v>0</v>
      </c>
      <c r="K118" s="54">
        <f t="shared" si="228"/>
        <v>0</v>
      </c>
      <c r="L118" s="54">
        <f t="shared" si="229"/>
        <v>0</v>
      </c>
      <c r="M118" s="54">
        <f>SUM(M119:M124)</f>
        <v>0</v>
      </c>
      <c r="N118" s="54">
        <f>SUM(N119:N124)</f>
        <v>0</v>
      </c>
      <c r="O118" s="54">
        <f t="shared" si="230"/>
        <v>0</v>
      </c>
      <c r="P118" s="54">
        <f t="shared" si="231"/>
        <v>0</v>
      </c>
      <c r="Q118" s="54">
        <f>SUM(Q119:Q124)</f>
        <v>0</v>
      </c>
      <c r="R118" s="54">
        <f>SUM(R119:R124)</f>
        <v>0</v>
      </c>
      <c r="S118" s="54">
        <f t="shared" si="232"/>
        <v>0</v>
      </c>
      <c r="T118" s="54">
        <f t="shared" si="233"/>
        <v>0</v>
      </c>
      <c r="U118" s="54">
        <f t="shared" si="234"/>
        <v>0</v>
      </c>
      <c r="V118" s="54">
        <f t="shared" si="235"/>
        <v>0</v>
      </c>
      <c r="W118" s="54">
        <f t="shared" si="236"/>
        <v>0</v>
      </c>
      <c r="X118" s="54">
        <f t="shared" si="237"/>
        <v>0</v>
      </c>
      <c r="Y118" s="54">
        <f>SUM(Y119:Y124)</f>
        <v>0</v>
      </c>
      <c r="Z118" s="54">
        <f>SUM(Z119:Z124)</f>
        <v>0</v>
      </c>
      <c r="AA118" s="54">
        <f t="shared" si="238"/>
        <v>0</v>
      </c>
      <c r="AB118" s="54">
        <f t="shared" si="239"/>
        <v>0</v>
      </c>
      <c r="AC118" s="54">
        <f>SUM(AC119:AC124)</f>
        <v>0</v>
      </c>
      <c r="AD118" s="54">
        <f>SUM(AD119:AD124)</f>
        <v>0</v>
      </c>
      <c r="AE118" s="54">
        <f t="shared" si="240"/>
        <v>0</v>
      </c>
      <c r="AF118" s="54">
        <f t="shared" si="241"/>
        <v>0</v>
      </c>
      <c r="AG118" s="54">
        <f>SUM(AG119:AG124)</f>
        <v>0</v>
      </c>
      <c r="AH118" s="54">
        <f>SUM(AH119:AH124)</f>
        <v>0</v>
      </c>
      <c r="AI118" s="54">
        <f t="shared" si="242"/>
        <v>0</v>
      </c>
      <c r="AJ118" s="54">
        <f t="shared" si="243"/>
        <v>0</v>
      </c>
      <c r="AK118" s="54">
        <f t="shared" si="244"/>
        <v>0</v>
      </c>
      <c r="AL118" s="54">
        <f t="shared" si="245"/>
        <v>0</v>
      </c>
      <c r="AM118" s="54">
        <f t="shared" si="246"/>
        <v>0</v>
      </c>
      <c r="AN118" s="54">
        <f t="shared" si="247"/>
        <v>0</v>
      </c>
      <c r="AO118" s="54">
        <f>SUM(AO119:AO124)</f>
        <v>0</v>
      </c>
      <c r="AP118" s="54">
        <f>SUM(AP119:AP124)</f>
        <v>0</v>
      </c>
      <c r="AQ118" s="54">
        <f t="shared" si="248"/>
        <v>0</v>
      </c>
      <c r="AR118" s="54">
        <f t="shared" si="249"/>
        <v>0</v>
      </c>
      <c r="AS118" s="54">
        <f>SUM(AS119:AS124)</f>
        <v>0</v>
      </c>
      <c r="AT118" s="54">
        <f>SUM(AT119:AT124)</f>
        <v>0</v>
      </c>
      <c r="AU118" s="54">
        <f t="shared" si="250"/>
        <v>0</v>
      </c>
      <c r="AV118" s="54">
        <f t="shared" si="251"/>
        <v>0</v>
      </c>
      <c r="AW118" s="54">
        <f>SUM(AW119:AW124)</f>
        <v>0</v>
      </c>
      <c r="AX118" s="54">
        <f>SUM(AX119:AX124)</f>
        <v>0</v>
      </c>
      <c r="AY118" s="54">
        <f t="shared" si="252"/>
        <v>0</v>
      </c>
      <c r="AZ118" s="54">
        <f t="shared" si="253"/>
        <v>0</v>
      </c>
      <c r="BA118" s="54">
        <f t="shared" si="222"/>
        <v>0</v>
      </c>
      <c r="BB118" s="54">
        <f t="shared" si="223"/>
        <v>0</v>
      </c>
      <c r="BC118" s="54">
        <f t="shared" si="254"/>
        <v>0</v>
      </c>
      <c r="BD118" s="54">
        <f t="shared" si="255"/>
        <v>0</v>
      </c>
      <c r="BE118" s="54">
        <f>SUM(BE119:BE124)</f>
        <v>0</v>
      </c>
      <c r="BF118" s="54">
        <f>SUM(BF119:BF124)</f>
        <v>0</v>
      </c>
      <c r="BG118" s="54">
        <f t="shared" si="256"/>
        <v>0</v>
      </c>
      <c r="BH118" s="54">
        <f t="shared" si="257"/>
        <v>0</v>
      </c>
      <c r="BI118" s="54">
        <f>SUM(BI119:BI124)</f>
        <v>0</v>
      </c>
      <c r="BJ118" s="54">
        <f>SUM(BJ119:BJ124)</f>
        <v>0</v>
      </c>
      <c r="BK118" s="54">
        <f t="shared" si="258"/>
        <v>0</v>
      </c>
      <c r="BL118" s="54">
        <f t="shared" si="259"/>
        <v>0</v>
      </c>
      <c r="BM118" s="54">
        <f>SUM(BM119:BM124)</f>
        <v>0</v>
      </c>
      <c r="BN118" s="54">
        <f>SUM(BN119:BN124)</f>
        <v>0</v>
      </c>
      <c r="BO118" s="54">
        <f t="shared" si="260"/>
        <v>0</v>
      </c>
      <c r="BP118" s="54">
        <f t="shared" si="261"/>
        <v>0</v>
      </c>
      <c r="BQ118" s="144"/>
      <c r="BR118" s="144"/>
    </row>
    <row r="119" spans="1:70" ht="23.25" customHeight="1" hidden="1">
      <c r="A119" s="155"/>
      <c r="B119" s="188"/>
      <c r="C119" s="155"/>
      <c r="D119" s="66" t="s">
        <v>23</v>
      </c>
      <c r="E119" s="48">
        <f t="shared" si="224"/>
        <v>0</v>
      </c>
      <c r="F119" s="18">
        <f t="shared" si="225"/>
        <v>0</v>
      </c>
      <c r="G119" s="18">
        <f t="shared" si="226"/>
        <v>0</v>
      </c>
      <c r="H119" s="18">
        <f t="shared" si="227"/>
        <v>0</v>
      </c>
      <c r="I119" s="18"/>
      <c r="J119" s="18"/>
      <c r="K119" s="18">
        <f t="shared" si="228"/>
        <v>0</v>
      </c>
      <c r="L119" s="18">
        <f t="shared" si="229"/>
        <v>0</v>
      </c>
      <c r="M119" s="18"/>
      <c r="N119" s="18"/>
      <c r="O119" s="18">
        <f t="shared" si="230"/>
        <v>0</v>
      </c>
      <c r="P119" s="18">
        <f t="shared" si="231"/>
        <v>0</v>
      </c>
      <c r="Q119" s="18"/>
      <c r="R119" s="18"/>
      <c r="S119" s="18">
        <f t="shared" si="232"/>
        <v>0</v>
      </c>
      <c r="T119" s="18">
        <f t="shared" si="233"/>
        <v>0</v>
      </c>
      <c r="U119" s="18">
        <f t="shared" si="234"/>
        <v>0</v>
      </c>
      <c r="V119" s="18">
        <f t="shared" si="235"/>
        <v>0</v>
      </c>
      <c r="W119" s="18">
        <f t="shared" si="236"/>
        <v>0</v>
      </c>
      <c r="X119" s="18">
        <f t="shared" si="237"/>
        <v>0</v>
      </c>
      <c r="Y119" s="18"/>
      <c r="Z119" s="18"/>
      <c r="AA119" s="18">
        <f t="shared" si="238"/>
        <v>0</v>
      </c>
      <c r="AB119" s="18">
        <f t="shared" si="239"/>
        <v>0</v>
      </c>
      <c r="AC119" s="18"/>
      <c r="AD119" s="18"/>
      <c r="AE119" s="18">
        <f t="shared" si="240"/>
        <v>0</v>
      </c>
      <c r="AF119" s="18">
        <f t="shared" si="241"/>
        <v>0</v>
      </c>
      <c r="AG119" s="18"/>
      <c r="AH119" s="18"/>
      <c r="AI119" s="18">
        <f t="shared" si="242"/>
        <v>0</v>
      </c>
      <c r="AJ119" s="18">
        <f t="shared" si="243"/>
        <v>0</v>
      </c>
      <c r="AK119" s="18">
        <f t="shared" si="244"/>
        <v>0</v>
      </c>
      <c r="AL119" s="18">
        <f t="shared" si="245"/>
        <v>0</v>
      </c>
      <c r="AM119" s="18">
        <f t="shared" si="246"/>
        <v>0</v>
      </c>
      <c r="AN119" s="18">
        <f t="shared" si="247"/>
        <v>0</v>
      </c>
      <c r="AO119" s="18"/>
      <c r="AP119" s="18"/>
      <c r="AQ119" s="18">
        <f t="shared" si="248"/>
        <v>0</v>
      </c>
      <c r="AR119" s="18">
        <f t="shared" si="249"/>
        <v>0</v>
      </c>
      <c r="AS119" s="18"/>
      <c r="AT119" s="18"/>
      <c r="AU119" s="18">
        <f t="shared" si="250"/>
        <v>0</v>
      </c>
      <c r="AV119" s="18">
        <f t="shared" si="251"/>
        <v>0</v>
      </c>
      <c r="AW119" s="18"/>
      <c r="AX119" s="18"/>
      <c r="AY119" s="18">
        <f t="shared" si="252"/>
        <v>0</v>
      </c>
      <c r="AZ119" s="18">
        <f t="shared" si="253"/>
        <v>0</v>
      </c>
      <c r="BA119" s="18">
        <f t="shared" si="222"/>
        <v>0</v>
      </c>
      <c r="BB119" s="18">
        <f t="shared" si="223"/>
        <v>0</v>
      </c>
      <c r="BC119" s="18">
        <f t="shared" si="254"/>
        <v>0</v>
      </c>
      <c r="BD119" s="18">
        <f t="shared" si="255"/>
        <v>0</v>
      </c>
      <c r="BE119" s="18"/>
      <c r="BF119" s="18"/>
      <c r="BG119" s="18">
        <f t="shared" si="256"/>
        <v>0</v>
      </c>
      <c r="BH119" s="18">
        <f t="shared" si="257"/>
        <v>0</v>
      </c>
      <c r="BI119" s="18"/>
      <c r="BJ119" s="18"/>
      <c r="BK119" s="18">
        <f t="shared" si="258"/>
        <v>0</v>
      </c>
      <c r="BL119" s="18">
        <f t="shared" si="259"/>
        <v>0</v>
      </c>
      <c r="BM119" s="18"/>
      <c r="BN119" s="18"/>
      <c r="BO119" s="18">
        <f t="shared" si="260"/>
        <v>0</v>
      </c>
      <c r="BP119" s="18">
        <f t="shared" si="261"/>
        <v>0</v>
      </c>
      <c r="BQ119" s="144"/>
      <c r="BR119" s="144"/>
    </row>
    <row r="120" spans="1:70" ht="23.25" customHeight="1" hidden="1">
      <c r="A120" s="155"/>
      <c r="B120" s="188"/>
      <c r="C120" s="155"/>
      <c r="D120" s="64" t="s">
        <v>63</v>
      </c>
      <c r="E120" s="48">
        <f t="shared" si="224"/>
        <v>0</v>
      </c>
      <c r="F120" s="18">
        <f t="shared" si="225"/>
        <v>0</v>
      </c>
      <c r="G120" s="18">
        <f t="shared" si="226"/>
        <v>0</v>
      </c>
      <c r="H120" s="18">
        <f t="shared" si="227"/>
        <v>0</v>
      </c>
      <c r="I120" s="18"/>
      <c r="J120" s="18"/>
      <c r="K120" s="18">
        <f t="shared" si="228"/>
        <v>0</v>
      </c>
      <c r="L120" s="18">
        <f t="shared" si="229"/>
        <v>0</v>
      </c>
      <c r="M120" s="18"/>
      <c r="N120" s="18"/>
      <c r="O120" s="18">
        <f t="shared" si="230"/>
        <v>0</v>
      </c>
      <c r="P120" s="18">
        <f t="shared" si="231"/>
        <v>0</v>
      </c>
      <c r="Q120" s="18"/>
      <c r="R120" s="18"/>
      <c r="S120" s="18">
        <f t="shared" si="232"/>
        <v>0</v>
      </c>
      <c r="T120" s="18">
        <f t="shared" si="233"/>
        <v>0</v>
      </c>
      <c r="U120" s="18">
        <f t="shared" si="234"/>
        <v>0</v>
      </c>
      <c r="V120" s="18">
        <f t="shared" si="235"/>
        <v>0</v>
      </c>
      <c r="W120" s="18">
        <f t="shared" si="236"/>
        <v>0</v>
      </c>
      <c r="X120" s="18">
        <f t="shared" si="237"/>
        <v>0</v>
      </c>
      <c r="Y120" s="18"/>
      <c r="Z120" s="18"/>
      <c r="AA120" s="18">
        <f t="shared" si="238"/>
        <v>0</v>
      </c>
      <c r="AB120" s="18">
        <f t="shared" si="239"/>
        <v>0</v>
      </c>
      <c r="AC120" s="18"/>
      <c r="AD120" s="18"/>
      <c r="AE120" s="18">
        <f t="shared" si="240"/>
        <v>0</v>
      </c>
      <c r="AF120" s="18">
        <f t="shared" si="241"/>
        <v>0</v>
      </c>
      <c r="AG120" s="18"/>
      <c r="AH120" s="18"/>
      <c r="AI120" s="18">
        <f t="shared" si="242"/>
        <v>0</v>
      </c>
      <c r="AJ120" s="18">
        <f t="shared" si="243"/>
        <v>0</v>
      </c>
      <c r="AK120" s="18">
        <f t="shared" si="244"/>
        <v>0</v>
      </c>
      <c r="AL120" s="18">
        <f t="shared" si="245"/>
        <v>0</v>
      </c>
      <c r="AM120" s="18">
        <f t="shared" si="246"/>
        <v>0</v>
      </c>
      <c r="AN120" s="18">
        <f t="shared" si="247"/>
        <v>0</v>
      </c>
      <c r="AO120" s="18"/>
      <c r="AP120" s="18"/>
      <c r="AQ120" s="18">
        <f t="shared" si="248"/>
        <v>0</v>
      </c>
      <c r="AR120" s="18">
        <f t="shared" si="249"/>
        <v>0</v>
      </c>
      <c r="AS120" s="18"/>
      <c r="AT120" s="18"/>
      <c r="AU120" s="18">
        <f t="shared" si="250"/>
        <v>0</v>
      </c>
      <c r="AV120" s="18">
        <f t="shared" si="251"/>
        <v>0</v>
      </c>
      <c r="AW120" s="18"/>
      <c r="AX120" s="18"/>
      <c r="AY120" s="18">
        <f t="shared" si="252"/>
        <v>0</v>
      </c>
      <c r="AZ120" s="18">
        <f t="shared" si="253"/>
        <v>0</v>
      </c>
      <c r="BA120" s="18">
        <f t="shared" si="222"/>
        <v>0</v>
      </c>
      <c r="BB120" s="18">
        <f t="shared" si="223"/>
        <v>0</v>
      </c>
      <c r="BC120" s="18">
        <f t="shared" si="254"/>
        <v>0</v>
      </c>
      <c r="BD120" s="18">
        <f t="shared" si="255"/>
        <v>0</v>
      </c>
      <c r="BE120" s="18"/>
      <c r="BF120" s="18"/>
      <c r="BG120" s="18">
        <f t="shared" si="256"/>
        <v>0</v>
      </c>
      <c r="BH120" s="18">
        <f t="shared" si="257"/>
        <v>0</v>
      </c>
      <c r="BI120" s="18"/>
      <c r="BJ120" s="18"/>
      <c r="BK120" s="18">
        <f t="shared" si="258"/>
        <v>0</v>
      </c>
      <c r="BL120" s="18">
        <f t="shared" si="259"/>
        <v>0</v>
      </c>
      <c r="BM120" s="18"/>
      <c r="BN120" s="18"/>
      <c r="BO120" s="18">
        <f t="shared" si="260"/>
        <v>0</v>
      </c>
      <c r="BP120" s="18">
        <f t="shared" si="261"/>
        <v>0</v>
      </c>
      <c r="BQ120" s="144"/>
      <c r="BR120" s="144"/>
    </row>
    <row r="121" spans="1:70" ht="23.25" customHeight="1" hidden="1">
      <c r="A121" s="155"/>
      <c r="B121" s="188"/>
      <c r="C121" s="155"/>
      <c r="D121" s="64" t="s">
        <v>28</v>
      </c>
      <c r="E121" s="48">
        <f t="shared" si="224"/>
        <v>0</v>
      </c>
      <c r="F121" s="18">
        <f t="shared" si="225"/>
        <v>0</v>
      </c>
      <c r="G121" s="18">
        <f t="shared" si="226"/>
        <v>0</v>
      </c>
      <c r="H121" s="18">
        <f t="shared" si="227"/>
        <v>0</v>
      </c>
      <c r="I121" s="18"/>
      <c r="J121" s="18"/>
      <c r="K121" s="18">
        <f t="shared" si="228"/>
        <v>0</v>
      </c>
      <c r="L121" s="18">
        <f t="shared" si="229"/>
        <v>0</v>
      </c>
      <c r="M121" s="18"/>
      <c r="N121" s="18"/>
      <c r="O121" s="18">
        <f t="shared" si="230"/>
        <v>0</v>
      </c>
      <c r="P121" s="18">
        <f t="shared" si="231"/>
        <v>0</v>
      </c>
      <c r="Q121" s="18"/>
      <c r="R121" s="18"/>
      <c r="S121" s="18">
        <f t="shared" si="232"/>
        <v>0</v>
      </c>
      <c r="T121" s="18">
        <f t="shared" si="233"/>
        <v>0</v>
      </c>
      <c r="U121" s="18">
        <f t="shared" si="234"/>
        <v>0</v>
      </c>
      <c r="V121" s="18">
        <f t="shared" si="235"/>
        <v>0</v>
      </c>
      <c r="W121" s="18">
        <f t="shared" si="236"/>
        <v>0</v>
      </c>
      <c r="X121" s="18">
        <f t="shared" si="237"/>
        <v>0</v>
      </c>
      <c r="Y121" s="18"/>
      <c r="Z121" s="18"/>
      <c r="AA121" s="18">
        <f t="shared" si="238"/>
        <v>0</v>
      </c>
      <c r="AB121" s="18">
        <f t="shared" si="239"/>
        <v>0</v>
      </c>
      <c r="AC121" s="18"/>
      <c r="AD121" s="18"/>
      <c r="AE121" s="18">
        <f t="shared" si="240"/>
        <v>0</v>
      </c>
      <c r="AF121" s="18">
        <f t="shared" si="241"/>
        <v>0</v>
      </c>
      <c r="AG121" s="18"/>
      <c r="AH121" s="18"/>
      <c r="AI121" s="18">
        <f t="shared" si="242"/>
        <v>0</v>
      </c>
      <c r="AJ121" s="18">
        <f t="shared" si="243"/>
        <v>0</v>
      </c>
      <c r="AK121" s="18">
        <f t="shared" si="244"/>
        <v>0</v>
      </c>
      <c r="AL121" s="18">
        <f t="shared" si="245"/>
        <v>0</v>
      </c>
      <c r="AM121" s="18">
        <f t="shared" si="246"/>
        <v>0</v>
      </c>
      <c r="AN121" s="18">
        <f t="shared" si="247"/>
        <v>0</v>
      </c>
      <c r="AO121" s="18"/>
      <c r="AP121" s="18"/>
      <c r="AQ121" s="18">
        <f t="shared" si="248"/>
        <v>0</v>
      </c>
      <c r="AR121" s="18">
        <f t="shared" si="249"/>
        <v>0</v>
      </c>
      <c r="AS121" s="18"/>
      <c r="AT121" s="18"/>
      <c r="AU121" s="18">
        <f t="shared" si="250"/>
        <v>0</v>
      </c>
      <c r="AV121" s="18">
        <f t="shared" si="251"/>
        <v>0</v>
      </c>
      <c r="AW121" s="18"/>
      <c r="AX121" s="18"/>
      <c r="AY121" s="18">
        <f t="shared" si="252"/>
        <v>0</v>
      </c>
      <c r="AZ121" s="18">
        <f t="shared" si="253"/>
        <v>0</v>
      </c>
      <c r="BA121" s="18">
        <f t="shared" si="222"/>
        <v>0</v>
      </c>
      <c r="BB121" s="18">
        <f t="shared" si="223"/>
        <v>0</v>
      </c>
      <c r="BC121" s="18">
        <f t="shared" si="254"/>
        <v>0</v>
      </c>
      <c r="BD121" s="18">
        <f t="shared" si="255"/>
        <v>0</v>
      </c>
      <c r="BE121" s="18"/>
      <c r="BF121" s="18"/>
      <c r="BG121" s="18">
        <f t="shared" si="256"/>
        <v>0</v>
      </c>
      <c r="BH121" s="18">
        <f t="shared" si="257"/>
        <v>0</v>
      </c>
      <c r="BI121" s="18"/>
      <c r="BJ121" s="18"/>
      <c r="BK121" s="18">
        <f t="shared" si="258"/>
        <v>0</v>
      </c>
      <c r="BL121" s="18">
        <f t="shared" si="259"/>
        <v>0</v>
      </c>
      <c r="BM121" s="18"/>
      <c r="BN121" s="18"/>
      <c r="BO121" s="18">
        <f t="shared" si="260"/>
        <v>0</v>
      </c>
      <c r="BP121" s="18">
        <f t="shared" si="261"/>
        <v>0</v>
      </c>
      <c r="BQ121" s="144"/>
      <c r="BR121" s="144"/>
    </row>
    <row r="122" spans="1:70" ht="46.5" customHeight="1" hidden="1">
      <c r="A122" s="155"/>
      <c r="B122" s="188"/>
      <c r="C122" s="155"/>
      <c r="D122" s="66" t="s">
        <v>136</v>
      </c>
      <c r="E122" s="17">
        <f t="shared" si="224"/>
        <v>0</v>
      </c>
      <c r="F122" s="17">
        <f t="shared" si="225"/>
        <v>0</v>
      </c>
      <c r="G122" s="17">
        <f t="shared" si="226"/>
        <v>0</v>
      </c>
      <c r="H122" s="17">
        <f t="shared" si="227"/>
        <v>0</v>
      </c>
      <c r="I122" s="17"/>
      <c r="J122" s="17"/>
      <c r="K122" s="17">
        <f t="shared" si="228"/>
        <v>0</v>
      </c>
      <c r="L122" s="17">
        <f t="shared" si="229"/>
        <v>0</v>
      </c>
      <c r="M122" s="17"/>
      <c r="N122" s="17"/>
      <c r="O122" s="17">
        <f t="shared" si="230"/>
        <v>0</v>
      </c>
      <c r="P122" s="17">
        <f t="shared" si="231"/>
        <v>0</v>
      </c>
      <c r="Q122" s="17"/>
      <c r="R122" s="17"/>
      <c r="S122" s="17">
        <f t="shared" si="232"/>
        <v>0</v>
      </c>
      <c r="T122" s="17">
        <f t="shared" si="233"/>
        <v>0</v>
      </c>
      <c r="U122" s="17">
        <f t="shared" si="234"/>
        <v>0</v>
      </c>
      <c r="V122" s="17">
        <f t="shared" si="235"/>
        <v>0</v>
      </c>
      <c r="W122" s="17">
        <f t="shared" si="236"/>
        <v>0</v>
      </c>
      <c r="X122" s="17">
        <f t="shared" si="237"/>
        <v>0</v>
      </c>
      <c r="Y122" s="17"/>
      <c r="Z122" s="17"/>
      <c r="AA122" s="17">
        <f t="shared" si="238"/>
        <v>0</v>
      </c>
      <c r="AB122" s="17">
        <f t="shared" si="239"/>
        <v>0</v>
      </c>
      <c r="AC122" s="17"/>
      <c r="AD122" s="17"/>
      <c r="AE122" s="17">
        <f t="shared" si="240"/>
        <v>0</v>
      </c>
      <c r="AF122" s="17">
        <f t="shared" si="241"/>
        <v>0</v>
      </c>
      <c r="AG122" s="17"/>
      <c r="AH122" s="17"/>
      <c r="AI122" s="17">
        <f t="shared" si="242"/>
        <v>0</v>
      </c>
      <c r="AJ122" s="17">
        <f t="shared" si="243"/>
        <v>0</v>
      </c>
      <c r="AK122" s="17">
        <f t="shared" si="244"/>
        <v>0</v>
      </c>
      <c r="AL122" s="17">
        <f t="shared" si="245"/>
        <v>0</v>
      </c>
      <c r="AM122" s="17">
        <f t="shared" si="246"/>
        <v>0</v>
      </c>
      <c r="AN122" s="17">
        <f t="shared" si="247"/>
        <v>0</v>
      </c>
      <c r="AO122" s="17"/>
      <c r="AP122" s="17"/>
      <c r="AQ122" s="17">
        <f t="shared" si="248"/>
        <v>0</v>
      </c>
      <c r="AR122" s="17">
        <f t="shared" si="249"/>
        <v>0</v>
      </c>
      <c r="AS122" s="17"/>
      <c r="AT122" s="17"/>
      <c r="AU122" s="17">
        <f t="shared" si="250"/>
        <v>0</v>
      </c>
      <c r="AV122" s="17">
        <f t="shared" si="251"/>
        <v>0</v>
      </c>
      <c r="AW122" s="17"/>
      <c r="AX122" s="17"/>
      <c r="AY122" s="17">
        <f t="shared" si="252"/>
        <v>0</v>
      </c>
      <c r="AZ122" s="17">
        <f t="shared" si="253"/>
        <v>0</v>
      </c>
      <c r="BA122" s="17">
        <f t="shared" si="222"/>
        <v>0</v>
      </c>
      <c r="BB122" s="17">
        <f t="shared" si="223"/>
        <v>0</v>
      </c>
      <c r="BC122" s="17">
        <f t="shared" si="254"/>
        <v>0</v>
      </c>
      <c r="BD122" s="17">
        <f t="shared" si="255"/>
        <v>0</v>
      </c>
      <c r="BE122" s="17"/>
      <c r="BF122" s="17"/>
      <c r="BG122" s="17">
        <f t="shared" si="256"/>
        <v>0</v>
      </c>
      <c r="BH122" s="17">
        <f t="shared" si="257"/>
        <v>0</v>
      </c>
      <c r="BI122" s="17"/>
      <c r="BJ122" s="17"/>
      <c r="BK122" s="17">
        <f t="shared" si="258"/>
        <v>0</v>
      </c>
      <c r="BL122" s="17">
        <f t="shared" si="259"/>
        <v>0</v>
      </c>
      <c r="BM122" s="17"/>
      <c r="BN122" s="17"/>
      <c r="BO122" s="17">
        <f t="shared" si="260"/>
        <v>0</v>
      </c>
      <c r="BP122" s="17">
        <f t="shared" si="261"/>
        <v>0</v>
      </c>
      <c r="BQ122" s="144"/>
      <c r="BR122" s="144"/>
    </row>
    <row r="123" spans="1:70" ht="23.25" customHeight="1" hidden="1">
      <c r="A123" s="155"/>
      <c r="B123" s="188"/>
      <c r="C123" s="155"/>
      <c r="D123" s="67" t="s">
        <v>29</v>
      </c>
      <c r="E123" s="48">
        <f t="shared" si="224"/>
        <v>0</v>
      </c>
      <c r="F123" s="18">
        <f t="shared" si="225"/>
        <v>0</v>
      </c>
      <c r="G123" s="18">
        <f t="shared" si="226"/>
        <v>0</v>
      </c>
      <c r="H123" s="18">
        <f t="shared" si="227"/>
        <v>0</v>
      </c>
      <c r="I123" s="18"/>
      <c r="J123" s="18"/>
      <c r="K123" s="18">
        <f t="shared" si="228"/>
        <v>0</v>
      </c>
      <c r="L123" s="18">
        <f t="shared" si="229"/>
        <v>0</v>
      </c>
      <c r="M123" s="18"/>
      <c r="N123" s="18"/>
      <c r="O123" s="18">
        <f t="shared" si="230"/>
        <v>0</v>
      </c>
      <c r="P123" s="18">
        <f t="shared" si="231"/>
        <v>0</v>
      </c>
      <c r="Q123" s="18"/>
      <c r="R123" s="18"/>
      <c r="S123" s="18">
        <f t="shared" si="232"/>
        <v>0</v>
      </c>
      <c r="T123" s="18">
        <f t="shared" si="233"/>
        <v>0</v>
      </c>
      <c r="U123" s="18">
        <f t="shared" si="234"/>
        <v>0</v>
      </c>
      <c r="V123" s="18">
        <f t="shared" si="235"/>
        <v>0</v>
      </c>
      <c r="W123" s="18">
        <f t="shared" si="236"/>
        <v>0</v>
      </c>
      <c r="X123" s="18">
        <f t="shared" si="237"/>
        <v>0</v>
      </c>
      <c r="Y123" s="18"/>
      <c r="Z123" s="18"/>
      <c r="AA123" s="18">
        <f t="shared" si="238"/>
        <v>0</v>
      </c>
      <c r="AB123" s="18">
        <f t="shared" si="239"/>
        <v>0</v>
      </c>
      <c r="AC123" s="18"/>
      <c r="AD123" s="18"/>
      <c r="AE123" s="18">
        <f t="shared" si="240"/>
        <v>0</v>
      </c>
      <c r="AF123" s="18">
        <f t="shared" si="241"/>
        <v>0</v>
      </c>
      <c r="AG123" s="18"/>
      <c r="AH123" s="18"/>
      <c r="AI123" s="18">
        <f t="shared" si="242"/>
        <v>0</v>
      </c>
      <c r="AJ123" s="18">
        <f t="shared" si="243"/>
        <v>0</v>
      </c>
      <c r="AK123" s="18">
        <f t="shared" si="244"/>
        <v>0</v>
      </c>
      <c r="AL123" s="18">
        <f t="shared" si="245"/>
        <v>0</v>
      </c>
      <c r="AM123" s="18">
        <f t="shared" si="246"/>
        <v>0</v>
      </c>
      <c r="AN123" s="18">
        <f t="shared" si="247"/>
        <v>0</v>
      </c>
      <c r="AO123" s="18"/>
      <c r="AP123" s="18"/>
      <c r="AQ123" s="18">
        <f t="shared" si="248"/>
        <v>0</v>
      </c>
      <c r="AR123" s="18">
        <f t="shared" si="249"/>
        <v>0</v>
      </c>
      <c r="AS123" s="18"/>
      <c r="AT123" s="18"/>
      <c r="AU123" s="18">
        <f t="shared" si="250"/>
        <v>0</v>
      </c>
      <c r="AV123" s="18">
        <f t="shared" si="251"/>
        <v>0</v>
      </c>
      <c r="AW123" s="18"/>
      <c r="AX123" s="18"/>
      <c r="AY123" s="18">
        <f t="shared" si="252"/>
        <v>0</v>
      </c>
      <c r="AZ123" s="18">
        <f t="shared" si="253"/>
        <v>0</v>
      </c>
      <c r="BA123" s="18">
        <f t="shared" si="222"/>
        <v>0</v>
      </c>
      <c r="BB123" s="18">
        <f t="shared" si="223"/>
        <v>0</v>
      </c>
      <c r="BC123" s="18">
        <f t="shared" si="254"/>
        <v>0</v>
      </c>
      <c r="BD123" s="18">
        <f t="shared" si="255"/>
        <v>0</v>
      </c>
      <c r="BE123" s="18"/>
      <c r="BF123" s="18"/>
      <c r="BG123" s="18">
        <f t="shared" si="256"/>
        <v>0</v>
      </c>
      <c r="BH123" s="18">
        <f t="shared" si="257"/>
        <v>0</v>
      </c>
      <c r="BI123" s="18"/>
      <c r="BJ123" s="18"/>
      <c r="BK123" s="18">
        <f t="shared" si="258"/>
        <v>0</v>
      </c>
      <c r="BL123" s="18">
        <f t="shared" si="259"/>
        <v>0</v>
      </c>
      <c r="BM123" s="18"/>
      <c r="BN123" s="18"/>
      <c r="BO123" s="18">
        <f t="shared" si="260"/>
        <v>0</v>
      </c>
      <c r="BP123" s="18">
        <f t="shared" si="261"/>
        <v>0</v>
      </c>
      <c r="BQ123" s="144"/>
      <c r="BR123" s="144"/>
    </row>
    <row r="124" spans="1:70" ht="23.25" customHeight="1" hidden="1">
      <c r="A124" s="155"/>
      <c r="B124" s="188"/>
      <c r="C124" s="156"/>
      <c r="D124" s="68" t="s">
        <v>24</v>
      </c>
      <c r="E124" s="48">
        <f t="shared" si="224"/>
        <v>0</v>
      </c>
      <c r="F124" s="18">
        <f t="shared" si="225"/>
        <v>0</v>
      </c>
      <c r="G124" s="18">
        <f t="shared" si="226"/>
        <v>0</v>
      </c>
      <c r="H124" s="18">
        <f t="shared" si="227"/>
        <v>0</v>
      </c>
      <c r="I124" s="18"/>
      <c r="J124" s="18"/>
      <c r="K124" s="18">
        <f t="shared" si="228"/>
        <v>0</v>
      </c>
      <c r="L124" s="18">
        <f t="shared" si="229"/>
        <v>0</v>
      </c>
      <c r="M124" s="18"/>
      <c r="N124" s="18"/>
      <c r="O124" s="18">
        <f t="shared" si="230"/>
        <v>0</v>
      </c>
      <c r="P124" s="18">
        <f t="shared" si="231"/>
        <v>0</v>
      </c>
      <c r="Q124" s="18"/>
      <c r="R124" s="18"/>
      <c r="S124" s="18">
        <f t="shared" si="232"/>
        <v>0</v>
      </c>
      <c r="T124" s="18">
        <f t="shared" si="233"/>
        <v>0</v>
      </c>
      <c r="U124" s="18">
        <f t="shared" si="234"/>
        <v>0</v>
      </c>
      <c r="V124" s="18">
        <f t="shared" si="235"/>
        <v>0</v>
      </c>
      <c r="W124" s="18">
        <f t="shared" si="236"/>
        <v>0</v>
      </c>
      <c r="X124" s="18">
        <f t="shared" si="237"/>
        <v>0</v>
      </c>
      <c r="Y124" s="18"/>
      <c r="Z124" s="18"/>
      <c r="AA124" s="18">
        <f t="shared" si="238"/>
        <v>0</v>
      </c>
      <c r="AB124" s="18">
        <f t="shared" si="239"/>
        <v>0</v>
      </c>
      <c r="AC124" s="18"/>
      <c r="AD124" s="18"/>
      <c r="AE124" s="18">
        <f t="shared" si="240"/>
        <v>0</v>
      </c>
      <c r="AF124" s="18">
        <f t="shared" si="241"/>
        <v>0</v>
      </c>
      <c r="AG124" s="18"/>
      <c r="AH124" s="18"/>
      <c r="AI124" s="18">
        <f t="shared" si="242"/>
        <v>0</v>
      </c>
      <c r="AJ124" s="18">
        <f t="shared" si="243"/>
        <v>0</v>
      </c>
      <c r="AK124" s="18">
        <f t="shared" si="244"/>
        <v>0</v>
      </c>
      <c r="AL124" s="18">
        <f t="shared" si="245"/>
        <v>0</v>
      </c>
      <c r="AM124" s="18">
        <f t="shared" si="246"/>
        <v>0</v>
      </c>
      <c r="AN124" s="18">
        <f t="shared" si="247"/>
        <v>0</v>
      </c>
      <c r="AO124" s="18"/>
      <c r="AP124" s="18"/>
      <c r="AQ124" s="18">
        <f t="shared" si="248"/>
        <v>0</v>
      </c>
      <c r="AR124" s="18">
        <f t="shared" si="249"/>
        <v>0</v>
      </c>
      <c r="AS124" s="18"/>
      <c r="AT124" s="18"/>
      <c r="AU124" s="18">
        <f t="shared" si="250"/>
        <v>0</v>
      </c>
      <c r="AV124" s="18">
        <f t="shared" si="251"/>
        <v>0</v>
      </c>
      <c r="AW124" s="18"/>
      <c r="AX124" s="18"/>
      <c r="AY124" s="18">
        <f t="shared" si="252"/>
        <v>0</v>
      </c>
      <c r="AZ124" s="18">
        <f t="shared" si="253"/>
        <v>0</v>
      </c>
      <c r="BA124" s="18">
        <f t="shared" si="222"/>
        <v>0</v>
      </c>
      <c r="BB124" s="18">
        <f t="shared" si="223"/>
        <v>0</v>
      </c>
      <c r="BC124" s="18">
        <f t="shared" si="254"/>
        <v>0</v>
      </c>
      <c r="BD124" s="18">
        <f t="shared" si="255"/>
        <v>0</v>
      </c>
      <c r="BE124" s="18"/>
      <c r="BF124" s="18"/>
      <c r="BG124" s="18">
        <f t="shared" si="256"/>
        <v>0</v>
      </c>
      <c r="BH124" s="18">
        <f t="shared" si="257"/>
        <v>0</v>
      </c>
      <c r="BI124" s="18"/>
      <c r="BJ124" s="18"/>
      <c r="BK124" s="18">
        <f t="shared" si="258"/>
        <v>0</v>
      </c>
      <c r="BL124" s="18">
        <f t="shared" si="259"/>
        <v>0</v>
      </c>
      <c r="BM124" s="18"/>
      <c r="BN124" s="18"/>
      <c r="BO124" s="18">
        <f t="shared" si="260"/>
        <v>0</v>
      </c>
      <c r="BP124" s="18">
        <f t="shared" si="261"/>
        <v>0</v>
      </c>
      <c r="BQ124" s="144"/>
      <c r="BR124" s="144"/>
    </row>
    <row r="125" spans="1:70" s="53" customFormat="1" ht="23.25" customHeight="1" hidden="1">
      <c r="A125" s="154" t="s">
        <v>52</v>
      </c>
      <c r="B125" s="187">
        <v>0</v>
      </c>
      <c r="C125" s="154"/>
      <c r="D125" s="66" t="s">
        <v>22</v>
      </c>
      <c r="E125" s="46">
        <f t="shared" si="224"/>
        <v>0</v>
      </c>
      <c r="F125" s="41">
        <f t="shared" si="225"/>
        <v>0</v>
      </c>
      <c r="G125" s="41">
        <f t="shared" si="226"/>
        <v>0</v>
      </c>
      <c r="H125" s="41">
        <f t="shared" si="227"/>
        <v>0</v>
      </c>
      <c r="I125" s="54">
        <f>SUM(I126:I131)</f>
        <v>0</v>
      </c>
      <c r="J125" s="54">
        <f>SUM(J126:J131)</f>
        <v>0</v>
      </c>
      <c r="K125" s="54">
        <f t="shared" si="228"/>
        <v>0</v>
      </c>
      <c r="L125" s="54">
        <f t="shared" si="229"/>
        <v>0</v>
      </c>
      <c r="M125" s="54">
        <f>SUM(M126:M131)</f>
        <v>0</v>
      </c>
      <c r="N125" s="54">
        <f>SUM(N126:N131)</f>
        <v>0</v>
      </c>
      <c r="O125" s="54">
        <f t="shared" si="230"/>
        <v>0</v>
      </c>
      <c r="P125" s="54">
        <f t="shared" si="231"/>
        <v>0</v>
      </c>
      <c r="Q125" s="54">
        <f>SUM(Q126:Q131)</f>
        <v>0</v>
      </c>
      <c r="R125" s="54">
        <f>SUM(R126:R131)</f>
        <v>0</v>
      </c>
      <c r="S125" s="54">
        <f t="shared" si="232"/>
        <v>0</v>
      </c>
      <c r="T125" s="54">
        <f t="shared" si="233"/>
        <v>0</v>
      </c>
      <c r="U125" s="54">
        <f t="shared" si="234"/>
        <v>0</v>
      </c>
      <c r="V125" s="54">
        <f t="shared" si="235"/>
        <v>0</v>
      </c>
      <c r="W125" s="54">
        <f t="shared" si="236"/>
        <v>0</v>
      </c>
      <c r="X125" s="54">
        <f t="shared" si="237"/>
        <v>0</v>
      </c>
      <c r="Y125" s="54">
        <f>SUM(Y126:Y131)</f>
        <v>0</v>
      </c>
      <c r="Z125" s="54">
        <f>SUM(Z126:Z131)</f>
        <v>0</v>
      </c>
      <c r="AA125" s="54">
        <f t="shared" si="238"/>
        <v>0</v>
      </c>
      <c r="AB125" s="54">
        <f t="shared" si="239"/>
        <v>0</v>
      </c>
      <c r="AC125" s="54">
        <f>SUM(AC126:AC131)</f>
        <v>0</v>
      </c>
      <c r="AD125" s="54">
        <f>SUM(AD126:AD131)</f>
        <v>0</v>
      </c>
      <c r="AE125" s="54">
        <f t="shared" si="240"/>
        <v>0</v>
      </c>
      <c r="AF125" s="54">
        <f t="shared" si="241"/>
        <v>0</v>
      </c>
      <c r="AG125" s="54">
        <f>SUM(AG126:AG131)</f>
        <v>0</v>
      </c>
      <c r="AH125" s="54">
        <f>SUM(AH126:AH131)</f>
        <v>0</v>
      </c>
      <c r="AI125" s="54">
        <f t="shared" si="242"/>
        <v>0</v>
      </c>
      <c r="AJ125" s="54">
        <f t="shared" si="243"/>
        <v>0</v>
      </c>
      <c r="AK125" s="54">
        <f t="shared" si="244"/>
        <v>0</v>
      </c>
      <c r="AL125" s="54">
        <f t="shared" si="245"/>
        <v>0</v>
      </c>
      <c r="AM125" s="54">
        <f t="shared" si="246"/>
        <v>0</v>
      </c>
      <c r="AN125" s="54">
        <f t="shared" si="247"/>
        <v>0</v>
      </c>
      <c r="AO125" s="54">
        <f>SUM(AO126:AO131)</f>
        <v>0</v>
      </c>
      <c r="AP125" s="54">
        <f>SUM(AP126:AP131)</f>
        <v>0</v>
      </c>
      <c r="AQ125" s="54">
        <f t="shared" si="248"/>
        <v>0</v>
      </c>
      <c r="AR125" s="54">
        <f t="shared" si="249"/>
        <v>0</v>
      </c>
      <c r="AS125" s="54">
        <f>SUM(AS126:AS131)</f>
        <v>0</v>
      </c>
      <c r="AT125" s="54">
        <f>SUM(AT126:AT131)</f>
        <v>0</v>
      </c>
      <c r="AU125" s="54">
        <f t="shared" si="250"/>
        <v>0</v>
      </c>
      <c r="AV125" s="54">
        <f t="shared" si="251"/>
        <v>0</v>
      </c>
      <c r="AW125" s="54">
        <f>SUM(AW126:AW131)</f>
        <v>0</v>
      </c>
      <c r="AX125" s="54">
        <f>SUM(AX126:AX131)</f>
        <v>0</v>
      </c>
      <c r="AY125" s="54">
        <f t="shared" si="252"/>
        <v>0</v>
      </c>
      <c r="AZ125" s="54">
        <f t="shared" si="253"/>
        <v>0</v>
      </c>
      <c r="BA125" s="54">
        <f t="shared" si="222"/>
        <v>0</v>
      </c>
      <c r="BB125" s="54">
        <f t="shared" si="223"/>
        <v>0</v>
      </c>
      <c r="BC125" s="54">
        <f t="shared" si="254"/>
        <v>0</v>
      </c>
      <c r="BD125" s="54">
        <f t="shared" si="255"/>
        <v>0</v>
      </c>
      <c r="BE125" s="54">
        <f>SUM(BE126:BE131)</f>
        <v>0</v>
      </c>
      <c r="BF125" s="54">
        <f>SUM(BF126:BF131)</f>
        <v>0</v>
      </c>
      <c r="BG125" s="54">
        <v>0</v>
      </c>
      <c r="BH125" s="54">
        <f t="shared" si="257"/>
        <v>0</v>
      </c>
      <c r="BI125" s="54">
        <f>SUM(BI126:BI131)</f>
        <v>0</v>
      </c>
      <c r="BJ125" s="54">
        <f>SUM(BJ126:BJ131)</f>
        <v>0</v>
      </c>
      <c r="BK125" s="54">
        <f t="shared" si="258"/>
        <v>0</v>
      </c>
      <c r="BL125" s="54">
        <f t="shared" si="259"/>
        <v>0</v>
      </c>
      <c r="BM125" s="54">
        <f>SUM(BM126:BM131)</f>
        <v>0</v>
      </c>
      <c r="BN125" s="54">
        <f>SUM(BN126:BN131)</f>
        <v>0</v>
      </c>
      <c r="BO125" s="54">
        <f t="shared" si="260"/>
        <v>0</v>
      </c>
      <c r="BP125" s="54">
        <f t="shared" si="261"/>
        <v>0</v>
      </c>
      <c r="BQ125" s="144"/>
      <c r="BR125" s="144"/>
    </row>
    <row r="126" spans="1:70" ht="23.25" customHeight="1" hidden="1">
      <c r="A126" s="155"/>
      <c r="B126" s="188"/>
      <c r="C126" s="155"/>
      <c r="D126" s="66" t="s">
        <v>23</v>
      </c>
      <c r="E126" s="48">
        <f t="shared" si="224"/>
        <v>0</v>
      </c>
      <c r="F126" s="18">
        <f t="shared" si="225"/>
        <v>0</v>
      </c>
      <c r="G126" s="18">
        <f t="shared" si="226"/>
        <v>0</v>
      </c>
      <c r="H126" s="18">
        <f t="shared" si="227"/>
        <v>0</v>
      </c>
      <c r="I126" s="18"/>
      <c r="J126" s="18"/>
      <c r="K126" s="18">
        <f t="shared" si="228"/>
        <v>0</v>
      </c>
      <c r="L126" s="18">
        <f t="shared" si="229"/>
        <v>0</v>
      </c>
      <c r="M126" s="18"/>
      <c r="N126" s="18"/>
      <c r="O126" s="18">
        <f t="shared" si="230"/>
        <v>0</v>
      </c>
      <c r="P126" s="18">
        <f t="shared" si="231"/>
        <v>0</v>
      </c>
      <c r="Q126" s="18"/>
      <c r="R126" s="18"/>
      <c r="S126" s="18">
        <f t="shared" si="232"/>
        <v>0</v>
      </c>
      <c r="T126" s="18">
        <f t="shared" si="233"/>
        <v>0</v>
      </c>
      <c r="U126" s="18">
        <f t="shared" si="234"/>
        <v>0</v>
      </c>
      <c r="V126" s="18">
        <f t="shared" si="235"/>
        <v>0</v>
      </c>
      <c r="W126" s="18">
        <f t="shared" si="236"/>
        <v>0</v>
      </c>
      <c r="X126" s="18">
        <f t="shared" si="237"/>
        <v>0</v>
      </c>
      <c r="Y126" s="18"/>
      <c r="Z126" s="18"/>
      <c r="AA126" s="18">
        <f t="shared" si="238"/>
        <v>0</v>
      </c>
      <c r="AB126" s="18">
        <f t="shared" si="239"/>
        <v>0</v>
      </c>
      <c r="AC126" s="18"/>
      <c r="AD126" s="18"/>
      <c r="AE126" s="18">
        <f t="shared" si="240"/>
        <v>0</v>
      </c>
      <c r="AF126" s="18">
        <f t="shared" si="241"/>
        <v>0</v>
      </c>
      <c r="AG126" s="18"/>
      <c r="AH126" s="18"/>
      <c r="AI126" s="18">
        <f t="shared" si="242"/>
        <v>0</v>
      </c>
      <c r="AJ126" s="18">
        <f t="shared" si="243"/>
        <v>0</v>
      </c>
      <c r="AK126" s="18">
        <f t="shared" si="244"/>
        <v>0</v>
      </c>
      <c r="AL126" s="18">
        <f t="shared" si="245"/>
        <v>0</v>
      </c>
      <c r="AM126" s="18">
        <f t="shared" si="246"/>
        <v>0</v>
      </c>
      <c r="AN126" s="18">
        <f t="shared" si="247"/>
        <v>0</v>
      </c>
      <c r="AO126" s="18"/>
      <c r="AP126" s="18"/>
      <c r="AQ126" s="18">
        <f t="shared" si="248"/>
        <v>0</v>
      </c>
      <c r="AR126" s="18">
        <f t="shared" si="249"/>
        <v>0</v>
      </c>
      <c r="AS126" s="18"/>
      <c r="AT126" s="18"/>
      <c r="AU126" s="18">
        <f t="shared" si="250"/>
        <v>0</v>
      </c>
      <c r="AV126" s="18">
        <f t="shared" si="251"/>
        <v>0</v>
      </c>
      <c r="AW126" s="18"/>
      <c r="AX126" s="18"/>
      <c r="AY126" s="18">
        <f t="shared" si="252"/>
        <v>0</v>
      </c>
      <c r="AZ126" s="18">
        <f t="shared" si="253"/>
        <v>0</v>
      </c>
      <c r="BA126" s="18">
        <f t="shared" si="222"/>
        <v>0</v>
      </c>
      <c r="BB126" s="18">
        <f t="shared" si="223"/>
        <v>0</v>
      </c>
      <c r="BC126" s="18">
        <f t="shared" si="254"/>
        <v>0</v>
      </c>
      <c r="BD126" s="18">
        <f t="shared" si="255"/>
        <v>0</v>
      </c>
      <c r="BE126" s="18"/>
      <c r="BF126" s="18"/>
      <c r="BG126" s="18">
        <f t="shared" si="256"/>
        <v>0</v>
      </c>
      <c r="BH126" s="18">
        <f t="shared" si="257"/>
        <v>0</v>
      </c>
      <c r="BI126" s="18"/>
      <c r="BJ126" s="18"/>
      <c r="BK126" s="18">
        <f t="shared" si="258"/>
        <v>0</v>
      </c>
      <c r="BL126" s="18">
        <f t="shared" si="259"/>
        <v>0</v>
      </c>
      <c r="BM126" s="18"/>
      <c r="BN126" s="18"/>
      <c r="BO126" s="18">
        <f t="shared" si="260"/>
        <v>0</v>
      </c>
      <c r="BP126" s="18">
        <f t="shared" si="261"/>
        <v>0</v>
      </c>
      <c r="BQ126" s="144"/>
      <c r="BR126" s="144"/>
    </row>
    <row r="127" spans="1:70" ht="23.25" customHeight="1" hidden="1">
      <c r="A127" s="155"/>
      <c r="B127" s="188"/>
      <c r="C127" s="155"/>
      <c r="D127" s="64" t="s">
        <v>63</v>
      </c>
      <c r="E127" s="48">
        <f t="shared" si="224"/>
        <v>0</v>
      </c>
      <c r="F127" s="18">
        <f t="shared" si="225"/>
        <v>0</v>
      </c>
      <c r="G127" s="18">
        <f t="shared" si="226"/>
        <v>0</v>
      </c>
      <c r="H127" s="18">
        <f t="shared" si="227"/>
        <v>0</v>
      </c>
      <c r="I127" s="18"/>
      <c r="J127" s="18"/>
      <c r="K127" s="18">
        <f t="shared" si="228"/>
        <v>0</v>
      </c>
      <c r="L127" s="18">
        <f t="shared" si="229"/>
        <v>0</v>
      </c>
      <c r="M127" s="18"/>
      <c r="N127" s="18"/>
      <c r="O127" s="18">
        <f t="shared" si="230"/>
        <v>0</v>
      </c>
      <c r="P127" s="18">
        <f t="shared" si="231"/>
        <v>0</v>
      </c>
      <c r="Q127" s="18"/>
      <c r="R127" s="18"/>
      <c r="S127" s="18">
        <f t="shared" si="232"/>
        <v>0</v>
      </c>
      <c r="T127" s="18">
        <f t="shared" si="233"/>
        <v>0</v>
      </c>
      <c r="U127" s="18">
        <f t="shared" si="234"/>
        <v>0</v>
      </c>
      <c r="V127" s="18">
        <f t="shared" si="235"/>
        <v>0</v>
      </c>
      <c r="W127" s="18">
        <f t="shared" si="236"/>
        <v>0</v>
      </c>
      <c r="X127" s="18">
        <f t="shared" si="237"/>
        <v>0</v>
      </c>
      <c r="Y127" s="18"/>
      <c r="Z127" s="18"/>
      <c r="AA127" s="18">
        <f t="shared" si="238"/>
        <v>0</v>
      </c>
      <c r="AB127" s="18">
        <f t="shared" si="239"/>
        <v>0</v>
      </c>
      <c r="AC127" s="18"/>
      <c r="AD127" s="18"/>
      <c r="AE127" s="18">
        <f t="shared" si="240"/>
        <v>0</v>
      </c>
      <c r="AF127" s="18">
        <f t="shared" si="241"/>
        <v>0</v>
      </c>
      <c r="AG127" s="18"/>
      <c r="AH127" s="18"/>
      <c r="AI127" s="18">
        <f t="shared" si="242"/>
        <v>0</v>
      </c>
      <c r="AJ127" s="18">
        <f t="shared" si="243"/>
        <v>0</v>
      </c>
      <c r="AK127" s="18">
        <f t="shared" si="244"/>
        <v>0</v>
      </c>
      <c r="AL127" s="18">
        <f t="shared" si="245"/>
        <v>0</v>
      </c>
      <c r="AM127" s="18">
        <f t="shared" si="246"/>
        <v>0</v>
      </c>
      <c r="AN127" s="18">
        <f t="shared" si="247"/>
        <v>0</v>
      </c>
      <c r="AO127" s="18"/>
      <c r="AP127" s="18"/>
      <c r="AQ127" s="18">
        <f t="shared" si="248"/>
        <v>0</v>
      </c>
      <c r="AR127" s="18">
        <f t="shared" si="249"/>
        <v>0</v>
      </c>
      <c r="AS127" s="18"/>
      <c r="AT127" s="18"/>
      <c r="AU127" s="18">
        <f t="shared" si="250"/>
        <v>0</v>
      </c>
      <c r="AV127" s="18">
        <f t="shared" si="251"/>
        <v>0</v>
      </c>
      <c r="AW127" s="18"/>
      <c r="AX127" s="18"/>
      <c r="AY127" s="18">
        <f t="shared" si="252"/>
        <v>0</v>
      </c>
      <c r="AZ127" s="18">
        <f t="shared" si="253"/>
        <v>0</v>
      </c>
      <c r="BA127" s="18">
        <f t="shared" si="222"/>
        <v>0</v>
      </c>
      <c r="BB127" s="18">
        <f t="shared" si="223"/>
        <v>0</v>
      </c>
      <c r="BC127" s="18">
        <f t="shared" si="254"/>
        <v>0</v>
      </c>
      <c r="BD127" s="18">
        <f t="shared" si="255"/>
        <v>0</v>
      </c>
      <c r="BE127" s="18"/>
      <c r="BF127" s="18"/>
      <c r="BG127" s="18">
        <f t="shared" si="256"/>
        <v>0</v>
      </c>
      <c r="BH127" s="18">
        <f t="shared" si="257"/>
        <v>0</v>
      </c>
      <c r="BI127" s="18"/>
      <c r="BJ127" s="18"/>
      <c r="BK127" s="18">
        <f t="shared" si="258"/>
        <v>0</v>
      </c>
      <c r="BL127" s="18">
        <f t="shared" si="259"/>
        <v>0</v>
      </c>
      <c r="BM127" s="18"/>
      <c r="BN127" s="18"/>
      <c r="BO127" s="18">
        <f t="shared" si="260"/>
        <v>0</v>
      </c>
      <c r="BP127" s="18">
        <f t="shared" si="261"/>
        <v>0</v>
      </c>
      <c r="BQ127" s="144"/>
      <c r="BR127" s="144"/>
    </row>
    <row r="128" spans="1:70" ht="23.25" customHeight="1" hidden="1">
      <c r="A128" s="155"/>
      <c r="B128" s="188"/>
      <c r="C128" s="155"/>
      <c r="D128" s="64" t="s">
        <v>28</v>
      </c>
      <c r="E128" s="48">
        <f t="shared" si="224"/>
        <v>0</v>
      </c>
      <c r="F128" s="18">
        <f t="shared" si="225"/>
        <v>0</v>
      </c>
      <c r="G128" s="18">
        <f t="shared" si="226"/>
        <v>0</v>
      </c>
      <c r="H128" s="18">
        <f t="shared" si="227"/>
        <v>0</v>
      </c>
      <c r="I128" s="18"/>
      <c r="J128" s="18"/>
      <c r="K128" s="18">
        <f t="shared" si="228"/>
        <v>0</v>
      </c>
      <c r="L128" s="18">
        <f t="shared" si="229"/>
        <v>0</v>
      </c>
      <c r="M128" s="18"/>
      <c r="N128" s="18"/>
      <c r="O128" s="18">
        <f t="shared" si="230"/>
        <v>0</v>
      </c>
      <c r="P128" s="18">
        <f t="shared" si="231"/>
        <v>0</v>
      </c>
      <c r="Q128" s="18"/>
      <c r="R128" s="18"/>
      <c r="S128" s="18">
        <f t="shared" si="232"/>
        <v>0</v>
      </c>
      <c r="T128" s="18">
        <f t="shared" si="233"/>
        <v>0</v>
      </c>
      <c r="U128" s="18">
        <f t="shared" si="234"/>
        <v>0</v>
      </c>
      <c r="V128" s="18">
        <f t="shared" si="235"/>
        <v>0</v>
      </c>
      <c r="W128" s="18">
        <f t="shared" si="236"/>
        <v>0</v>
      </c>
      <c r="X128" s="18">
        <f t="shared" si="237"/>
        <v>0</v>
      </c>
      <c r="Y128" s="18"/>
      <c r="Z128" s="18"/>
      <c r="AA128" s="18">
        <f t="shared" si="238"/>
        <v>0</v>
      </c>
      <c r="AB128" s="18">
        <f t="shared" si="239"/>
        <v>0</v>
      </c>
      <c r="AC128" s="18"/>
      <c r="AD128" s="18"/>
      <c r="AE128" s="18">
        <f t="shared" si="240"/>
        <v>0</v>
      </c>
      <c r="AF128" s="18">
        <f t="shared" si="241"/>
        <v>0</v>
      </c>
      <c r="AG128" s="18"/>
      <c r="AH128" s="18"/>
      <c r="AI128" s="18">
        <f t="shared" si="242"/>
        <v>0</v>
      </c>
      <c r="AJ128" s="18">
        <f t="shared" si="243"/>
        <v>0</v>
      </c>
      <c r="AK128" s="18">
        <f t="shared" si="244"/>
        <v>0</v>
      </c>
      <c r="AL128" s="18">
        <f t="shared" si="245"/>
        <v>0</v>
      </c>
      <c r="AM128" s="18">
        <f t="shared" si="246"/>
        <v>0</v>
      </c>
      <c r="AN128" s="18">
        <f t="shared" si="247"/>
        <v>0</v>
      </c>
      <c r="AO128" s="18"/>
      <c r="AP128" s="18"/>
      <c r="AQ128" s="18">
        <f t="shared" si="248"/>
        <v>0</v>
      </c>
      <c r="AR128" s="18">
        <f t="shared" si="249"/>
        <v>0</v>
      </c>
      <c r="AS128" s="18"/>
      <c r="AT128" s="18"/>
      <c r="AU128" s="18">
        <f t="shared" si="250"/>
        <v>0</v>
      </c>
      <c r="AV128" s="18">
        <f t="shared" si="251"/>
        <v>0</v>
      </c>
      <c r="AW128" s="18"/>
      <c r="AX128" s="18"/>
      <c r="AY128" s="18">
        <f t="shared" si="252"/>
        <v>0</v>
      </c>
      <c r="AZ128" s="18">
        <f t="shared" si="253"/>
        <v>0</v>
      </c>
      <c r="BA128" s="18">
        <f t="shared" si="222"/>
        <v>0</v>
      </c>
      <c r="BB128" s="18">
        <f t="shared" si="223"/>
        <v>0</v>
      </c>
      <c r="BC128" s="18">
        <f t="shared" si="254"/>
        <v>0</v>
      </c>
      <c r="BD128" s="18">
        <f t="shared" si="255"/>
        <v>0</v>
      </c>
      <c r="BE128" s="18"/>
      <c r="BF128" s="18"/>
      <c r="BG128" s="18">
        <f t="shared" si="256"/>
        <v>0</v>
      </c>
      <c r="BH128" s="18">
        <f t="shared" si="257"/>
        <v>0</v>
      </c>
      <c r="BI128" s="18"/>
      <c r="BJ128" s="18"/>
      <c r="BK128" s="18">
        <f t="shared" si="258"/>
        <v>0</v>
      </c>
      <c r="BL128" s="18">
        <f t="shared" si="259"/>
        <v>0</v>
      </c>
      <c r="BM128" s="18"/>
      <c r="BN128" s="18"/>
      <c r="BO128" s="18">
        <f t="shared" si="260"/>
        <v>0</v>
      </c>
      <c r="BP128" s="18">
        <f t="shared" si="261"/>
        <v>0</v>
      </c>
      <c r="BQ128" s="144"/>
      <c r="BR128" s="144"/>
    </row>
    <row r="129" spans="1:70" ht="46.5" customHeight="1" hidden="1">
      <c r="A129" s="155"/>
      <c r="B129" s="188"/>
      <c r="C129" s="155"/>
      <c r="D129" s="66" t="s">
        <v>136</v>
      </c>
      <c r="E129" s="17">
        <f t="shared" si="224"/>
        <v>0</v>
      </c>
      <c r="F129" s="17">
        <f t="shared" si="225"/>
        <v>0</v>
      </c>
      <c r="G129" s="17">
        <f t="shared" si="226"/>
        <v>0</v>
      </c>
      <c r="H129" s="17">
        <f t="shared" si="227"/>
        <v>0</v>
      </c>
      <c r="I129" s="17"/>
      <c r="J129" s="17"/>
      <c r="K129" s="17">
        <f t="shared" si="228"/>
        <v>0</v>
      </c>
      <c r="L129" s="17">
        <f t="shared" si="229"/>
        <v>0</v>
      </c>
      <c r="M129" s="17"/>
      <c r="N129" s="17"/>
      <c r="O129" s="17">
        <f t="shared" si="230"/>
        <v>0</v>
      </c>
      <c r="P129" s="17">
        <f t="shared" si="231"/>
        <v>0</v>
      </c>
      <c r="Q129" s="17"/>
      <c r="R129" s="17"/>
      <c r="S129" s="17">
        <f t="shared" si="232"/>
        <v>0</v>
      </c>
      <c r="T129" s="17">
        <f t="shared" si="233"/>
        <v>0</v>
      </c>
      <c r="U129" s="17">
        <f t="shared" si="234"/>
        <v>0</v>
      </c>
      <c r="V129" s="17">
        <f t="shared" si="235"/>
        <v>0</v>
      </c>
      <c r="W129" s="17">
        <f t="shared" si="236"/>
        <v>0</v>
      </c>
      <c r="X129" s="17">
        <f t="shared" si="237"/>
        <v>0</v>
      </c>
      <c r="Y129" s="17"/>
      <c r="Z129" s="17"/>
      <c r="AA129" s="17">
        <f t="shared" si="238"/>
        <v>0</v>
      </c>
      <c r="AB129" s="17">
        <f t="shared" si="239"/>
        <v>0</v>
      </c>
      <c r="AC129" s="17"/>
      <c r="AD129" s="17"/>
      <c r="AE129" s="17">
        <f t="shared" si="240"/>
        <v>0</v>
      </c>
      <c r="AF129" s="17">
        <f t="shared" si="241"/>
        <v>0</v>
      </c>
      <c r="AG129" s="17"/>
      <c r="AH129" s="17"/>
      <c r="AI129" s="17">
        <f t="shared" si="242"/>
        <v>0</v>
      </c>
      <c r="AJ129" s="17">
        <f t="shared" si="243"/>
        <v>0</v>
      </c>
      <c r="AK129" s="17">
        <f t="shared" si="244"/>
        <v>0</v>
      </c>
      <c r="AL129" s="17">
        <f t="shared" si="245"/>
        <v>0</v>
      </c>
      <c r="AM129" s="17">
        <f t="shared" si="246"/>
        <v>0</v>
      </c>
      <c r="AN129" s="17">
        <f t="shared" si="247"/>
        <v>0</v>
      </c>
      <c r="AO129" s="17"/>
      <c r="AP129" s="17"/>
      <c r="AQ129" s="17">
        <f t="shared" si="248"/>
        <v>0</v>
      </c>
      <c r="AR129" s="17">
        <f t="shared" si="249"/>
        <v>0</v>
      </c>
      <c r="AS129" s="17"/>
      <c r="AT129" s="17"/>
      <c r="AU129" s="17">
        <f t="shared" si="250"/>
        <v>0</v>
      </c>
      <c r="AV129" s="17">
        <f t="shared" si="251"/>
        <v>0</v>
      </c>
      <c r="AW129" s="17"/>
      <c r="AX129" s="17"/>
      <c r="AY129" s="17">
        <f t="shared" si="252"/>
        <v>0</v>
      </c>
      <c r="AZ129" s="17">
        <f t="shared" si="253"/>
        <v>0</v>
      </c>
      <c r="BA129" s="17">
        <f t="shared" si="222"/>
        <v>0</v>
      </c>
      <c r="BB129" s="17">
        <f t="shared" si="223"/>
        <v>0</v>
      </c>
      <c r="BC129" s="17">
        <f t="shared" si="254"/>
        <v>0</v>
      </c>
      <c r="BD129" s="17">
        <f t="shared" si="255"/>
        <v>0</v>
      </c>
      <c r="BE129" s="17"/>
      <c r="BF129" s="17"/>
      <c r="BG129" s="17">
        <f t="shared" si="256"/>
        <v>0</v>
      </c>
      <c r="BH129" s="17">
        <f t="shared" si="257"/>
        <v>0</v>
      </c>
      <c r="BI129" s="17"/>
      <c r="BJ129" s="17"/>
      <c r="BK129" s="17">
        <f t="shared" si="258"/>
        <v>0</v>
      </c>
      <c r="BL129" s="17">
        <f t="shared" si="259"/>
        <v>0</v>
      </c>
      <c r="BM129" s="17"/>
      <c r="BN129" s="17"/>
      <c r="BO129" s="17">
        <f t="shared" si="260"/>
        <v>0</v>
      </c>
      <c r="BP129" s="17">
        <f t="shared" si="261"/>
        <v>0</v>
      </c>
      <c r="BQ129" s="144"/>
      <c r="BR129" s="144"/>
    </row>
    <row r="130" spans="1:70" ht="23.25" customHeight="1" hidden="1">
      <c r="A130" s="155"/>
      <c r="B130" s="188"/>
      <c r="C130" s="155"/>
      <c r="D130" s="67" t="s">
        <v>29</v>
      </c>
      <c r="E130" s="48">
        <f t="shared" si="224"/>
        <v>0</v>
      </c>
      <c r="F130" s="18">
        <f t="shared" si="225"/>
        <v>0</v>
      </c>
      <c r="G130" s="18">
        <f t="shared" si="226"/>
        <v>0</v>
      </c>
      <c r="H130" s="18">
        <f t="shared" si="227"/>
        <v>0</v>
      </c>
      <c r="I130" s="18"/>
      <c r="J130" s="18"/>
      <c r="K130" s="18">
        <f t="shared" si="228"/>
        <v>0</v>
      </c>
      <c r="L130" s="18">
        <f t="shared" si="229"/>
        <v>0</v>
      </c>
      <c r="M130" s="18"/>
      <c r="N130" s="18"/>
      <c r="O130" s="18">
        <f t="shared" si="230"/>
        <v>0</v>
      </c>
      <c r="P130" s="18">
        <f t="shared" si="231"/>
        <v>0</v>
      </c>
      <c r="Q130" s="18"/>
      <c r="R130" s="18"/>
      <c r="S130" s="18">
        <f t="shared" si="232"/>
        <v>0</v>
      </c>
      <c r="T130" s="18">
        <f t="shared" si="233"/>
        <v>0</v>
      </c>
      <c r="U130" s="18">
        <f t="shared" si="234"/>
        <v>0</v>
      </c>
      <c r="V130" s="18">
        <f t="shared" si="235"/>
        <v>0</v>
      </c>
      <c r="W130" s="18">
        <f t="shared" si="236"/>
        <v>0</v>
      </c>
      <c r="X130" s="18">
        <f t="shared" si="237"/>
        <v>0</v>
      </c>
      <c r="Y130" s="18"/>
      <c r="Z130" s="18"/>
      <c r="AA130" s="18">
        <f t="shared" si="238"/>
        <v>0</v>
      </c>
      <c r="AB130" s="18">
        <f t="shared" si="239"/>
        <v>0</v>
      </c>
      <c r="AC130" s="18"/>
      <c r="AD130" s="18"/>
      <c r="AE130" s="18">
        <f t="shared" si="240"/>
        <v>0</v>
      </c>
      <c r="AF130" s="18">
        <f t="shared" si="241"/>
        <v>0</v>
      </c>
      <c r="AG130" s="18"/>
      <c r="AH130" s="18"/>
      <c r="AI130" s="18">
        <f t="shared" si="242"/>
        <v>0</v>
      </c>
      <c r="AJ130" s="18">
        <f t="shared" si="243"/>
        <v>0</v>
      </c>
      <c r="AK130" s="18">
        <f t="shared" si="244"/>
        <v>0</v>
      </c>
      <c r="AL130" s="18">
        <f t="shared" si="245"/>
        <v>0</v>
      </c>
      <c r="AM130" s="18">
        <f t="shared" si="246"/>
        <v>0</v>
      </c>
      <c r="AN130" s="18">
        <f t="shared" si="247"/>
        <v>0</v>
      </c>
      <c r="AO130" s="18"/>
      <c r="AP130" s="18"/>
      <c r="AQ130" s="18">
        <f t="shared" si="248"/>
        <v>0</v>
      </c>
      <c r="AR130" s="18">
        <f t="shared" si="249"/>
        <v>0</v>
      </c>
      <c r="AS130" s="18"/>
      <c r="AT130" s="18"/>
      <c r="AU130" s="18">
        <f t="shared" si="250"/>
        <v>0</v>
      </c>
      <c r="AV130" s="18">
        <f t="shared" si="251"/>
        <v>0</v>
      </c>
      <c r="AW130" s="18"/>
      <c r="AX130" s="18"/>
      <c r="AY130" s="18">
        <f t="shared" si="252"/>
        <v>0</v>
      </c>
      <c r="AZ130" s="18">
        <f t="shared" si="253"/>
        <v>0</v>
      </c>
      <c r="BA130" s="18">
        <f aca="true" t="shared" si="262" ref="BA130:BA152">AK130+AO130+AS130+AW130</f>
        <v>0</v>
      </c>
      <c r="BB130" s="18">
        <f aca="true" t="shared" si="263" ref="BB130:BB152">AL130+AP130+AT130+AX130</f>
        <v>0</v>
      </c>
      <c r="BC130" s="18">
        <f t="shared" si="254"/>
        <v>0</v>
      </c>
      <c r="BD130" s="18">
        <f t="shared" si="255"/>
        <v>0</v>
      </c>
      <c r="BE130" s="18"/>
      <c r="BF130" s="18"/>
      <c r="BG130" s="18">
        <f t="shared" si="256"/>
        <v>0</v>
      </c>
      <c r="BH130" s="18">
        <f t="shared" si="257"/>
        <v>0</v>
      </c>
      <c r="BI130" s="18"/>
      <c r="BJ130" s="18"/>
      <c r="BK130" s="18">
        <f t="shared" si="258"/>
        <v>0</v>
      </c>
      <c r="BL130" s="18">
        <f t="shared" si="259"/>
        <v>0</v>
      </c>
      <c r="BM130" s="18"/>
      <c r="BN130" s="18"/>
      <c r="BO130" s="18">
        <f t="shared" si="260"/>
        <v>0</v>
      </c>
      <c r="BP130" s="18">
        <f t="shared" si="261"/>
        <v>0</v>
      </c>
      <c r="BQ130" s="144"/>
      <c r="BR130" s="144"/>
    </row>
    <row r="131" spans="1:70" ht="23.25" customHeight="1" hidden="1">
      <c r="A131" s="155"/>
      <c r="B131" s="188"/>
      <c r="C131" s="156"/>
      <c r="D131" s="68" t="s">
        <v>24</v>
      </c>
      <c r="E131" s="48">
        <f t="shared" si="224"/>
        <v>0</v>
      </c>
      <c r="F131" s="18">
        <f t="shared" si="225"/>
        <v>0</v>
      </c>
      <c r="G131" s="18">
        <f t="shared" si="226"/>
        <v>0</v>
      </c>
      <c r="H131" s="18">
        <f t="shared" si="227"/>
        <v>0</v>
      </c>
      <c r="I131" s="18"/>
      <c r="J131" s="18"/>
      <c r="K131" s="18">
        <f t="shared" si="228"/>
        <v>0</v>
      </c>
      <c r="L131" s="18">
        <f t="shared" si="229"/>
        <v>0</v>
      </c>
      <c r="M131" s="18"/>
      <c r="N131" s="18"/>
      <c r="O131" s="18">
        <f t="shared" si="230"/>
        <v>0</v>
      </c>
      <c r="P131" s="18">
        <f t="shared" si="231"/>
        <v>0</v>
      </c>
      <c r="Q131" s="18"/>
      <c r="R131" s="18"/>
      <c r="S131" s="18">
        <f t="shared" si="232"/>
        <v>0</v>
      </c>
      <c r="T131" s="18">
        <f t="shared" si="233"/>
        <v>0</v>
      </c>
      <c r="U131" s="18">
        <f t="shared" si="234"/>
        <v>0</v>
      </c>
      <c r="V131" s="18">
        <f t="shared" si="235"/>
        <v>0</v>
      </c>
      <c r="W131" s="18">
        <f t="shared" si="236"/>
        <v>0</v>
      </c>
      <c r="X131" s="18">
        <f t="shared" si="237"/>
        <v>0</v>
      </c>
      <c r="Y131" s="18"/>
      <c r="Z131" s="18"/>
      <c r="AA131" s="18">
        <f t="shared" si="238"/>
        <v>0</v>
      </c>
      <c r="AB131" s="18">
        <f t="shared" si="239"/>
        <v>0</v>
      </c>
      <c r="AC131" s="18"/>
      <c r="AD131" s="18"/>
      <c r="AE131" s="18">
        <f t="shared" si="240"/>
        <v>0</v>
      </c>
      <c r="AF131" s="18">
        <f t="shared" si="241"/>
        <v>0</v>
      </c>
      <c r="AG131" s="18"/>
      <c r="AH131" s="18"/>
      <c r="AI131" s="18">
        <f t="shared" si="242"/>
        <v>0</v>
      </c>
      <c r="AJ131" s="18">
        <f t="shared" si="243"/>
        <v>0</v>
      </c>
      <c r="AK131" s="18">
        <f t="shared" si="244"/>
        <v>0</v>
      </c>
      <c r="AL131" s="18">
        <f t="shared" si="245"/>
        <v>0</v>
      </c>
      <c r="AM131" s="18">
        <f t="shared" si="246"/>
        <v>0</v>
      </c>
      <c r="AN131" s="18">
        <f t="shared" si="247"/>
        <v>0</v>
      </c>
      <c r="AO131" s="18"/>
      <c r="AP131" s="18"/>
      <c r="AQ131" s="18">
        <f t="shared" si="248"/>
        <v>0</v>
      </c>
      <c r="AR131" s="18">
        <f t="shared" si="249"/>
        <v>0</v>
      </c>
      <c r="AS131" s="18"/>
      <c r="AT131" s="18"/>
      <c r="AU131" s="18">
        <f t="shared" si="250"/>
        <v>0</v>
      </c>
      <c r="AV131" s="18">
        <f t="shared" si="251"/>
        <v>0</v>
      </c>
      <c r="AW131" s="18"/>
      <c r="AX131" s="18"/>
      <c r="AY131" s="18">
        <f t="shared" si="252"/>
        <v>0</v>
      </c>
      <c r="AZ131" s="18">
        <f t="shared" si="253"/>
        <v>0</v>
      </c>
      <c r="BA131" s="18">
        <f t="shared" si="262"/>
        <v>0</v>
      </c>
      <c r="BB131" s="18">
        <f t="shared" si="263"/>
        <v>0</v>
      </c>
      <c r="BC131" s="18">
        <f t="shared" si="254"/>
        <v>0</v>
      </c>
      <c r="BD131" s="18">
        <f t="shared" si="255"/>
        <v>0</v>
      </c>
      <c r="BE131" s="18"/>
      <c r="BF131" s="18"/>
      <c r="BG131" s="18">
        <f t="shared" si="256"/>
        <v>0</v>
      </c>
      <c r="BH131" s="18">
        <f t="shared" si="257"/>
        <v>0</v>
      </c>
      <c r="BI131" s="18"/>
      <c r="BJ131" s="18"/>
      <c r="BK131" s="18">
        <f t="shared" si="258"/>
        <v>0</v>
      </c>
      <c r="BL131" s="18">
        <f t="shared" si="259"/>
        <v>0</v>
      </c>
      <c r="BM131" s="18"/>
      <c r="BN131" s="18"/>
      <c r="BO131" s="18">
        <f t="shared" si="260"/>
        <v>0</v>
      </c>
      <c r="BP131" s="18">
        <f t="shared" si="261"/>
        <v>0</v>
      </c>
      <c r="BQ131" s="144"/>
      <c r="BR131" s="144"/>
    </row>
    <row r="132" spans="1:70" s="53" customFormat="1" ht="23.25" customHeight="1" hidden="1">
      <c r="A132" s="154" t="s">
        <v>64</v>
      </c>
      <c r="B132" s="187">
        <v>0</v>
      </c>
      <c r="C132" s="154"/>
      <c r="D132" s="66" t="s">
        <v>22</v>
      </c>
      <c r="E132" s="46">
        <f aca="true" t="shared" si="264" ref="E132:E138">BA132+BE132+BI132+BM132</f>
        <v>0</v>
      </c>
      <c r="F132" s="41">
        <f aca="true" t="shared" si="265" ref="F132:F138">BB132+BF132+BJ132+BN132</f>
        <v>0</v>
      </c>
      <c r="G132" s="41">
        <f aca="true" t="shared" si="266" ref="G132:G138">IF(E132=0,0,F132*100/E132)</f>
        <v>0</v>
      </c>
      <c r="H132" s="41">
        <f aca="true" t="shared" si="267" ref="H132:H138">F132-E132</f>
        <v>0</v>
      </c>
      <c r="I132" s="54">
        <f>SUM(I133:I138)</f>
        <v>0</v>
      </c>
      <c r="J132" s="54">
        <f>SUM(J133:J138)</f>
        <v>0</v>
      </c>
      <c r="K132" s="54">
        <f aca="true" t="shared" si="268" ref="K132:K138">IF(I132=0,0,J132*100/I132)</f>
        <v>0</v>
      </c>
      <c r="L132" s="54">
        <f aca="true" t="shared" si="269" ref="L132:L138">J132-I132</f>
        <v>0</v>
      </c>
      <c r="M132" s="54">
        <f>SUM(M133:M138)</f>
        <v>0</v>
      </c>
      <c r="N132" s="54">
        <f>SUM(N133:N138)</f>
        <v>0</v>
      </c>
      <c r="O132" s="54">
        <f aca="true" t="shared" si="270" ref="O132:O138">IF(M132=0,0,N132*100/M132)</f>
        <v>0</v>
      </c>
      <c r="P132" s="54">
        <f aca="true" t="shared" si="271" ref="P132:P138">N132-M132</f>
        <v>0</v>
      </c>
      <c r="Q132" s="54">
        <f>SUM(Q133:Q138)</f>
        <v>0</v>
      </c>
      <c r="R132" s="54">
        <f>SUM(R133:R138)</f>
        <v>0</v>
      </c>
      <c r="S132" s="54">
        <f aca="true" t="shared" si="272" ref="S132:S138">IF(Q132=0,0,R132*100/Q132)</f>
        <v>0</v>
      </c>
      <c r="T132" s="54">
        <f aca="true" t="shared" si="273" ref="T132:T138">R132-Q132</f>
        <v>0</v>
      </c>
      <c r="U132" s="54">
        <f aca="true" t="shared" si="274" ref="U132:U138">I132+M132+Q132</f>
        <v>0</v>
      </c>
      <c r="V132" s="54">
        <f aca="true" t="shared" si="275" ref="V132:V138">J132+N132+R132</f>
        <v>0</v>
      </c>
      <c r="W132" s="54">
        <f aca="true" t="shared" si="276" ref="W132:W138">IF(U132=0,0,V132*100/U132)</f>
        <v>0</v>
      </c>
      <c r="X132" s="54">
        <f aca="true" t="shared" si="277" ref="X132:X138">V132-U132</f>
        <v>0</v>
      </c>
      <c r="Y132" s="54">
        <f>SUM(Y133:Y138)</f>
        <v>0</v>
      </c>
      <c r="Z132" s="54">
        <f>SUM(Z133:Z138)</f>
        <v>0</v>
      </c>
      <c r="AA132" s="54">
        <f aca="true" t="shared" si="278" ref="AA132:AA138">IF(Y132=0,0,Z132*100/Y132)</f>
        <v>0</v>
      </c>
      <c r="AB132" s="54">
        <f aca="true" t="shared" si="279" ref="AB132:AB138">Z132-Y132</f>
        <v>0</v>
      </c>
      <c r="AC132" s="54">
        <f>SUM(AC133:AC138)</f>
        <v>0</v>
      </c>
      <c r="AD132" s="54">
        <f>SUM(AD133:AD138)</f>
        <v>0</v>
      </c>
      <c r="AE132" s="54">
        <f aca="true" t="shared" si="280" ref="AE132:AE138">IF(AC132=0,0,AD132*100/AC132)</f>
        <v>0</v>
      </c>
      <c r="AF132" s="54">
        <f aca="true" t="shared" si="281" ref="AF132:AF138">AD132-AC132</f>
        <v>0</v>
      </c>
      <c r="AG132" s="54">
        <f>SUM(AG133:AG138)</f>
        <v>0</v>
      </c>
      <c r="AH132" s="54">
        <f>SUM(AH133:AH138)</f>
        <v>0</v>
      </c>
      <c r="AI132" s="54">
        <f aca="true" t="shared" si="282" ref="AI132:AI138">IF(AG132=0,0,AH132*100/AG132)</f>
        <v>0</v>
      </c>
      <c r="AJ132" s="54">
        <f aca="true" t="shared" si="283" ref="AJ132:AJ138">AH132-AG132</f>
        <v>0</v>
      </c>
      <c r="AK132" s="54">
        <f aca="true" t="shared" si="284" ref="AK132:AK138">U132+Y132+AC132+AG132</f>
        <v>0</v>
      </c>
      <c r="AL132" s="54">
        <f aca="true" t="shared" si="285" ref="AL132:AL138">V132+Z132+AD132+AH132</f>
        <v>0</v>
      </c>
      <c r="AM132" s="54">
        <f aca="true" t="shared" si="286" ref="AM132:AM138">IF(AK132=0,0,AL132*100/AK132)</f>
        <v>0</v>
      </c>
      <c r="AN132" s="54">
        <f aca="true" t="shared" si="287" ref="AN132:AN138">AL132-AK132</f>
        <v>0</v>
      </c>
      <c r="AO132" s="54">
        <f>SUM(AO133:AO138)</f>
        <v>0</v>
      </c>
      <c r="AP132" s="54">
        <f>SUM(AP133:AP138)</f>
        <v>0</v>
      </c>
      <c r="AQ132" s="54">
        <f aca="true" t="shared" si="288" ref="AQ132:AQ138">IF(AO132=0,0,AP132*100/AO132)</f>
        <v>0</v>
      </c>
      <c r="AR132" s="54">
        <f aca="true" t="shared" si="289" ref="AR132:AR138">AP132-AO132</f>
        <v>0</v>
      </c>
      <c r="AS132" s="54">
        <f>SUM(AS133:AS138)</f>
        <v>0</v>
      </c>
      <c r="AT132" s="54">
        <f>SUM(AT133:AT138)</f>
        <v>0</v>
      </c>
      <c r="AU132" s="54">
        <f aca="true" t="shared" si="290" ref="AU132:AU138">IF(AS132=0,0,AT132*100/AS132)</f>
        <v>0</v>
      </c>
      <c r="AV132" s="54">
        <f aca="true" t="shared" si="291" ref="AV132:AV138">AT132-AS132</f>
        <v>0</v>
      </c>
      <c r="AW132" s="54">
        <f>SUM(AW133:AW138)</f>
        <v>0</v>
      </c>
      <c r="AX132" s="54">
        <f>SUM(AX133:AX138)</f>
        <v>0</v>
      </c>
      <c r="AY132" s="54">
        <f aca="true" t="shared" si="292" ref="AY132:AY138">IF(AW132=0,0,AX132*100/AW132)</f>
        <v>0</v>
      </c>
      <c r="AZ132" s="54">
        <f aca="true" t="shared" si="293" ref="AZ132:AZ138">AX132-AW132</f>
        <v>0</v>
      </c>
      <c r="BA132" s="54">
        <f t="shared" si="262"/>
        <v>0</v>
      </c>
      <c r="BB132" s="54">
        <f t="shared" si="263"/>
        <v>0</v>
      </c>
      <c r="BC132" s="54">
        <f aca="true" t="shared" si="294" ref="BC132:BC138">IF(BA132=0,0,BB132*100/BA132)</f>
        <v>0</v>
      </c>
      <c r="BD132" s="54">
        <f aca="true" t="shared" si="295" ref="BD132:BD138">BB132-BA132</f>
        <v>0</v>
      </c>
      <c r="BE132" s="54">
        <f>SUM(BE133:BE138)</f>
        <v>0</v>
      </c>
      <c r="BF132" s="54">
        <f>SUM(BF133:BF138)</f>
        <v>0</v>
      </c>
      <c r="BG132" s="54">
        <f aca="true" t="shared" si="296" ref="BG132:BG138">IF(BE132=0,0,BF132*100/BE132)</f>
        <v>0</v>
      </c>
      <c r="BH132" s="54">
        <f aca="true" t="shared" si="297" ref="BH132:BH138">BF132-BE132</f>
        <v>0</v>
      </c>
      <c r="BI132" s="54">
        <f>SUM(BI133:BI138)</f>
        <v>0</v>
      </c>
      <c r="BJ132" s="54">
        <f>SUM(BJ133:BJ138)</f>
        <v>0</v>
      </c>
      <c r="BK132" s="54">
        <f aca="true" t="shared" si="298" ref="BK132:BK138">IF(BI132=0,0,BJ132*100/BI132)</f>
        <v>0</v>
      </c>
      <c r="BL132" s="54">
        <f aca="true" t="shared" si="299" ref="BL132:BL138">BJ132-BI132</f>
        <v>0</v>
      </c>
      <c r="BM132" s="54">
        <f>SUM(BM133:BM138)</f>
        <v>0</v>
      </c>
      <c r="BN132" s="54">
        <f>SUM(BN133:BN138)</f>
        <v>0</v>
      </c>
      <c r="BO132" s="54">
        <f aca="true" t="shared" si="300" ref="BO132:BO138">IF(BM132=0,0,BN132*100/BM132)</f>
        <v>0</v>
      </c>
      <c r="BP132" s="54">
        <f aca="true" t="shared" si="301" ref="BP132:BP138">BN132-BM132</f>
        <v>0</v>
      </c>
      <c r="BQ132" s="137"/>
      <c r="BR132" s="137"/>
    </row>
    <row r="133" spans="1:70" ht="23.25" customHeight="1" hidden="1">
      <c r="A133" s="155"/>
      <c r="B133" s="188"/>
      <c r="C133" s="155"/>
      <c r="D133" s="66" t="s">
        <v>23</v>
      </c>
      <c r="E133" s="48">
        <f t="shared" si="264"/>
        <v>0</v>
      </c>
      <c r="F133" s="18">
        <f t="shared" si="265"/>
        <v>0</v>
      </c>
      <c r="G133" s="18">
        <f t="shared" si="266"/>
        <v>0</v>
      </c>
      <c r="H133" s="18">
        <f t="shared" si="267"/>
        <v>0</v>
      </c>
      <c r="I133" s="18"/>
      <c r="J133" s="18"/>
      <c r="K133" s="18">
        <f t="shared" si="268"/>
        <v>0</v>
      </c>
      <c r="L133" s="18">
        <f t="shared" si="269"/>
        <v>0</v>
      </c>
      <c r="M133" s="18"/>
      <c r="N133" s="18"/>
      <c r="O133" s="18">
        <f t="shared" si="270"/>
        <v>0</v>
      </c>
      <c r="P133" s="18">
        <f t="shared" si="271"/>
        <v>0</v>
      </c>
      <c r="Q133" s="18"/>
      <c r="R133" s="18"/>
      <c r="S133" s="18">
        <f t="shared" si="272"/>
        <v>0</v>
      </c>
      <c r="T133" s="18">
        <f t="shared" si="273"/>
        <v>0</v>
      </c>
      <c r="U133" s="18">
        <f t="shared" si="274"/>
        <v>0</v>
      </c>
      <c r="V133" s="18">
        <f t="shared" si="275"/>
        <v>0</v>
      </c>
      <c r="W133" s="18">
        <f t="shared" si="276"/>
        <v>0</v>
      </c>
      <c r="X133" s="18">
        <f t="shared" si="277"/>
        <v>0</v>
      </c>
      <c r="Y133" s="18"/>
      <c r="Z133" s="18"/>
      <c r="AA133" s="18">
        <f t="shared" si="278"/>
        <v>0</v>
      </c>
      <c r="AB133" s="18">
        <f t="shared" si="279"/>
        <v>0</v>
      </c>
      <c r="AC133" s="18"/>
      <c r="AD133" s="18"/>
      <c r="AE133" s="18">
        <f t="shared" si="280"/>
        <v>0</v>
      </c>
      <c r="AF133" s="18">
        <f t="shared" si="281"/>
        <v>0</v>
      </c>
      <c r="AG133" s="18"/>
      <c r="AH133" s="18"/>
      <c r="AI133" s="18">
        <f t="shared" si="282"/>
        <v>0</v>
      </c>
      <c r="AJ133" s="18">
        <f t="shared" si="283"/>
        <v>0</v>
      </c>
      <c r="AK133" s="18">
        <f t="shared" si="284"/>
        <v>0</v>
      </c>
      <c r="AL133" s="18">
        <f t="shared" si="285"/>
        <v>0</v>
      </c>
      <c r="AM133" s="18">
        <f t="shared" si="286"/>
        <v>0</v>
      </c>
      <c r="AN133" s="18">
        <f t="shared" si="287"/>
        <v>0</v>
      </c>
      <c r="AO133" s="18"/>
      <c r="AP133" s="18"/>
      <c r="AQ133" s="18">
        <f t="shared" si="288"/>
        <v>0</v>
      </c>
      <c r="AR133" s="18">
        <f t="shared" si="289"/>
        <v>0</v>
      </c>
      <c r="AS133" s="18"/>
      <c r="AT133" s="18"/>
      <c r="AU133" s="18">
        <f t="shared" si="290"/>
        <v>0</v>
      </c>
      <c r="AV133" s="18">
        <f t="shared" si="291"/>
        <v>0</v>
      </c>
      <c r="AW133" s="18"/>
      <c r="AX133" s="18"/>
      <c r="AY133" s="18">
        <f t="shared" si="292"/>
        <v>0</v>
      </c>
      <c r="AZ133" s="18">
        <f t="shared" si="293"/>
        <v>0</v>
      </c>
      <c r="BA133" s="18">
        <f t="shared" si="262"/>
        <v>0</v>
      </c>
      <c r="BB133" s="18">
        <f t="shared" si="263"/>
        <v>0</v>
      </c>
      <c r="BC133" s="18">
        <f t="shared" si="294"/>
        <v>0</v>
      </c>
      <c r="BD133" s="18">
        <f t="shared" si="295"/>
        <v>0</v>
      </c>
      <c r="BE133" s="18"/>
      <c r="BF133" s="18"/>
      <c r="BG133" s="18">
        <f t="shared" si="296"/>
        <v>0</v>
      </c>
      <c r="BH133" s="18">
        <f t="shared" si="297"/>
        <v>0</v>
      </c>
      <c r="BI133" s="18"/>
      <c r="BJ133" s="18"/>
      <c r="BK133" s="18">
        <f t="shared" si="298"/>
        <v>0</v>
      </c>
      <c r="BL133" s="18">
        <f t="shared" si="299"/>
        <v>0</v>
      </c>
      <c r="BM133" s="18"/>
      <c r="BN133" s="18"/>
      <c r="BO133" s="18">
        <f t="shared" si="300"/>
        <v>0</v>
      </c>
      <c r="BP133" s="18">
        <f t="shared" si="301"/>
        <v>0</v>
      </c>
      <c r="BQ133" s="138"/>
      <c r="BR133" s="138"/>
    </row>
    <row r="134" spans="1:70" ht="23.25" customHeight="1" hidden="1">
      <c r="A134" s="155"/>
      <c r="B134" s="188"/>
      <c r="C134" s="155"/>
      <c r="D134" s="64" t="s">
        <v>63</v>
      </c>
      <c r="E134" s="48">
        <f t="shared" si="264"/>
        <v>0</v>
      </c>
      <c r="F134" s="18">
        <f t="shared" si="265"/>
        <v>0</v>
      </c>
      <c r="G134" s="18">
        <f t="shared" si="266"/>
        <v>0</v>
      </c>
      <c r="H134" s="18">
        <f t="shared" si="267"/>
        <v>0</v>
      </c>
      <c r="I134" s="18"/>
      <c r="J134" s="18"/>
      <c r="K134" s="18">
        <f t="shared" si="268"/>
        <v>0</v>
      </c>
      <c r="L134" s="18">
        <f t="shared" si="269"/>
        <v>0</v>
      </c>
      <c r="M134" s="18"/>
      <c r="N134" s="18"/>
      <c r="O134" s="18">
        <f t="shared" si="270"/>
        <v>0</v>
      </c>
      <c r="P134" s="18">
        <f t="shared" si="271"/>
        <v>0</v>
      </c>
      <c r="Q134" s="18"/>
      <c r="R134" s="18"/>
      <c r="S134" s="18">
        <f t="shared" si="272"/>
        <v>0</v>
      </c>
      <c r="T134" s="18">
        <f t="shared" si="273"/>
        <v>0</v>
      </c>
      <c r="U134" s="18">
        <f t="shared" si="274"/>
        <v>0</v>
      </c>
      <c r="V134" s="18">
        <f t="shared" si="275"/>
        <v>0</v>
      </c>
      <c r="W134" s="18">
        <f t="shared" si="276"/>
        <v>0</v>
      </c>
      <c r="X134" s="18">
        <f t="shared" si="277"/>
        <v>0</v>
      </c>
      <c r="Y134" s="18"/>
      <c r="Z134" s="18"/>
      <c r="AA134" s="18">
        <f t="shared" si="278"/>
        <v>0</v>
      </c>
      <c r="AB134" s="18">
        <f t="shared" si="279"/>
        <v>0</v>
      </c>
      <c r="AC134" s="18"/>
      <c r="AD134" s="18"/>
      <c r="AE134" s="18">
        <f t="shared" si="280"/>
        <v>0</v>
      </c>
      <c r="AF134" s="18">
        <f t="shared" si="281"/>
        <v>0</v>
      </c>
      <c r="AG134" s="18"/>
      <c r="AH134" s="18"/>
      <c r="AI134" s="18">
        <f t="shared" si="282"/>
        <v>0</v>
      </c>
      <c r="AJ134" s="18">
        <f t="shared" si="283"/>
        <v>0</v>
      </c>
      <c r="AK134" s="18">
        <f t="shared" si="284"/>
        <v>0</v>
      </c>
      <c r="AL134" s="18">
        <f t="shared" si="285"/>
        <v>0</v>
      </c>
      <c r="AM134" s="18">
        <f t="shared" si="286"/>
        <v>0</v>
      </c>
      <c r="AN134" s="18">
        <f t="shared" si="287"/>
        <v>0</v>
      </c>
      <c r="AO134" s="18"/>
      <c r="AP134" s="18"/>
      <c r="AQ134" s="18">
        <f t="shared" si="288"/>
        <v>0</v>
      </c>
      <c r="AR134" s="18">
        <f t="shared" si="289"/>
        <v>0</v>
      </c>
      <c r="AS134" s="18"/>
      <c r="AT134" s="18"/>
      <c r="AU134" s="18">
        <f t="shared" si="290"/>
        <v>0</v>
      </c>
      <c r="AV134" s="18">
        <f t="shared" si="291"/>
        <v>0</v>
      </c>
      <c r="AW134" s="18"/>
      <c r="AX134" s="18"/>
      <c r="AY134" s="18">
        <f t="shared" si="292"/>
        <v>0</v>
      </c>
      <c r="AZ134" s="18">
        <f t="shared" si="293"/>
        <v>0</v>
      </c>
      <c r="BA134" s="18">
        <f t="shared" si="262"/>
        <v>0</v>
      </c>
      <c r="BB134" s="18">
        <f t="shared" si="263"/>
        <v>0</v>
      </c>
      <c r="BC134" s="18">
        <f t="shared" si="294"/>
        <v>0</v>
      </c>
      <c r="BD134" s="18">
        <f t="shared" si="295"/>
        <v>0</v>
      </c>
      <c r="BE134" s="18"/>
      <c r="BF134" s="18"/>
      <c r="BG134" s="18">
        <f t="shared" si="296"/>
        <v>0</v>
      </c>
      <c r="BH134" s="18">
        <f t="shared" si="297"/>
        <v>0</v>
      </c>
      <c r="BI134" s="18"/>
      <c r="BJ134" s="18"/>
      <c r="BK134" s="18">
        <f t="shared" si="298"/>
        <v>0</v>
      </c>
      <c r="BL134" s="18">
        <f t="shared" si="299"/>
        <v>0</v>
      </c>
      <c r="BM134" s="18"/>
      <c r="BN134" s="18"/>
      <c r="BO134" s="18">
        <f t="shared" si="300"/>
        <v>0</v>
      </c>
      <c r="BP134" s="18">
        <f t="shared" si="301"/>
        <v>0</v>
      </c>
      <c r="BQ134" s="138"/>
      <c r="BR134" s="138"/>
    </row>
    <row r="135" spans="1:70" ht="23.25" customHeight="1" hidden="1">
      <c r="A135" s="155"/>
      <c r="B135" s="188"/>
      <c r="C135" s="155"/>
      <c r="D135" s="64" t="s">
        <v>28</v>
      </c>
      <c r="E135" s="48">
        <f t="shared" si="264"/>
        <v>0</v>
      </c>
      <c r="F135" s="18">
        <f t="shared" si="265"/>
        <v>0</v>
      </c>
      <c r="G135" s="18">
        <f t="shared" si="266"/>
        <v>0</v>
      </c>
      <c r="H135" s="18">
        <f t="shared" si="267"/>
        <v>0</v>
      </c>
      <c r="I135" s="18"/>
      <c r="J135" s="18"/>
      <c r="K135" s="18">
        <f t="shared" si="268"/>
        <v>0</v>
      </c>
      <c r="L135" s="18">
        <f t="shared" si="269"/>
        <v>0</v>
      </c>
      <c r="M135" s="18"/>
      <c r="N135" s="18"/>
      <c r="O135" s="18">
        <f t="shared" si="270"/>
        <v>0</v>
      </c>
      <c r="P135" s="18">
        <f t="shared" si="271"/>
        <v>0</v>
      </c>
      <c r="Q135" s="18"/>
      <c r="R135" s="18"/>
      <c r="S135" s="18">
        <f t="shared" si="272"/>
        <v>0</v>
      </c>
      <c r="T135" s="18">
        <f t="shared" si="273"/>
        <v>0</v>
      </c>
      <c r="U135" s="18">
        <f t="shared" si="274"/>
        <v>0</v>
      </c>
      <c r="V135" s="18">
        <f t="shared" si="275"/>
        <v>0</v>
      </c>
      <c r="W135" s="18">
        <f t="shared" si="276"/>
        <v>0</v>
      </c>
      <c r="X135" s="18">
        <f t="shared" si="277"/>
        <v>0</v>
      </c>
      <c r="Y135" s="18"/>
      <c r="Z135" s="18"/>
      <c r="AA135" s="18">
        <f t="shared" si="278"/>
        <v>0</v>
      </c>
      <c r="AB135" s="18">
        <f t="shared" si="279"/>
        <v>0</v>
      </c>
      <c r="AC135" s="18"/>
      <c r="AD135" s="18"/>
      <c r="AE135" s="18">
        <f t="shared" si="280"/>
        <v>0</v>
      </c>
      <c r="AF135" s="18">
        <f t="shared" si="281"/>
        <v>0</v>
      </c>
      <c r="AG135" s="18"/>
      <c r="AH135" s="18"/>
      <c r="AI135" s="18">
        <f t="shared" si="282"/>
        <v>0</v>
      </c>
      <c r="AJ135" s="18">
        <f t="shared" si="283"/>
        <v>0</v>
      </c>
      <c r="AK135" s="18">
        <f t="shared" si="284"/>
        <v>0</v>
      </c>
      <c r="AL135" s="18">
        <f t="shared" si="285"/>
        <v>0</v>
      </c>
      <c r="AM135" s="18">
        <f t="shared" si="286"/>
        <v>0</v>
      </c>
      <c r="AN135" s="18">
        <f t="shared" si="287"/>
        <v>0</v>
      </c>
      <c r="AO135" s="18"/>
      <c r="AP135" s="18"/>
      <c r="AQ135" s="18">
        <f t="shared" si="288"/>
        <v>0</v>
      </c>
      <c r="AR135" s="18">
        <f t="shared" si="289"/>
        <v>0</v>
      </c>
      <c r="AS135" s="18"/>
      <c r="AT135" s="18"/>
      <c r="AU135" s="18">
        <f t="shared" si="290"/>
        <v>0</v>
      </c>
      <c r="AV135" s="18">
        <f t="shared" si="291"/>
        <v>0</v>
      </c>
      <c r="AW135" s="18"/>
      <c r="AX135" s="18"/>
      <c r="AY135" s="18">
        <f t="shared" si="292"/>
        <v>0</v>
      </c>
      <c r="AZ135" s="18">
        <f t="shared" si="293"/>
        <v>0</v>
      </c>
      <c r="BA135" s="18">
        <f t="shared" si="262"/>
        <v>0</v>
      </c>
      <c r="BB135" s="18">
        <f t="shared" si="263"/>
        <v>0</v>
      </c>
      <c r="BC135" s="18">
        <f t="shared" si="294"/>
        <v>0</v>
      </c>
      <c r="BD135" s="18">
        <f t="shared" si="295"/>
        <v>0</v>
      </c>
      <c r="BE135" s="18"/>
      <c r="BF135" s="18"/>
      <c r="BG135" s="18">
        <f t="shared" si="296"/>
        <v>0</v>
      </c>
      <c r="BH135" s="18">
        <f t="shared" si="297"/>
        <v>0</v>
      </c>
      <c r="BI135" s="18"/>
      <c r="BJ135" s="18"/>
      <c r="BK135" s="18">
        <f t="shared" si="298"/>
        <v>0</v>
      </c>
      <c r="BL135" s="18">
        <f t="shared" si="299"/>
        <v>0</v>
      </c>
      <c r="BM135" s="18"/>
      <c r="BN135" s="18"/>
      <c r="BO135" s="18">
        <f t="shared" si="300"/>
        <v>0</v>
      </c>
      <c r="BP135" s="18">
        <f t="shared" si="301"/>
        <v>0</v>
      </c>
      <c r="BQ135" s="138"/>
      <c r="BR135" s="138"/>
    </row>
    <row r="136" spans="1:70" ht="46.5" customHeight="1" hidden="1">
      <c r="A136" s="155"/>
      <c r="B136" s="188"/>
      <c r="C136" s="155"/>
      <c r="D136" s="66" t="s">
        <v>136</v>
      </c>
      <c r="E136" s="17">
        <f t="shared" si="264"/>
        <v>0</v>
      </c>
      <c r="F136" s="17">
        <f t="shared" si="265"/>
        <v>0</v>
      </c>
      <c r="G136" s="17">
        <f t="shared" si="266"/>
        <v>0</v>
      </c>
      <c r="H136" s="17">
        <f t="shared" si="267"/>
        <v>0</v>
      </c>
      <c r="I136" s="17"/>
      <c r="J136" s="17"/>
      <c r="K136" s="17">
        <f t="shared" si="268"/>
        <v>0</v>
      </c>
      <c r="L136" s="17">
        <f t="shared" si="269"/>
        <v>0</v>
      </c>
      <c r="M136" s="17"/>
      <c r="N136" s="17"/>
      <c r="O136" s="17">
        <f t="shared" si="270"/>
        <v>0</v>
      </c>
      <c r="P136" s="17">
        <f t="shared" si="271"/>
        <v>0</v>
      </c>
      <c r="Q136" s="17"/>
      <c r="R136" s="17"/>
      <c r="S136" s="17">
        <f t="shared" si="272"/>
        <v>0</v>
      </c>
      <c r="T136" s="17">
        <f t="shared" si="273"/>
        <v>0</v>
      </c>
      <c r="U136" s="17">
        <f t="shared" si="274"/>
        <v>0</v>
      </c>
      <c r="V136" s="17">
        <f t="shared" si="275"/>
        <v>0</v>
      </c>
      <c r="W136" s="17">
        <f t="shared" si="276"/>
        <v>0</v>
      </c>
      <c r="X136" s="17">
        <f t="shared" si="277"/>
        <v>0</v>
      </c>
      <c r="Y136" s="17"/>
      <c r="Z136" s="17"/>
      <c r="AA136" s="17">
        <f t="shared" si="278"/>
        <v>0</v>
      </c>
      <c r="AB136" s="17">
        <f t="shared" si="279"/>
        <v>0</v>
      </c>
      <c r="AC136" s="17"/>
      <c r="AD136" s="17"/>
      <c r="AE136" s="17">
        <f t="shared" si="280"/>
        <v>0</v>
      </c>
      <c r="AF136" s="17">
        <f t="shared" si="281"/>
        <v>0</v>
      </c>
      <c r="AG136" s="17"/>
      <c r="AH136" s="17"/>
      <c r="AI136" s="17">
        <f t="shared" si="282"/>
        <v>0</v>
      </c>
      <c r="AJ136" s="17">
        <f t="shared" si="283"/>
        <v>0</v>
      </c>
      <c r="AK136" s="17">
        <f t="shared" si="284"/>
        <v>0</v>
      </c>
      <c r="AL136" s="17">
        <f t="shared" si="285"/>
        <v>0</v>
      </c>
      <c r="AM136" s="17">
        <f t="shared" si="286"/>
        <v>0</v>
      </c>
      <c r="AN136" s="17">
        <f t="shared" si="287"/>
        <v>0</v>
      </c>
      <c r="AO136" s="17"/>
      <c r="AP136" s="17"/>
      <c r="AQ136" s="17">
        <f t="shared" si="288"/>
        <v>0</v>
      </c>
      <c r="AR136" s="17">
        <f t="shared" si="289"/>
        <v>0</v>
      </c>
      <c r="AS136" s="17"/>
      <c r="AT136" s="17"/>
      <c r="AU136" s="17">
        <f t="shared" si="290"/>
        <v>0</v>
      </c>
      <c r="AV136" s="17">
        <f t="shared" si="291"/>
        <v>0</v>
      </c>
      <c r="AW136" s="17"/>
      <c r="AX136" s="17"/>
      <c r="AY136" s="17">
        <f t="shared" si="292"/>
        <v>0</v>
      </c>
      <c r="AZ136" s="17">
        <f t="shared" si="293"/>
        <v>0</v>
      </c>
      <c r="BA136" s="17">
        <f t="shared" si="262"/>
        <v>0</v>
      </c>
      <c r="BB136" s="17">
        <f t="shared" si="263"/>
        <v>0</v>
      </c>
      <c r="BC136" s="17">
        <f t="shared" si="294"/>
        <v>0</v>
      </c>
      <c r="BD136" s="17">
        <f t="shared" si="295"/>
        <v>0</v>
      </c>
      <c r="BE136" s="17"/>
      <c r="BF136" s="17"/>
      <c r="BG136" s="17">
        <f t="shared" si="296"/>
        <v>0</v>
      </c>
      <c r="BH136" s="17">
        <f t="shared" si="297"/>
        <v>0</v>
      </c>
      <c r="BI136" s="17"/>
      <c r="BJ136" s="17"/>
      <c r="BK136" s="17">
        <f t="shared" si="298"/>
        <v>0</v>
      </c>
      <c r="BL136" s="17">
        <f t="shared" si="299"/>
        <v>0</v>
      </c>
      <c r="BM136" s="17"/>
      <c r="BN136" s="17"/>
      <c r="BO136" s="17">
        <f t="shared" si="300"/>
        <v>0</v>
      </c>
      <c r="BP136" s="17">
        <f t="shared" si="301"/>
        <v>0</v>
      </c>
      <c r="BQ136" s="138"/>
      <c r="BR136" s="138"/>
    </row>
    <row r="137" spans="1:70" ht="23.25" customHeight="1" hidden="1">
      <c r="A137" s="155"/>
      <c r="B137" s="188"/>
      <c r="C137" s="155"/>
      <c r="D137" s="67" t="s">
        <v>29</v>
      </c>
      <c r="E137" s="48">
        <f t="shared" si="264"/>
        <v>0</v>
      </c>
      <c r="F137" s="18">
        <f t="shared" si="265"/>
        <v>0</v>
      </c>
      <c r="G137" s="18">
        <f t="shared" si="266"/>
        <v>0</v>
      </c>
      <c r="H137" s="18">
        <f t="shared" si="267"/>
        <v>0</v>
      </c>
      <c r="I137" s="18"/>
      <c r="J137" s="18"/>
      <c r="K137" s="18">
        <f t="shared" si="268"/>
        <v>0</v>
      </c>
      <c r="L137" s="18">
        <f t="shared" si="269"/>
        <v>0</v>
      </c>
      <c r="M137" s="18"/>
      <c r="N137" s="18"/>
      <c r="O137" s="18">
        <f t="shared" si="270"/>
        <v>0</v>
      </c>
      <c r="P137" s="18">
        <f t="shared" si="271"/>
        <v>0</v>
      </c>
      <c r="Q137" s="18"/>
      <c r="R137" s="18"/>
      <c r="S137" s="18">
        <f t="shared" si="272"/>
        <v>0</v>
      </c>
      <c r="T137" s="18">
        <f t="shared" si="273"/>
        <v>0</v>
      </c>
      <c r="U137" s="18">
        <f t="shared" si="274"/>
        <v>0</v>
      </c>
      <c r="V137" s="18">
        <f t="shared" si="275"/>
        <v>0</v>
      </c>
      <c r="W137" s="18">
        <f t="shared" si="276"/>
        <v>0</v>
      </c>
      <c r="X137" s="18">
        <f t="shared" si="277"/>
        <v>0</v>
      </c>
      <c r="Y137" s="18"/>
      <c r="Z137" s="18"/>
      <c r="AA137" s="18">
        <f t="shared" si="278"/>
        <v>0</v>
      </c>
      <c r="AB137" s="18">
        <f t="shared" si="279"/>
        <v>0</v>
      </c>
      <c r="AC137" s="18"/>
      <c r="AD137" s="18"/>
      <c r="AE137" s="18">
        <f t="shared" si="280"/>
        <v>0</v>
      </c>
      <c r="AF137" s="18">
        <f t="shared" si="281"/>
        <v>0</v>
      </c>
      <c r="AG137" s="18"/>
      <c r="AH137" s="18"/>
      <c r="AI137" s="18">
        <f t="shared" si="282"/>
        <v>0</v>
      </c>
      <c r="AJ137" s="18">
        <f t="shared" si="283"/>
        <v>0</v>
      </c>
      <c r="AK137" s="18">
        <f t="shared" si="284"/>
        <v>0</v>
      </c>
      <c r="AL137" s="18">
        <f t="shared" si="285"/>
        <v>0</v>
      </c>
      <c r="AM137" s="18">
        <f t="shared" si="286"/>
        <v>0</v>
      </c>
      <c r="AN137" s="18">
        <f t="shared" si="287"/>
        <v>0</v>
      </c>
      <c r="AO137" s="18"/>
      <c r="AP137" s="18"/>
      <c r="AQ137" s="18">
        <f t="shared" si="288"/>
        <v>0</v>
      </c>
      <c r="AR137" s="18">
        <f t="shared" si="289"/>
        <v>0</v>
      </c>
      <c r="AS137" s="18"/>
      <c r="AT137" s="18"/>
      <c r="AU137" s="18">
        <f t="shared" si="290"/>
        <v>0</v>
      </c>
      <c r="AV137" s="18">
        <f t="shared" si="291"/>
        <v>0</v>
      </c>
      <c r="AW137" s="18"/>
      <c r="AX137" s="18"/>
      <c r="AY137" s="18">
        <f t="shared" si="292"/>
        <v>0</v>
      </c>
      <c r="AZ137" s="18">
        <f t="shared" si="293"/>
        <v>0</v>
      </c>
      <c r="BA137" s="18">
        <f t="shared" si="262"/>
        <v>0</v>
      </c>
      <c r="BB137" s="18">
        <f t="shared" si="263"/>
        <v>0</v>
      </c>
      <c r="BC137" s="18">
        <f t="shared" si="294"/>
        <v>0</v>
      </c>
      <c r="BD137" s="18">
        <f t="shared" si="295"/>
        <v>0</v>
      </c>
      <c r="BE137" s="18"/>
      <c r="BF137" s="18"/>
      <c r="BG137" s="18">
        <f t="shared" si="296"/>
        <v>0</v>
      </c>
      <c r="BH137" s="18">
        <f t="shared" si="297"/>
        <v>0</v>
      </c>
      <c r="BI137" s="18"/>
      <c r="BJ137" s="18"/>
      <c r="BK137" s="18">
        <f t="shared" si="298"/>
        <v>0</v>
      </c>
      <c r="BL137" s="18">
        <f t="shared" si="299"/>
        <v>0</v>
      </c>
      <c r="BM137" s="18"/>
      <c r="BN137" s="18"/>
      <c r="BO137" s="18">
        <f t="shared" si="300"/>
        <v>0</v>
      </c>
      <c r="BP137" s="18">
        <f t="shared" si="301"/>
        <v>0</v>
      </c>
      <c r="BQ137" s="138"/>
      <c r="BR137" s="138"/>
    </row>
    <row r="138" spans="1:70" ht="23.25" customHeight="1" hidden="1">
      <c r="A138" s="155"/>
      <c r="B138" s="216"/>
      <c r="C138" s="156"/>
      <c r="D138" s="68" t="s">
        <v>24</v>
      </c>
      <c r="E138" s="48">
        <f t="shared" si="264"/>
        <v>0</v>
      </c>
      <c r="F138" s="18">
        <f t="shared" si="265"/>
        <v>0</v>
      </c>
      <c r="G138" s="18">
        <f t="shared" si="266"/>
        <v>0</v>
      </c>
      <c r="H138" s="18">
        <f t="shared" si="267"/>
        <v>0</v>
      </c>
      <c r="I138" s="18"/>
      <c r="J138" s="18"/>
      <c r="K138" s="18">
        <f t="shared" si="268"/>
        <v>0</v>
      </c>
      <c r="L138" s="18">
        <f t="shared" si="269"/>
        <v>0</v>
      </c>
      <c r="M138" s="18"/>
      <c r="N138" s="18"/>
      <c r="O138" s="18">
        <f t="shared" si="270"/>
        <v>0</v>
      </c>
      <c r="P138" s="18">
        <f t="shared" si="271"/>
        <v>0</v>
      </c>
      <c r="Q138" s="18"/>
      <c r="R138" s="18"/>
      <c r="S138" s="18">
        <f t="shared" si="272"/>
        <v>0</v>
      </c>
      <c r="T138" s="18">
        <f t="shared" si="273"/>
        <v>0</v>
      </c>
      <c r="U138" s="18">
        <f t="shared" si="274"/>
        <v>0</v>
      </c>
      <c r="V138" s="18">
        <f t="shared" si="275"/>
        <v>0</v>
      </c>
      <c r="W138" s="18">
        <f t="shared" si="276"/>
        <v>0</v>
      </c>
      <c r="X138" s="18">
        <f t="shared" si="277"/>
        <v>0</v>
      </c>
      <c r="Y138" s="18"/>
      <c r="Z138" s="18"/>
      <c r="AA138" s="18">
        <f t="shared" si="278"/>
        <v>0</v>
      </c>
      <c r="AB138" s="18">
        <f t="shared" si="279"/>
        <v>0</v>
      </c>
      <c r="AC138" s="18"/>
      <c r="AD138" s="18"/>
      <c r="AE138" s="18">
        <f t="shared" si="280"/>
        <v>0</v>
      </c>
      <c r="AF138" s="18">
        <f t="shared" si="281"/>
        <v>0</v>
      </c>
      <c r="AG138" s="18"/>
      <c r="AH138" s="18"/>
      <c r="AI138" s="18">
        <f t="shared" si="282"/>
        <v>0</v>
      </c>
      <c r="AJ138" s="18">
        <f t="shared" si="283"/>
        <v>0</v>
      </c>
      <c r="AK138" s="18">
        <f t="shared" si="284"/>
        <v>0</v>
      </c>
      <c r="AL138" s="18">
        <f t="shared" si="285"/>
        <v>0</v>
      </c>
      <c r="AM138" s="18">
        <f t="shared" si="286"/>
        <v>0</v>
      </c>
      <c r="AN138" s="18">
        <f t="shared" si="287"/>
        <v>0</v>
      </c>
      <c r="AO138" s="18"/>
      <c r="AP138" s="18"/>
      <c r="AQ138" s="18">
        <f t="shared" si="288"/>
        <v>0</v>
      </c>
      <c r="AR138" s="18">
        <f t="shared" si="289"/>
        <v>0</v>
      </c>
      <c r="AS138" s="18"/>
      <c r="AT138" s="18"/>
      <c r="AU138" s="18">
        <f t="shared" si="290"/>
        <v>0</v>
      </c>
      <c r="AV138" s="18">
        <f t="shared" si="291"/>
        <v>0</v>
      </c>
      <c r="AW138" s="18"/>
      <c r="AX138" s="18"/>
      <c r="AY138" s="18">
        <f t="shared" si="292"/>
        <v>0</v>
      </c>
      <c r="AZ138" s="18">
        <f t="shared" si="293"/>
        <v>0</v>
      </c>
      <c r="BA138" s="18">
        <f t="shared" si="262"/>
        <v>0</v>
      </c>
      <c r="BB138" s="18">
        <f t="shared" si="263"/>
        <v>0</v>
      </c>
      <c r="BC138" s="18">
        <f t="shared" si="294"/>
        <v>0</v>
      </c>
      <c r="BD138" s="18">
        <f t="shared" si="295"/>
        <v>0</v>
      </c>
      <c r="BE138" s="18"/>
      <c r="BF138" s="18"/>
      <c r="BG138" s="18">
        <f t="shared" si="296"/>
        <v>0</v>
      </c>
      <c r="BH138" s="18">
        <f t="shared" si="297"/>
        <v>0</v>
      </c>
      <c r="BI138" s="18"/>
      <c r="BJ138" s="18"/>
      <c r="BK138" s="18">
        <f t="shared" si="298"/>
        <v>0</v>
      </c>
      <c r="BL138" s="18">
        <f t="shared" si="299"/>
        <v>0</v>
      </c>
      <c r="BM138" s="18"/>
      <c r="BN138" s="18"/>
      <c r="BO138" s="18">
        <f t="shared" si="300"/>
        <v>0</v>
      </c>
      <c r="BP138" s="18">
        <f t="shared" si="301"/>
        <v>0</v>
      </c>
      <c r="BQ138" s="139"/>
      <c r="BR138" s="139"/>
    </row>
    <row r="139" spans="1:70" ht="25.5" customHeight="1">
      <c r="A139" s="159" t="s">
        <v>81</v>
      </c>
      <c r="B139" s="160"/>
      <c r="C139" s="213" t="s">
        <v>69</v>
      </c>
      <c r="D139" s="66" t="s">
        <v>22</v>
      </c>
      <c r="E139" s="41">
        <f t="shared" si="224"/>
        <v>163402.25376000002</v>
      </c>
      <c r="F139" s="41">
        <f t="shared" si="225"/>
        <v>13167.32995</v>
      </c>
      <c r="G139" s="41">
        <f t="shared" si="226"/>
        <v>8.058230316296463</v>
      </c>
      <c r="H139" s="41">
        <f t="shared" si="227"/>
        <v>-150234.92381</v>
      </c>
      <c r="I139" s="41">
        <f>SUM(I140:I145)</f>
        <v>198</v>
      </c>
      <c r="J139" s="41">
        <f>SUM(J140:J145)</f>
        <v>198</v>
      </c>
      <c r="K139" s="41">
        <f t="shared" si="228"/>
        <v>100</v>
      </c>
      <c r="L139" s="41">
        <f t="shared" si="229"/>
        <v>0</v>
      </c>
      <c r="M139" s="41">
        <f>SUM(M140:M145)</f>
        <v>186.9</v>
      </c>
      <c r="N139" s="41">
        <f>SUM(N140:N145)</f>
        <v>186.9</v>
      </c>
      <c r="O139" s="41">
        <f t="shared" si="230"/>
        <v>100</v>
      </c>
      <c r="P139" s="41">
        <f t="shared" si="231"/>
        <v>0</v>
      </c>
      <c r="Q139" s="41">
        <f>SUM(Q140:Q145)</f>
        <v>556</v>
      </c>
      <c r="R139" s="41">
        <f>SUM(R140:R145)</f>
        <v>100</v>
      </c>
      <c r="S139" s="41">
        <f t="shared" si="232"/>
        <v>17.985611510791365</v>
      </c>
      <c r="T139" s="41">
        <f t="shared" si="233"/>
        <v>-456</v>
      </c>
      <c r="U139" s="41">
        <f t="shared" si="234"/>
        <v>940.9</v>
      </c>
      <c r="V139" s="41">
        <f t="shared" si="235"/>
        <v>484.9</v>
      </c>
      <c r="W139" s="41">
        <f t="shared" si="236"/>
        <v>51.53576363056648</v>
      </c>
      <c r="X139" s="41">
        <f t="shared" si="237"/>
        <v>-456</v>
      </c>
      <c r="Y139" s="41">
        <f>SUM(Y140:Y145)</f>
        <v>3551.1</v>
      </c>
      <c r="Z139" s="41">
        <f>SUM(Z140:Z145)</f>
        <v>4007.1</v>
      </c>
      <c r="AA139" s="41">
        <f t="shared" si="238"/>
        <v>112.84109149277688</v>
      </c>
      <c r="AB139" s="41">
        <f t="shared" si="239"/>
        <v>456</v>
      </c>
      <c r="AC139" s="41">
        <f>SUM(AC140:AC145)</f>
        <v>0</v>
      </c>
      <c r="AD139" s="41">
        <f>SUM(AD140:AD145)</f>
        <v>200</v>
      </c>
      <c r="AE139" s="41">
        <f t="shared" si="240"/>
        <v>0</v>
      </c>
      <c r="AF139" s="41">
        <f t="shared" si="241"/>
        <v>200</v>
      </c>
      <c r="AG139" s="41">
        <f>SUM(AG140:AG145)</f>
        <v>7400</v>
      </c>
      <c r="AH139" s="41">
        <f>SUM(AH140:AH145)</f>
        <v>8475.32995</v>
      </c>
      <c r="AI139" s="41">
        <f t="shared" si="242"/>
        <v>114.53148581081079</v>
      </c>
      <c r="AJ139" s="41">
        <f t="shared" si="243"/>
        <v>1075.3299499999994</v>
      </c>
      <c r="AK139" s="41">
        <f t="shared" si="244"/>
        <v>11892</v>
      </c>
      <c r="AL139" s="41">
        <f t="shared" si="245"/>
        <v>13167.32995</v>
      </c>
      <c r="AM139" s="41">
        <f t="shared" si="246"/>
        <v>110.72426799529094</v>
      </c>
      <c r="AN139" s="41">
        <f t="shared" si="247"/>
        <v>1275.3299499999994</v>
      </c>
      <c r="AO139" s="41">
        <f>SUM(AO140:AO145)</f>
        <v>14800</v>
      </c>
      <c r="AP139" s="41">
        <f>SUM(AP140:AP145)</f>
        <v>0</v>
      </c>
      <c r="AQ139" s="41">
        <f t="shared" si="248"/>
        <v>0</v>
      </c>
      <c r="AR139" s="41">
        <f t="shared" si="249"/>
        <v>-14800</v>
      </c>
      <c r="AS139" s="41">
        <f>SUM(AS140:AS145)</f>
        <v>8000</v>
      </c>
      <c r="AT139" s="41">
        <f>SUM(AT140:AT145)</f>
        <v>0</v>
      </c>
      <c r="AU139" s="41">
        <f t="shared" si="250"/>
        <v>0</v>
      </c>
      <c r="AV139" s="41">
        <f t="shared" si="251"/>
        <v>-8000</v>
      </c>
      <c r="AW139" s="41">
        <f>SUM(AW140:AW145)</f>
        <v>43777.7716</v>
      </c>
      <c r="AX139" s="41">
        <f>SUM(AX140:AX145)</f>
        <v>0</v>
      </c>
      <c r="AY139" s="41">
        <f t="shared" si="252"/>
        <v>0</v>
      </c>
      <c r="AZ139" s="41">
        <f t="shared" si="253"/>
        <v>-43777.7716</v>
      </c>
      <c r="BA139" s="41">
        <f t="shared" si="262"/>
        <v>78469.77160000001</v>
      </c>
      <c r="BB139" s="41">
        <f t="shared" si="263"/>
        <v>13167.32995</v>
      </c>
      <c r="BC139" s="41">
        <f t="shared" si="254"/>
        <v>16.780130337476347</v>
      </c>
      <c r="BD139" s="41">
        <f t="shared" si="255"/>
        <v>-65302.44165000001</v>
      </c>
      <c r="BE139" s="41">
        <f>SUM(BE140:BE145)</f>
        <v>40792.5</v>
      </c>
      <c r="BF139" s="41">
        <f>SUM(BF140:BF145)</f>
        <v>0</v>
      </c>
      <c r="BG139" s="41">
        <f t="shared" si="256"/>
        <v>0</v>
      </c>
      <c r="BH139" s="41">
        <f t="shared" si="257"/>
        <v>-40792.5</v>
      </c>
      <c r="BI139" s="41">
        <f>SUM(BI140:BI145)</f>
        <v>42863.44542</v>
      </c>
      <c r="BJ139" s="41">
        <f>SUM(BJ140:BJ145)</f>
        <v>0</v>
      </c>
      <c r="BK139" s="41">
        <f t="shared" si="258"/>
        <v>0</v>
      </c>
      <c r="BL139" s="41">
        <f t="shared" si="259"/>
        <v>-42863.44542</v>
      </c>
      <c r="BM139" s="41">
        <f>SUM(BM140:BM145)</f>
        <v>1276.53674</v>
      </c>
      <c r="BN139" s="41">
        <f>SUM(BN140:BN145)</f>
        <v>0</v>
      </c>
      <c r="BO139" s="41">
        <f t="shared" si="260"/>
        <v>0</v>
      </c>
      <c r="BP139" s="41">
        <f t="shared" si="261"/>
        <v>-1276.53674</v>
      </c>
      <c r="BQ139" s="172"/>
      <c r="BR139" s="172"/>
    </row>
    <row r="140" spans="1:70" ht="27" customHeight="1" hidden="1">
      <c r="A140" s="161"/>
      <c r="B140" s="162"/>
      <c r="C140" s="214"/>
      <c r="D140" s="66" t="s">
        <v>23</v>
      </c>
      <c r="E140" s="18">
        <f t="shared" si="224"/>
        <v>0</v>
      </c>
      <c r="F140" s="18">
        <f t="shared" si="225"/>
        <v>0</v>
      </c>
      <c r="G140" s="18">
        <f t="shared" si="226"/>
        <v>0</v>
      </c>
      <c r="H140" s="18">
        <f t="shared" si="227"/>
        <v>0</v>
      </c>
      <c r="I140" s="18">
        <f>I56+I63+I70+I77+I84+I91+I98+I105+I112+I119+I126+I133</f>
        <v>0</v>
      </c>
      <c r="J140" s="18">
        <f>J56+J63+J70+J77+J84+J91+J98+J105+J112+J119+J126+J133</f>
        <v>0</v>
      </c>
      <c r="K140" s="18">
        <f>IF(I140=0,0,J140*100/I140)</f>
        <v>0</v>
      </c>
      <c r="L140" s="18">
        <f>J140-I140</f>
        <v>0</v>
      </c>
      <c r="M140" s="18">
        <f aca="true" t="shared" si="302" ref="M140:N145">M56+M63+M70+M77+M84+M91+M98+M105+M112+M119+M126+M133</f>
        <v>0</v>
      </c>
      <c r="N140" s="18">
        <f t="shared" si="302"/>
        <v>0</v>
      </c>
      <c r="O140" s="18">
        <f>IF(M140=0,0,N140*100/M140)</f>
        <v>0</v>
      </c>
      <c r="P140" s="18">
        <f>N140-M140</f>
        <v>0</v>
      </c>
      <c r="Q140" s="18">
        <f aca="true" t="shared" si="303" ref="Q140:R145">Q56+Q63+Q70+Q77+Q84+Q91+Q98+Q105+Q112+Q119+Q126+Q133</f>
        <v>0</v>
      </c>
      <c r="R140" s="18">
        <f t="shared" si="303"/>
        <v>0</v>
      </c>
      <c r="S140" s="18">
        <f>IF(Q140=0,0,R140*100/Q140)</f>
        <v>0</v>
      </c>
      <c r="T140" s="18">
        <f>R140-Q140</f>
        <v>0</v>
      </c>
      <c r="U140" s="18">
        <f>I140+M140+Q140</f>
        <v>0</v>
      </c>
      <c r="V140" s="18">
        <f>J140+N140+R140</f>
        <v>0</v>
      </c>
      <c r="W140" s="18">
        <f>IF(U140=0,0,V140*100/U140)</f>
        <v>0</v>
      </c>
      <c r="X140" s="18">
        <f>V140-U140</f>
        <v>0</v>
      </c>
      <c r="Y140" s="18">
        <f aca="true" t="shared" si="304" ref="Y140:Z145">Y56+Y63+Y70+Y77+Y84+Y91+Y98+Y105+Y112+Y119+Y126+Y133</f>
        <v>0</v>
      </c>
      <c r="Z140" s="18">
        <f t="shared" si="304"/>
        <v>0</v>
      </c>
      <c r="AA140" s="18">
        <f>IF(Y140=0,0,Z140*100/Y140)</f>
        <v>0</v>
      </c>
      <c r="AB140" s="18">
        <f>Z140-Y140</f>
        <v>0</v>
      </c>
      <c r="AC140" s="18">
        <f aca="true" t="shared" si="305" ref="AC140:AD145">AC56+AC63+AC70+AC77+AC84+AC91+AC98+AC105+AC112+AC119+AC126+AC133</f>
        <v>0</v>
      </c>
      <c r="AD140" s="18">
        <f t="shared" si="305"/>
        <v>0</v>
      </c>
      <c r="AE140" s="18">
        <f>IF(AC140=0,0,AD140*100/AC140)</f>
        <v>0</v>
      </c>
      <c r="AF140" s="18">
        <f>AD140-AC140</f>
        <v>0</v>
      </c>
      <c r="AG140" s="18">
        <f aca="true" t="shared" si="306" ref="AG140:AH145">AG56+AG63+AG70+AG77+AG84+AG91+AG98+AG105+AG112+AG119+AG126+AG133</f>
        <v>0</v>
      </c>
      <c r="AH140" s="18">
        <f t="shared" si="306"/>
        <v>0</v>
      </c>
      <c r="AI140" s="18">
        <f>IF(AG140=0,0,AH140*100/AG140)</f>
        <v>0</v>
      </c>
      <c r="AJ140" s="18">
        <f>AH140-AG140</f>
        <v>0</v>
      </c>
      <c r="AK140" s="18">
        <f>U140+Y140+AC140+AG140</f>
        <v>0</v>
      </c>
      <c r="AL140" s="18">
        <f>V140+Z140+AD140+AH140</f>
        <v>0</v>
      </c>
      <c r="AM140" s="18">
        <f>IF(AK140=0,0,AL140*100/AK140)</f>
        <v>0</v>
      </c>
      <c r="AN140" s="18">
        <f>AL140-AK140</f>
        <v>0</v>
      </c>
      <c r="AO140" s="18">
        <f aca="true" t="shared" si="307" ref="AO140:AP145">AO56+AO63+AO70+AO77+AO84+AO91+AO98+AO105+AO112+AO119+AO126+AO133</f>
        <v>0</v>
      </c>
      <c r="AP140" s="18">
        <f t="shared" si="307"/>
        <v>0</v>
      </c>
      <c r="AQ140" s="18">
        <f>IF(AO140=0,0,AP140*100/AO140)</f>
        <v>0</v>
      </c>
      <c r="AR140" s="18">
        <f>AP140-AO140</f>
        <v>0</v>
      </c>
      <c r="AS140" s="18">
        <f aca="true" t="shared" si="308" ref="AS140:AT145">AS56+AS63+AS70+AS77+AS84+AS91+AS98+AS105+AS112+AS119+AS126+AS133</f>
        <v>0</v>
      </c>
      <c r="AT140" s="18">
        <f t="shared" si="308"/>
        <v>0</v>
      </c>
      <c r="AU140" s="18">
        <f>IF(AS140=0,0,AT140*100/AS140)</f>
        <v>0</v>
      </c>
      <c r="AV140" s="18">
        <f>AT140-AS140</f>
        <v>0</v>
      </c>
      <c r="AW140" s="18">
        <f aca="true" t="shared" si="309" ref="AW140:AX145">AW56+AW63+AW70+AW77+AW84+AW91+AW98+AW105+AW112+AW119+AW126+AW133</f>
        <v>0</v>
      </c>
      <c r="AX140" s="18">
        <f t="shared" si="309"/>
        <v>0</v>
      </c>
      <c r="AY140" s="18">
        <f>IF(AW140=0,0,AX140*100/AW140)</f>
        <v>0</v>
      </c>
      <c r="AZ140" s="18">
        <f>AX140-AW140</f>
        <v>0</v>
      </c>
      <c r="BA140" s="18">
        <f t="shared" si="262"/>
        <v>0</v>
      </c>
      <c r="BB140" s="18">
        <f t="shared" si="263"/>
        <v>0</v>
      </c>
      <c r="BC140" s="18">
        <f>IF(BA140=0,0,BB140*100/BA140)</f>
        <v>0</v>
      </c>
      <c r="BD140" s="18">
        <f>BB140-BA140</f>
        <v>0</v>
      </c>
      <c r="BE140" s="18">
        <f aca="true" t="shared" si="310" ref="BE140:BF145">BE56+BE63+BE70+BE77+BE84+BE91+BE98+BE105+BE112+BE119+BE126+BE133</f>
        <v>0</v>
      </c>
      <c r="BF140" s="18">
        <f t="shared" si="310"/>
        <v>0</v>
      </c>
      <c r="BG140" s="18">
        <f>IF(BE140=0,0,BF140*100/BE140)</f>
        <v>0</v>
      </c>
      <c r="BH140" s="18">
        <f>BF140-BE140</f>
        <v>0</v>
      </c>
      <c r="BI140" s="18">
        <f aca="true" t="shared" si="311" ref="BI140:BJ145">BI56+BI63+BI70+BI77+BI84+BI91+BI98+BI105+BI112+BI119+BI126+BI133</f>
        <v>0</v>
      </c>
      <c r="BJ140" s="18">
        <f t="shared" si="311"/>
        <v>0</v>
      </c>
      <c r="BK140" s="18">
        <f>IF(BI140=0,0,BJ140*100/BI140)</f>
        <v>0</v>
      </c>
      <c r="BL140" s="18">
        <f>BJ140-BI140</f>
        <v>0</v>
      </c>
      <c r="BM140" s="18">
        <f aca="true" t="shared" si="312" ref="BM140:BN145">BM56+BM63+BM70+BM77+BM84+BM91+BM98+BM105+BM112+BM119+BM126+BM133</f>
        <v>0</v>
      </c>
      <c r="BN140" s="18">
        <f t="shared" si="312"/>
        <v>0</v>
      </c>
      <c r="BO140" s="18">
        <f>IF(BM140=0,0,BN140*100/BM140)</f>
        <v>0</v>
      </c>
      <c r="BP140" s="18">
        <f>BN140-BM140</f>
        <v>0</v>
      </c>
      <c r="BQ140" s="173"/>
      <c r="BR140" s="173"/>
    </row>
    <row r="141" spans="1:70" ht="30" customHeight="1">
      <c r="A141" s="161"/>
      <c r="B141" s="162"/>
      <c r="C141" s="214"/>
      <c r="D141" s="64" t="s">
        <v>63</v>
      </c>
      <c r="E141" s="18">
        <f>BA141+BE141+BI141+BM141</f>
        <v>151145.4</v>
      </c>
      <c r="F141" s="18">
        <f t="shared" si="225"/>
        <v>10920.47135</v>
      </c>
      <c r="G141" s="18">
        <f t="shared" si="226"/>
        <v>7.22514304107171</v>
      </c>
      <c r="H141" s="18">
        <f t="shared" si="227"/>
        <v>-140224.92865</v>
      </c>
      <c r="I141" s="18">
        <f>I57+I64+I71+I78+I85+I92+I99+I106+I113+I120+I127+I134</f>
        <v>0</v>
      </c>
      <c r="J141" s="18">
        <f>J57+J64+J71+J78+J85+J92+J99+J106+J113+J120+J127+J134</f>
        <v>0</v>
      </c>
      <c r="K141" s="18">
        <f aca="true" t="shared" si="313" ref="K141:K152">IF(I141=0,0,J141*100/I141)</f>
        <v>0</v>
      </c>
      <c r="L141" s="18">
        <f aca="true" t="shared" si="314" ref="L141:L152">J141-I141</f>
        <v>0</v>
      </c>
      <c r="M141" s="18">
        <f t="shared" si="302"/>
        <v>0</v>
      </c>
      <c r="N141" s="18">
        <f t="shared" si="302"/>
        <v>0</v>
      </c>
      <c r="O141" s="18">
        <f aca="true" t="shared" si="315" ref="O141:O152">IF(M141=0,0,N141*100/M141)</f>
        <v>0</v>
      </c>
      <c r="P141" s="18">
        <f aca="true" t="shared" si="316" ref="P141:P152">N141-M141</f>
        <v>0</v>
      </c>
      <c r="Q141" s="18">
        <f t="shared" si="303"/>
        <v>0</v>
      </c>
      <c r="R141" s="18">
        <f t="shared" si="303"/>
        <v>0</v>
      </c>
      <c r="S141" s="18">
        <f aca="true" t="shared" si="317" ref="S141:S152">IF(Q141=0,0,R141*100/Q141)</f>
        <v>0</v>
      </c>
      <c r="T141" s="18">
        <f aca="true" t="shared" si="318" ref="T141:T152">R141-Q141</f>
        <v>0</v>
      </c>
      <c r="U141" s="18">
        <f aca="true" t="shared" si="319" ref="U141:U152">I141+M141+Q141</f>
        <v>0</v>
      </c>
      <c r="V141" s="18">
        <f aca="true" t="shared" si="320" ref="V141:V152">J141+N141+R141</f>
        <v>0</v>
      </c>
      <c r="W141" s="18">
        <f aca="true" t="shared" si="321" ref="W141:W152">IF(U141=0,0,V141*100/U141)</f>
        <v>0</v>
      </c>
      <c r="X141" s="18">
        <f aca="true" t="shared" si="322" ref="X141:X152">V141-U141</f>
        <v>0</v>
      </c>
      <c r="Y141" s="18">
        <f t="shared" si="304"/>
        <v>3551.1</v>
      </c>
      <c r="Z141" s="18">
        <f t="shared" si="304"/>
        <v>3551.1</v>
      </c>
      <c r="AA141" s="18">
        <f>IF(Y141=0,0,Z141*100/Y141)</f>
        <v>100</v>
      </c>
      <c r="AB141" s="18">
        <f>Z141-Y141</f>
        <v>0</v>
      </c>
      <c r="AC141" s="18">
        <f t="shared" si="305"/>
        <v>0</v>
      </c>
      <c r="AD141" s="18">
        <f t="shared" si="305"/>
        <v>0</v>
      </c>
      <c r="AE141" s="18">
        <f aca="true" t="shared" si="323" ref="AE141:AE152">IF(AC141=0,0,AD141*100/AC141)</f>
        <v>0</v>
      </c>
      <c r="AF141" s="18">
        <f aca="true" t="shared" si="324" ref="AF141:AF152">AD141-AC141</f>
        <v>0</v>
      </c>
      <c r="AG141" s="18">
        <f t="shared" si="306"/>
        <v>6840</v>
      </c>
      <c r="AH141" s="18">
        <f t="shared" si="306"/>
        <v>7369.37135</v>
      </c>
      <c r="AI141" s="18">
        <f aca="true" t="shared" si="325" ref="AI141:AI152">IF(AG141=0,0,AH141*100/AG141)</f>
        <v>107.73934722222222</v>
      </c>
      <c r="AJ141" s="18">
        <f aca="true" t="shared" si="326" ref="AJ141:AJ152">AH141-AG141</f>
        <v>529.3713500000003</v>
      </c>
      <c r="AK141" s="18">
        <f aca="true" t="shared" si="327" ref="AK141:AK152">U141+Y141+AC141+AG141</f>
        <v>10391.1</v>
      </c>
      <c r="AL141" s="18">
        <f aca="true" t="shared" si="328" ref="AL141:AL152">V141+Z141+AD141+AH141</f>
        <v>10920.47135</v>
      </c>
      <c r="AM141" s="18">
        <f aca="true" t="shared" si="329" ref="AM141:AM152">IF(AK141=0,0,AL141*100/AK141)</f>
        <v>105.09446882428232</v>
      </c>
      <c r="AN141" s="18">
        <f aca="true" t="shared" si="330" ref="AN141:AN152">AL141-AK141</f>
        <v>529.3713499999994</v>
      </c>
      <c r="AO141" s="18">
        <f t="shared" si="307"/>
        <v>14060</v>
      </c>
      <c r="AP141" s="18">
        <f t="shared" si="307"/>
        <v>0</v>
      </c>
      <c r="AQ141" s="18">
        <f aca="true" t="shared" si="331" ref="AQ141:AQ152">IF(AO141=0,0,AP141*100/AO141)</f>
        <v>0</v>
      </c>
      <c r="AR141" s="18">
        <f aca="true" t="shared" si="332" ref="AR141:AR152">AP141-AO141</f>
        <v>-14060</v>
      </c>
      <c r="AS141" s="18">
        <f t="shared" si="308"/>
        <v>7600</v>
      </c>
      <c r="AT141" s="18">
        <f t="shared" si="308"/>
        <v>0</v>
      </c>
      <c r="AU141" s="18">
        <f aca="true" t="shared" si="333" ref="AU141:AU152">IF(AS141=0,0,AT141*100/AS141)</f>
        <v>0</v>
      </c>
      <c r="AV141" s="18">
        <f aca="true" t="shared" si="334" ref="AV141:AV152">AT141-AS141</f>
        <v>-7600</v>
      </c>
      <c r="AW141" s="18">
        <f t="shared" si="309"/>
        <v>41588.8</v>
      </c>
      <c r="AX141" s="18">
        <f t="shared" si="309"/>
        <v>0</v>
      </c>
      <c r="AY141" s="18">
        <f aca="true" t="shared" si="335" ref="AY141:AY152">IF(AW141=0,0,AX141*100/AW141)</f>
        <v>0</v>
      </c>
      <c r="AZ141" s="18">
        <f aca="true" t="shared" si="336" ref="AZ141:AZ152">AX141-AW141</f>
        <v>-41588.8</v>
      </c>
      <c r="BA141" s="18">
        <f t="shared" si="262"/>
        <v>73639.9</v>
      </c>
      <c r="BB141" s="18">
        <f t="shared" si="263"/>
        <v>10920.47135</v>
      </c>
      <c r="BC141" s="18">
        <f aca="true" t="shared" si="337" ref="BC141:BC152">IF(BA141=0,0,BB141*100/BA141)</f>
        <v>14.829557549643605</v>
      </c>
      <c r="BD141" s="18">
        <f aca="true" t="shared" si="338" ref="BD141:BD152">BB141-BA141</f>
        <v>-62719.428649999994</v>
      </c>
      <c r="BE141" s="18">
        <f t="shared" si="310"/>
        <v>38752.8</v>
      </c>
      <c r="BF141" s="18">
        <f t="shared" si="310"/>
        <v>0</v>
      </c>
      <c r="BG141" s="18">
        <f aca="true" t="shared" si="339" ref="BG141:BG152">IF(BE141=0,0,BF141*100/BE141)</f>
        <v>0</v>
      </c>
      <c r="BH141" s="18">
        <f aca="true" t="shared" si="340" ref="BH141:BH152">BF141-BE141</f>
        <v>-38752.8</v>
      </c>
      <c r="BI141" s="18">
        <f t="shared" si="311"/>
        <v>38752.7</v>
      </c>
      <c r="BJ141" s="18">
        <f t="shared" si="311"/>
        <v>0</v>
      </c>
      <c r="BK141" s="18">
        <f aca="true" t="shared" si="341" ref="BK141:BK152">IF(BI141=0,0,BJ141*100/BI141)</f>
        <v>0</v>
      </c>
      <c r="BL141" s="18">
        <f aca="true" t="shared" si="342" ref="BL141:BL152">BJ141-BI141</f>
        <v>-38752.7</v>
      </c>
      <c r="BM141" s="18">
        <f t="shared" si="312"/>
        <v>0</v>
      </c>
      <c r="BN141" s="18">
        <f t="shared" si="312"/>
        <v>0</v>
      </c>
      <c r="BO141" s="18">
        <f aca="true" t="shared" si="343" ref="BO141:BO151">IF(BM141=0,0,BN141*100/BM141)</f>
        <v>0</v>
      </c>
      <c r="BP141" s="18">
        <f aca="true" t="shared" si="344" ref="BP141:BP151">BN141-BM141</f>
        <v>0</v>
      </c>
      <c r="BQ141" s="173"/>
      <c r="BR141" s="173"/>
    </row>
    <row r="142" spans="1:70" ht="30" customHeight="1">
      <c r="A142" s="161"/>
      <c r="B142" s="162"/>
      <c r="C142" s="214"/>
      <c r="D142" s="64" t="s">
        <v>28</v>
      </c>
      <c r="E142" s="18">
        <f t="shared" si="224"/>
        <v>12256.85376</v>
      </c>
      <c r="F142" s="18">
        <f t="shared" si="225"/>
        <v>2246.8586</v>
      </c>
      <c r="G142" s="18">
        <f t="shared" si="226"/>
        <v>18.331446584869756</v>
      </c>
      <c r="H142" s="18">
        <f t="shared" si="227"/>
        <v>-10009.99516</v>
      </c>
      <c r="I142" s="18">
        <f>I58+I65+I72+I79+I86+I93+I100+I107+I114+I121+I128+I913</f>
        <v>198</v>
      </c>
      <c r="J142" s="18">
        <f>J58+J65+J72+J79+J86+J93+J100+J107+J114+J121+J128+J135</f>
        <v>198</v>
      </c>
      <c r="K142" s="18">
        <f t="shared" si="313"/>
        <v>100</v>
      </c>
      <c r="L142" s="18">
        <f t="shared" si="314"/>
        <v>0</v>
      </c>
      <c r="M142" s="18">
        <f t="shared" si="302"/>
        <v>186.9</v>
      </c>
      <c r="N142" s="18">
        <f t="shared" si="302"/>
        <v>186.9</v>
      </c>
      <c r="O142" s="18">
        <f t="shared" si="315"/>
        <v>100</v>
      </c>
      <c r="P142" s="18">
        <f t="shared" si="316"/>
        <v>0</v>
      </c>
      <c r="Q142" s="18">
        <f t="shared" si="303"/>
        <v>556</v>
      </c>
      <c r="R142" s="18">
        <f t="shared" si="303"/>
        <v>100</v>
      </c>
      <c r="S142" s="18">
        <f t="shared" si="317"/>
        <v>17.985611510791365</v>
      </c>
      <c r="T142" s="18">
        <f t="shared" si="318"/>
        <v>-456</v>
      </c>
      <c r="U142" s="18">
        <f t="shared" si="319"/>
        <v>940.9</v>
      </c>
      <c r="V142" s="18">
        <f t="shared" si="320"/>
        <v>484.9</v>
      </c>
      <c r="W142" s="18">
        <f t="shared" si="321"/>
        <v>51.53576363056648</v>
      </c>
      <c r="X142" s="18">
        <f t="shared" si="322"/>
        <v>-456</v>
      </c>
      <c r="Y142" s="18">
        <f t="shared" si="304"/>
        <v>0</v>
      </c>
      <c r="Z142" s="18">
        <f t="shared" si="304"/>
        <v>456</v>
      </c>
      <c r="AA142" s="18">
        <f>IF(Y142=0,0,Z142*100/Y142)</f>
        <v>0</v>
      </c>
      <c r="AB142" s="18">
        <f>Z142-Y142</f>
        <v>456</v>
      </c>
      <c r="AC142" s="48">
        <f t="shared" si="305"/>
        <v>0</v>
      </c>
      <c r="AD142" s="18">
        <f t="shared" si="305"/>
        <v>200</v>
      </c>
      <c r="AE142" s="18">
        <f t="shared" si="323"/>
        <v>0</v>
      </c>
      <c r="AF142" s="18">
        <f t="shared" si="324"/>
        <v>200</v>
      </c>
      <c r="AG142" s="18">
        <f t="shared" si="306"/>
        <v>560</v>
      </c>
      <c r="AH142" s="18">
        <f t="shared" si="306"/>
        <v>1105.9586</v>
      </c>
      <c r="AI142" s="18">
        <f t="shared" si="325"/>
        <v>197.4926071428571</v>
      </c>
      <c r="AJ142" s="18">
        <f t="shared" si="326"/>
        <v>545.9585999999999</v>
      </c>
      <c r="AK142" s="18">
        <f t="shared" si="327"/>
        <v>1500.9</v>
      </c>
      <c r="AL142" s="18">
        <f t="shared" si="328"/>
        <v>2246.8586</v>
      </c>
      <c r="AM142" s="18">
        <f t="shared" si="329"/>
        <v>149.70075288160436</v>
      </c>
      <c r="AN142" s="18">
        <f t="shared" si="330"/>
        <v>745.9585999999999</v>
      </c>
      <c r="AO142" s="18">
        <f t="shared" si="307"/>
        <v>740</v>
      </c>
      <c r="AP142" s="18">
        <f t="shared" si="307"/>
        <v>0</v>
      </c>
      <c r="AQ142" s="18">
        <f t="shared" si="331"/>
        <v>0</v>
      </c>
      <c r="AR142" s="18">
        <f t="shared" si="332"/>
        <v>-740</v>
      </c>
      <c r="AS142" s="18">
        <f t="shared" si="308"/>
        <v>400</v>
      </c>
      <c r="AT142" s="18">
        <f t="shared" si="308"/>
        <v>0</v>
      </c>
      <c r="AU142" s="18">
        <f t="shared" si="333"/>
        <v>0</v>
      </c>
      <c r="AV142" s="18">
        <f t="shared" si="334"/>
        <v>-400</v>
      </c>
      <c r="AW142" s="18">
        <f t="shared" si="309"/>
        <v>2188.9716</v>
      </c>
      <c r="AX142" s="18">
        <f t="shared" si="309"/>
        <v>0</v>
      </c>
      <c r="AY142" s="18">
        <f t="shared" si="335"/>
        <v>0</v>
      </c>
      <c r="AZ142" s="18">
        <f t="shared" si="336"/>
        <v>-2188.9716</v>
      </c>
      <c r="BA142" s="48">
        <f t="shared" si="262"/>
        <v>4829.8716</v>
      </c>
      <c r="BB142" s="18">
        <f t="shared" si="263"/>
        <v>2246.8586</v>
      </c>
      <c r="BC142" s="18">
        <f t="shared" si="337"/>
        <v>46.520048276231606</v>
      </c>
      <c r="BD142" s="18">
        <f t="shared" si="338"/>
        <v>-2583.0130000000004</v>
      </c>
      <c r="BE142" s="18">
        <f t="shared" si="310"/>
        <v>2039.7</v>
      </c>
      <c r="BF142" s="18">
        <f t="shared" si="310"/>
        <v>0</v>
      </c>
      <c r="BG142" s="18">
        <f t="shared" si="339"/>
        <v>0</v>
      </c>
      <c r="BH142" s="18">
        <f t="shared" si="340"/>
        <v>-2039.7</v>
      </c>
      <c r="BI142" s="48">
        <f t="shared" si="311"/>
        <v>4110.74542</v>
      </c>
      <c r="BJ142" s="18">
        <f t="shared" si="311"/>
        <v>0</v>
      </c>
      <c r="BK142" s="18">
        <f t="shared" si="341"/>
        <v>0</v>
      </c>
      <c r="BL142" s="18">
        <f t="shared" si="342"/>
        <v>-4110.74542</v>
      </c>
      <c r="BM142" s="18">
        <f t="shared" si="312"/>
        <v>1276.53674</v>
      </c>
      <c r="BN142" s="18">
        <f t="shared" si="312"/>
        <v>0</v>
      </c>
      <c r="BO142" s="18">
        <f t="shared" si="343"/>
        <v>0</v>
      </c>
      <c r="BP142" s="18">
        <f t="shared" si="344"/>
        <v>-1276.53674</v>
      </c>
      <c r="BQ142" s="173"/>
      <c r="BR142" s="173"/>
    </row>
    <row r="143" spans="1:70" ht="48" customHeight="1" hidden="1">
      <c r="A143" s="161"/>
      <c r="B143" s="162"/>
      <c r="C143" s="214"/>
      <c r="D143" s="66" t="s">
        <v>136</v>
      </c>
      <c r="E143" s="18">
        <f>BA143+BE143+BI143+BM143</f>
        <v>0</v>
      </c>
      <c r="F143" s="18">
        <f>BB143+BF143+BJ143+BN143</f>
        <v>0</v>
      </c>
      <c r="G143" s="18">
        <f>IF(E143=0,0,F143*100/E143)</f>
        <v>0</v>
      </c>
      <c r="H143" s="18">
        <f>F143-E143</f>
        <v>0</v>
      </c>
      <c r="I143" s="18">
        <f>I59+I66+I73+I80+I87+I94+I101+I108+I115+I122+I129+I136</f>
        <v>0</v>
      </c>
      <c r="J143" s="18">
        <f>J59+J66+J73+J80+J87+J94+J101+J108+J115+J122+J129+J136</f>
        <v>0</v>
      </c>
      <c r="K143" s="18">
        <f>IF(I143=0,0,J143*100/I143)</f>
        <v>0</v>
      </c>
      <c r="L143" s="18">
        <f>J143-I143</f>
        <v>0</v>
      </c>
      <c r="M143" s="18">
        <f t="shared" si="302"/>
        <v>0</v>
      </c>
      <c r="N143" s="18">
        <f t="shared" si="302"/>
        <v>0</v>
      </c>
      <c r="O143" s="18">
        <f>IF(M143=0,0,N143*100/M143)</f>
        <v>0</v>
      </c>
      <c r="P143" s="18">
        <f>N143-M143</f>
        <v>0</v>
      </c>
      <c r="Q143" s="18">
        <f t="shared" si="303"/>
        <v>0</v>
      </c>
      <c r="R143" s="18">
        <f t="shared" si="303"/>
        <v>0</v>
      </c>
      <c r="S143" s="18">
        <f>IF(Q143=0,0,R143*100/Q143)</f>
        <v>0</v>
      </c>
      <c r="T143" s="18">
        <f>R143-Q143</f>
        <v>0</v>
      </c>
      <c r="U143" s="18">
        <f>I143+M143+Q143</f>
        <v>0</v>
      </c>
      <c r="V143" s="18">
        <f>J143+N143+R143</f>
        <v>0</v>
      </c>
      <c r="W143" s="18">
        <f>IF(U143=0,0,V143*100/U143)</f>
        <v>0</v>
      </c>
      <c r="X143" s="18">
        <f>V143-U143</f>
        <v>0</v>
      </c>
      <c r="Y143" s="18">
        <f t="shared" si="304"/>
        <v>0</v>
      </c>
      <c r="Z143" s="18">
        <f t="shared" si="304"/>
        <v>0</v>
      </c>
      <c r="AA143" s="18">
        <f>IF(Y143=0,0,Z143*100/Y143)</f>
        <v>0</v>
      </c>
      <c r="AB143" s="18">
        <f>Z143-Y143</f>
        <v>0</v>
      </c>
      <c r="AC143" s="18">
        <f t="shared" si="305"/>
        <v>0</v>
      </c>
      <c r="AD143" s="18">
        <f t="shared" si="305"/>
        <v>0</v>
      </c>
      <c r="AE143" s="18">
        <f>IF(AC143=0,0,AD143*100/AC143)</f>
        <v>0</v>
      </c>
      <c r="AF143" s="18">
        <f>AD143-AC143</f>
        <v>0</v>
      </c>
      <c r="AG143" s="18">
        <f t="shared" si="306"/>
        <v>0</v>
      </c>
      <c r="AH143" s="18">
        <f t="shared" si="306"/>
        <v>0</v>
      </c>
      <c r="AI143" s="18">
        <f>IF(AG143=0,0,AH143*100/AG143)</f>
        <v>0</v>
      </c>
      <c r="AJ143" s="18">
        <f>AH143-AG143</f>
        <v>0</v>
      </c>
      <c r="AK143" s="18">
        <f>U143+Y143+AC143+AG143</f>
        <v>0</v>
      </c>
      <c r="AL143" s="18">
        <f>V143+Z143+AD143+AH143</f>
        <v>0</v>
      </c>
      <c r="AM143" s="18">
        <f>IF(AK143=0,0,AL143*100/AK143)</f>
        <v>0</v>
      </c>
      <c r="AN143" s="18">
        <f>AL143-AK143</f>
        <v>0</v>
      </c>
      <c r="AO143" s="18">
        <f t="shared" si="307"/>
        <v>0</v>
      </c>
      <c r="AP143" s="18">
        <f t="shared" si="307"/>
        <v>0</v>
      </c>
      <c r="AQ143" s="18">
        <f>IF(AO143=0,0,AP143*100/AO143)</f>
        <v>0</v>
      </c>
      <c r="AR143" s="18">
        <f>AP143-AO143</f>
        <v>0</v>
      </c>
      <c r="AS143" s="18">
        <f t="shared" si="308"/>
        <v>0</v>
      </c>
      <c r="AT143" s="18">
        <f t="shared" si="308"/>
        <v>0</v>
      </c>
      <c r="AU143" s="18">
        <f>IF(AS143=0,0,AT143*100/AS143)</f>
        <v>0</v>
      </c>
      <c r="AV143" s="18">
        <f>AT143-AS143</f>
        <v>0</v>
      </c>
      <c r="AW143" s="18">
        <f t="shared" si="309"/>
        <v>0</v>
      </c>
      <c r="AX143" s="18">
        <f t="shared" si="309"/>
        <v>0</v>
      </c>
      <c r="AY143" s="18">
        <f>IF(AW143=0,0,AX143*100/AW143)</f>
        <v>0</v>
      </c>
      <c r="AZ143" s="18">
        <f>AX143-AW143</f>
        <v>0</v>
      </c>
      <c r="BA143" s="18">
        <f>AK143+AO143+AS143+AW143</f>
        <v>0</v>
      </c>
      <c r="BB143" s="18">
        <f>AL143+AP143+AT143+AX143</f>
        <v>0</v>
      </c>
      <c r="BC143" s="18">
        <f>IF(BA143=0,0,BB143*100/BA143)</f>
        <v>0</v>
      </c>
      <c r="BD143" s="18">
        <f>BB143-BA143</f>
        <v>0</v>
      </c>
      <c r="BE143" s="18">
        <f t="shared" si="310"/>
        <v>0</v>
      </c>
      <c r="BF143" s="18">
        <f t="shared" si="310"/>
        <v>0</v>
      </c>
      <c r="BG143" s="18">
        <f>IF(BE143=0,0,BF143*100/BE143)</f>
        <v>0</v>
      </c>
      <c r="BH143" s="18">
        <f>BF143-BE143</f>
        <v>0</v>
      </c>
      <c r="BI143" s="18">
        <f t="shared" si="311"/>
        <v>0</v>
      </c>
      <c r="BJ143" s="18">
        <f t="shared" si="311"/>
        <v>0</v>
      </c>
      <c r="BK143" s="18">
        <f>IF(BI143=0,0,BJ143*100/BI143)</f>
        <v>0</v>
      </c>
      <c r="BL143" s="18">
        <f>BJ143-BI143</f>
        <v>0</v>
      </c>
      <c r="BM143" s="18">
        <f t="shared" si="312"/>
        <v>0</v>
      </c>
      <c r="BN143" s="18">
        <f t="shared" si="312"/>
        <v>0</v>
      </c>
      <c r="BO143" s="18">
        <f>IF(BM143=0,0,BN143*100/BM143)</f>
        <v>0</v>
      </c>
      <c r="BP143" s="18">
        <f>BN143-BM143</f>
        <v>0</v>
      </c>
      <c r="BQ143" s="173"/>
      <c r="BR143" s="173"/>
    </row>
    <row r="144" spans="1:70" ht="23.25" customHeight="1" hidden="1">
      <c r="A144" s="161"/>
      <c r="B144" s="162"/>
      <c r="C144" s="214"/>
      <c r="D144" s="67" t="s">
        <v>29</v>
      </c>
      <c r="E144" s="18">
        <f t="shared" si="224"/>
        <v>0</v>
      </c>
      <c r="F144" s="18">
        <f t="shared" si="225"/>
        <v>0</v>
      </c>
      <c r="G144" s="18">
        <f t="shared" si="226"/>
        <v>0</v>
      </c>
      <c r="H144" s="18">
        <f t="shared" si="227"/>
        <v>0</v>
      </c>
      <c r="I144" s="18">
        <f>I60+I67+I74+I81+I88+I95+I102+I109+I116+I123+I130+I137</f>
        <v>0</v>
      </c>
      <c r="J144" s="18">
        <f>J60+J67+J74+J81+J88+J95+J102+J109+J116+J123+J130+J137</f>
        <v>0</v>
      </c>
      <c r="K144" s="18">
        <f t="shared" si="313"/>
        <v>0</v>
      </c>
      <c r="L144" s="18">
        <f t="shared" si="314"/>
        <v>0</v>
      </c>
      <c r="M144" s="18">
        <f t="shared" si="302"/>
        <v>0</v>
      </c>
      <c r="N144" s="18">
        <f t="shared" si="302"/>
        <v>0</v>
      </c>
      <c r="O144" s="18">
        <f t="shared" si="315"/>
        <v>0</v>
      </c>
      <c r="P144" s="18">
        <f t="shared" si="316"/>
        <v>0</v>
      </c>
      <c r="Q144" s="18">
        <f t="shared" si="303"/>
        <v>0</v>
      </c>
      <c r="R144" s="18">
        <f t="shared" si="303"/>
        <v>0</v>
      </c>
      <c r="S144" s="18">
        <f t="shared" si="317"/>
        <v>0</v>
      </c>
      <c r="T144" s="18">
        <f t="shared" si="318"/>
        <v>0</v>
      </c>
      <c r="U144" s="18">
        <f t="shared" si="319"/>
        <v>0</v>
      </c>
      <c r="V144" s="18">
        <f t="shared" si="320"/>
        <v>0</v>
      </c>
      <c r="W144" s="18">
        <f t="shared" si="321"/>
        <v>0</v>
      </c>
      <c r="X144" s="18">
        <f t="shared" si="322"/>
        <v>0</v>
      </c>
      <c r="Y144" s="18">
        <f t="shared" si="304"/>
        <v>0</v>
      </c>
      <c r="Z144" s="18">
        <f t="shared" si="304"/>
        <v>0</v>
      </c>
      <c r="AA144" s="18">
        <f aca="true" t="shared" si="345" ref="AA144:AA152">IF(Y144=0,0,Z144*100/Y144)</f>
        <v>0</v>
      </c>
      <c r="AB144" s="18">
        <f aca="true" t="shared" si="346" ref="AB144:AB152">Z144-Y144</f>
        <v>0</v>
      </c>
      <c r="AC144" s="18">
        <f t="shared" si="305"/>
        <v>0</v>
      </c>
      <c r="AD144" s="18">
        <f t="shared" si="305"/>
        <v>0</v>
      </c>
      <c r="AE144" s="18">
        <f t="shared" si="323"/>
        <v>0</v>
      </c>
      <c r="AF144" s="18">
        <f t="shared" si="324"/>
        <v>0</v>
      </c>
      <c r="AG144" s="18">
        <f t="shared" si="306"/>
        <v>0</v>
      </c>
      <c r="AH144" s="18">
        <f t="shared" si="306"/>
        <v>0</v>
      </c>
      <c r="AI144" s="18">
        <f t="shared" si="325"/>
        <v>0</v>
      </c>
      <c r="AJ144" s="18">
        <f t="shared" si="326"/>
        <v>0</v>
      </c>
      <c r="AK144" s="18">
        <f t="shared" si="327"/>
        <v>0</v>
      </c>
      <c r="AL144" s="18">
        <f t="shared" si="328"/>
        <v>0</v>
      </c>
      <c r="AM144" s="18">
        <f t="shared" si="329"/>
        <v>0</v>
      </c>
      <c r="AN144" s="18">
        <f t="shared" si="330"/>
        <v>0</v>
      </c>
      <c r="AO144" s="18">
        <f t="shared" si="307"/>
        <v>0</v>
      </c>
      <c r="AP144" s="18">
        <f t="shared" si="307"/>
        <v>0</v>
      </c>
      <c r="AQ144" s="18">
        <f t="shared" si="331"/>
        <v>0</v>
      </c>
      <c r="AR144" s="18">
        <f t="shared" si="332"/>
        <v>0</v>
      </c>
      <c r="AS144" s="18">
        <f t="shared" si="308"/>
        <v>0</v>
      </c>
      <c r="AT144" s="18">
        <f t="shared" si="308"/>
        <v>0</v>
      </c>
      <c r="AU144" s="18">
        <f t="shared" si="333"/>
        <v>0</v>
      </c>
      <c r="AV144" s="18">
        <f t="shared" si="334"/>
        <v>0</v>
      </c>
      <c r="AW144" s="18">
        <f t="shared" si="309"/>
        <v>0</v>
      </c>
      <c r="AX144" s="18">
        <f t="shared" si="309"/>
        <v>0</v>
      </c>
      <c r="AY144" s="18">
        <f t="shared" si="335"/>
        <v>0</v>
      </c>
      <c r="AZ144" s="18">
        <f t="shared" si="336"/>
        <v>0</v>
      </c>
      <c r="BA144" s="18">
        <f t="shared" si="262"/>
        <v>0</v>
      </c>
      <c r="BB144" s="18">
        <f t="shared" si="263"/>
        <v>0</v>
      </c>
      <c r="BC144" s="18">
        <f t="shared" si="337"/>
        <v>0</v>
      </c>
      <c r="BD144" s="18">
        <f t="shared" si="338"/>
        <v>0</v>
      </c>
      <c r="BE144" s="18">
        <f t="shared" si="310"/>
        <v>0</v>
      </c>
      <c r="BF144" s="18">
        <f t="shared" si="310"/>
        <v>0</v>
      </c>
      <c r="BG144" s="18">
        <f t="shared" si="339"/>
        <v>0</v>
      </c>
      <c r="BH144" s="18">
        <f t="shared" si="340"/>
        <v>0</v>
      </c>
      <c r="BI144" s="18">
        <f t="shared" si="311"/>
        <v>0</v>
      </c>
      <c r="BJ144" s="18">
        <f t="shared" si="311"/>
        <v>0</v>
      </c>
      <c r="BK144" s="18">
        <f t="shared" si="341"/>
        <v>0</v>
      </c>
      <c r="BL144" s="18">
        <f t="shared" si="342"/>
        <v>0</v>
      </c>
      <c r="BM144" s="18">
        <f t="shared" si="312"/>
        <v>0</v>
      </c>
      <c r="BN144" s="18">
        <f t="shared" si="312"/>
        <v>0</v>
      </c>
      <c r="BO144" s="18">
        <f t="shared" si="343"/>
        <v>0</v>
      </c>
      <c r="BP144" s="18">
        <f t="shared" si="344"/>
        <v>0</v>
      </c>
      <c r="BQ144" s="173"/>
      <c r="BR144" s="173"/>
    </row>
    <row r="145" spans="1:70" ht="23.25" customHeight="1" hidden="1">
      <c r="A145" s="163"/>
      <c r="B145" s="164"/>
      <c r="C145" s="215"/>
      <c r="D145" s="68" t="s">
        <v>24</v>
      </c>
      <c r="E145" s="18">
        <f t="shared" si="224"/>
        <v>0</v>
      </c>
      <c r="F145" s="18">
        <f t="shared" si="225"/>
        <v>0</v>
      </c>
      <c r="G145" s="18">
        <f t="shared" si="226"/>
        <v>0</v>
      </c>
      <c r="H145" s="18">
        <f t="shared" si="227"/>
        <v>0</v>
      </c>
      <c r="I145" s="18">
        <f>I61+I68+I75+I82+I89+I96+I103+I110+I117+I124+I131+I138</f>
        <v>0</v>
      </c>
      <c r="J145" s="18">
        <f>J61+J68+J75+J82+J89+J96+J103+J110+J117+J124+J131+J138</f>
        <v>0</v>
      </c>
      <c r="K145" s="18">
        <f t="shared" si="313"/>
        <v>0</v>
      </c>
      <c r="L145" s="18">
        <f t="shared" si="314"/>
        <v>0</v>
      </c>
      <c r="M145" s="18">
        <f t="shared" si="302"/>
        <v>0</v>
      </c>
      <c r="N145" s="18">
        <f t="shared" si="302"/>
        <v>0</v>
      </c>
      <c r="O145" s="18">
        <f t="shared" si="315"/>
        <v>0</v>
      </c>
      <c r="P145" s="18">
        <f t="shared" si="316"/>
        <v>0</v>
      </c>
      <c r="Q145" s="18">
        <f t="shared" si="303"/>
        <v>0</v>
      </c>
      <c r="R145" s="18">
        <f t="shared" si="303"/>
        <v>0</v>
      </c>
      <c r="S145" s="18">
        <f t="shared" si="317"/>
        <v>0</v>
      </c>
      <c r="T145" s="18">
        <f t="shared" si="318"/>
        <v>0</v>
      </c>
      <c r="U145" s="18">
        <f t="shared" si="319"/>
        <v>0</v>
      </c>
      <c r="V145" s="18">
        <f t="shared" si="320"/>
        <v>0</v>
      </c>
      <c r="W145" s="18">
        <f t="shared" si="321"/>
        <v>0</v>
      </c>
      <c r="X145" s="18">
        <f t="shared" si="322"/>
        <v>0</v>
      </c>
      <c r="Y145" s="18">
        <f t="shared" si="304"/>
        <v>0</v>
      </c>
      <c r="Z145" s="18">
        <f t="shared" si="304"/>
        <v>0</v>
      </c>
      <c r="AA145" s="18">
        <f t="shared" si="345"/>
        <v>0</v>
      </c>
      <c r="AB145" s="18">
        <f t="shared" si="346"/>
        <v>0</v>
      </c>
      <c r="AC145" s="18">
        <f t="shared" si="305"/>
        <v>0</v>
      </c>
      <c r="AD145" s="18">
        <f t="shared" si="305"/>
        <v>0</v>
      </c>
      <c r="AE145" s="18">
        <f t="shared" si="323"/>
        <v>0</v>
      </c>
      <c r="AF145" s="18">
        <f t="shared" si="324"/>
        <v>0</v>
      </c>
      <c r="AG145" s="18">
        <f t="shared" si="306"/>
        <v>0</v>
      </c>
      <c r="AH145" s="18">
        <f t="shared" si="306"/>
        <v>0</v>
      </c>
      <c r="AI145" s="18">
        <f t="shared" si="325"/>
        <v>0</v>
      </c>
      <c r="AJ145" s="18">
        <f t="shared" si="326"/>
        <v>0</v>
      </c>
      <c r="AK145" s="18">
        <f t="shared" si="327"/>
        <v>0</v>
      </c>
      <c r="AL145" s="18">
        <f t="shared" si="328"/>
        <v>0</v>
      </c>
      <c r="AM145" s="18">
        <f t="shared" si="329"/>
        <v>0</v>
      </c>
      <c r="AN145" s="18">
        <f t="shared" si="330"/>
        <v>0</v>
      </c>
      <c r="AO145" s="18">
        <f t="shared" si="307"/>
        <v>0</v>
      </c>
      <c r="AP145" s="18">
        <f t="shared" si="307"/>
        <v>0</v>
      </c>
      <c r="AQ145" s="18">
        <f t="shared" si="331"/>
        <v>0</v>
      </c>
      <c r="AR145" s="18">
        <f t="shared" si="332"/>
        <v>0</v>
      </c>
      <c r="AS145" s="18">
        <f t="shared" si="308"/>
        <v>0</v>
      </c>
      <c r="AT145" s="18">
        <f t="shared" si="308"/>
        <v>0</v>
      </c>
      <c r="AU145" s="18">
        <f t="shared" si="333"/>
        <v>0</v>
      </c>
      <c r="AV145" s="18">
        <f t="shared" si="334"/>
        <v>0</v>
      </c>
      <c r="AW145" s="18">
        <f t="shared" si="309"/>
        <v>0</v>
      </c>
      <c r="AX145" s="18">
        <f t="shared" si="309"/>
        <v>0</v>
      </c>
      <c r="AY145" s="18">
        <f t="shared" si="335"/>
        <v>0</v>
      </c>
      <c r="AZ145" s="18">
        <f t="shared" si="336"/>
        <v>0</v>
      </c>
      <c r="BA145" s="18">
        <f t="shared" si="262"/>
        <v>0</v>
      </c>
      <c r="BB145" s="18">
        <f t="shared" si="263"/>
        <v>0</v>
      </c>
      <c r="BC145" s="18">
        <f t="shared" si="337"/>
        <v>0</v>
      </c>
      <c r="BD145" s="18">
        <f t="shared" si="338"/>
        <v>0</v>
      </c>
      <c r="BE145" s="18">
        <f t="shared" si="310"/>
        <v>0</v>
      </c>
      <c r="BF145" s="18">
        <f t="shared" si="310"/>
        <v>0</v>
      </c>
      <c r="BG145" s="18">
        <f t="shared" si="339"/>
        <v>0</v>
      </c>
      <c r="BH145" s="18">
        <f t="shared" si="340"/>
        <v>0</v>
      </c>
      <c r="BI145" s="18">
        <f t="shared" si="311"/>
        <v>0</v>
      </c>
      <c r="BJ145" s="18">
        <f t="shared" si="311"/>
        <v>0</v>
      </c>
      <c r="BK145" s="18">
        <f t="shared" si="341"/>
        <v>0</v>
      </c>
      <c r="BL145" s="18">
        <f t="shared" si="342"/>
        <v>0</v>
      </c>
      <c r="BM145" s="18">
        <f t="shared" si="312"/>
        <v>0</v>
      </c>
      <c r="BN145" s="18">
        <f t="shared" si="312"/>
        <v>0</v>
      </c>
      <c r="BO145" s="18">
        <f t="shared" si="343"/>
        <v>0</v>
      </c>
      <c r="BP145" s="18">
        <f t="shared" si="344"/>
        <v>0</v>
      </c>
      <c r="BQ145" s="177"/>
      <c r="BR145" s="177"/>
    </row>
    <row r="146" spans="1:70" ht="33" customHeight="1">
      <c r="A146" s="165" t="s">
        <v>82</v>
      </c>
      <c r="B146" s="166"/>
      <c r="C146" s="213" t="s">
        <v>69</v>
      </c>
      <c r="D146" s="66" t="s">
        <v>22</v>
      </c>
      <c r="E146" s="41">
        <f t="shared" si="224"/>
        <v>165747.25376</v>
      </c>
      <c r="F146" s="41">
        <f t="shared" si="225"/>
        <v>14254.00131</v>
      </c>
      <c r="G146" s="41">
        <f t="shared" si="226"/>
        <v>8.599841618274787</v>
      </c>
      <c r="H146" s="41">
        <f t="shared" si="227"/>
        <v>-151493.25245</v>
      </c>
      <c r="I146" s="41">
        <f>SUM(I147:I152)</f>
        <v>198</v>
      </c>
      <c r="J146" s="41">
        <f>SUM(J147:J152)</f>
        <v>198</v>
      </c>
      <c r="K146" s="41">
        <f t="shared" si="313"/>
        <v>100</v>
      </c>
      <c r="L146" s="41">
        <f t="shared" si="314"/>
        <v>0</v>
      </c>
      <c r="M146" s="41">
        <f>SUM(M147:M152)</f>
        <v>421.4</v>
      </c>
      <c r="N146" s="41">
        <f>SUM(N147:N152)</f>
        <v>421.39773</v>
      </c>
      <c r="O146" s="41">
        <f t="shared" si="315"/>
        <v>99.9994613194115</v>
      </c>
      <c r="P146" s="41">
        <f t="shared" si="316"/>
        <v>-0.002269999999953143</v>
      </c>
      <c r="Q146" s="41">
        <f>SUM(Q147:Q152)</f>
        <v>960.5</v>
      </c>
      <c r="R146" s="41">
        <f>SUM(R147:R152)</f>
        <v>100</v>
      </c>
      <c r="S146" s="41">
        <f t="shared" si="317"/>
        <v>10.41124414367517</v>
      </c>
      <c r="T146" s="41">
        <f t="shared" si="318"/>
        <v>-860.5</v>
      </c>
      <c r="U146" s="41">
        <f t="shared" si="319"/>
        <v>1579.9</v>
      </c>
      <c r="V146" s="41">
        <f t="shared" si="320"/>
        <v>719.39773</v>
      </c>
      <c r="W146" s="41">
        <f t="shared" si="321"/>
        <v>45.53438382176087</v>
      </c>
      <c r="X146" s="41">
        <f t="shared" si="322"/>
        <v>-860.5022700000001</v>
      </c>
      <c r="Y146" s="41">
        <f>SUM(Y147:Y152)</f>
        <v>3666.046</v>
      </c>
      <c r="Z146" s="41">
        <f>SUM(Z147:Z152)</f>
        <v>4007.1</v>
      </c>
      <c r="AA146" s="41">
        <f t="shared" si="345"/>
        <v>109.30304747949154</v>
      </c>
      <c r="AB146" s="41">
        <f t="shared" si="346"/>
        <v>341.0540000000001</v>
      </c>
      <c r="AC146" s="41">
        <f>SUM(AC147:AC152)</f>
        <v>110.503</v>
      </c>
      <c r="AD146" s="41">
        <f>SUM(AD147:AD152)</f>
        <v>200</v>
      </c>
      <c r="AE146" s="41">
        <f t="shared" si="323"/>
        <v>180.99056134222602</v>
      </c>
      <c r="AF146" s="41">
        <f t="shared" si="324"/>
        <v>89.497</v>
      </c>
      <c r="AG146" s="41">
        <f>SUM(AG147:AG152)</f>
        <v>7625.937</v>
      </c>
      <c r="AH146" s="41">
        <f>SUM(AH147:AH152)</f>
        <v>9327.50358</v>
      </c>
      <c r="AI146" s="41">
        <f t="shared" si="325"/>
        <v>122.31288535428499</v>
      </c>
      <c r="AJ146" s="41">
        <f t="shared" si="326"/>
        <v>1701.5665800000006</v>
      </c>
      <c r="AK146" s="41">
        <f t="shared" si="327"/>
        <v>12982.385999999999</v>
      </c>
      <c r="AL146" s="41">
        <f t="shared" si="328"/>
        <v>14254.00131</v>
      </c>
      <c r="AM146" s="41">
        <f t="shared" si="329"/>
        <v>109.794927604217</v>
      </c>
      <c r="AN146" s="41">
        <f t="shared" si="330"/>
        <v>1271.615310000001</v>
      </c>
      <c r="AO146" s="41">
        <f>SUM(AO147:AO152)</f>
        <v>15157.676</v>
      </c>
      <c r="AP146" s="41">
        <f>SUM(AP147:AP152)</f>
        <v>0</v>
      </c>
      <c r="AQ146" s="41">
        <f t="shared" si="331"/>
        <v>0</v>
      </c>
      <c r="AR146" s="41">
        <f t="shared" si="332"/>
        <v>-15157.676</v>
      </c>
      <c r="AS146" s="41">
        <f>SUM(AS147:AS152)</f>
        <v>8447.65</v>
      </c>
      <c r="AT146" s="41">
        <f>SUM(AT147:AT152)</f>
        <v>0</v>
      </c>
      <c r="AU146" s="41">
        <f t="shared" si="333"/>
        <v>0</v>
      </c>
      <c r="AV146" s="41">
        <f t="shared" si="334"/>
        <v>-8447.65</v>
      </c>
      <c r="AW146" s="41">
        <f>SUM(AW147:AW152)</f>
        <v>43865.6166</v>
      </c>
      <c r="AX146" s="41">
        <f>SUM(AX147:AX152)</f>
        <v>0</v>
      </c>
      <c r="AY146" s="41">
        <f t="shared" si="335"/>
        <v>0</v>
      </c>
      <c r="AZ146" s="41">
        <f t="shared" si="336"/>
        <v>-43865.6166</v>
      </c>
      <c r="BA146" s="41">
        <f t="shared" si="262"/>
        <v>80453.32860000001</v>
      </c>
      <c r="BB146" s="41">
        <f t="shared" si="263"/>
        <v>14254.00131</v>
      </c>
      <c r="BC146" s="41">
        <f t="shared" si="337"/>
        <v>17.717105753160844</v>
      </c>
      <c r="BD146" s="41">
        <f t="shared" si="338"/>
        <v>-66199.32729000002</v>
      </c>
      <c r="BE146" s="41">
        <f>SUM(BE147:BE152)</f>
        <v>40924.05</v>
      </c>
      <c r="BF146" s="41">
        <f>SUM(BF147:BF152)</f>
        <v>0</v>
      </c>
      <c r="BG146" s="41">
        <f t="shared" si="339"/>
        <v>0</v>
      </c>
      <c r="BH146" s="41">
        <f t="shared" si="340"/>
        <v>-40924.05</v>
      </c>
      <c r="BI146" s="41">
        <f>SUM(BI147:BI152)</f>
        <v>42978.39142</v>
      </c>
      <c r="BJ146" s="41">
        <f>SUM(BJ147:BJ152)</f>
        <v>0</v>
      </c>
      <c r="BK146" s="41">
        <f t="shared" si="341"/>
        <v>0</v>
      </c>
      <c r="BL146" s="41">
        <f t="shared" si="342"/>
        <v>-42978.39142</v>
      </c>
      <c r="BM146" s="41">
        <f>SUM(BM147:BM152)</f>
        <v>1391.4837400000001</v>
      </c>
      <c r="BN146" s="41">
        <f>SUM(BN147:BN152)</f>
        <v>0</v>
      </c>
      <c r="BO146" s="41">
        <f t="shared" si="343"/>
        <v>0</v>
      </c>
      <c r="BP146" s="41">
        <f t="shared" si="344"/>
        <v>-1391.4837400000001</v>
      </c>
      <c r="BQ146" s="172"/>
      <c r="BR146" s="172"/>
    </row>
    <row r="147" spans="1:70" ht="23.25" customHeight="1" hidden="1">
      <c r="A147" s="167"/>
      <c r="B147" s="168"/>
      <c r="C147" s="214"/>
      <c r="D147" s="66" t="s">
        <v>23</v>
      </c>
      <c r="E147" s="18">
        <f t="shared" si="224"/>
        <v>0</v>
      </c>
      <c r="F147" s="18">
        <f t="shared" si="225"/>
        <v>0</v>
      </c>
      <c r="G147" s="18">
        <f t="shared" si="226"/>
        <v>0</v>
      </c>
      <c r="H147" s="18">
        <f t="shared" si="227"/>
        <v>0</v>
      </c>
      <c r="I147" s="18">
        <f aca="true" t="shared" si="347" ref="I147:J152">I48+I140</f>
        <v>0</v>
      </c>
      <c r="J147" s="18">
        <f t="shared" si="347"/>
        <v>0</v>
      </c>
      <c r="K147" s="18">
        <f t="shared" si="313"/>
        <v>0</v>
      </c>
      <c r="L147" s="18">
        <f t="shared" si="314"/>
        <v>0</v>
      </c>
      <c r="M147" s="18">
        <f aca="true" t="shared" si="348" ref="M147:N152">M48+M140</f>
        <v>0</v>
      </c>
      <c r="N147" s="18">
        <f t="shared" si="348"/>
        <v>0</v>
      </c>
      <c r="O147" s="18">
        <f t="shared" si="315"/>
        <v>0</v>
      </c>
      <c r="P147" s="18">
        <f t="shared" si="316"/>
        <v>0</v>
      </c>
      <c r="Q147" s="18">
        <f aca="true" t="shared" si="349" ref="Q147:R152">Q48+Q140</f>
        <v>0</v>
      </c>
      <c r="R147" s="18">
        <f t="shared" si="349"/>
        <v>0</v>
      </c>
      <c r="S147" s="18">
        <f t="shared" si="317"/>
        <v>0</v>
      </c>
      <c r="T147" s="18">
        <f t="shared" si="318"/>
        <v>0</v>
      </c>
      <c r="U147" s="18">
        <f t="shared" si="319"/>
        <v>0</v>
      </c>
      <c r="V147" s="18">
        <f t="shared" si="320"/>
        <v>0</v>
      </c>
      <c r="W147" s="18">
        <f t="shared" si="321"/>
        <v>0</v>
      </c>
      <c r="X147" s="18">
        <f t="shared" si="322"/>
        <v>0</v>
      </c>
      <c r="Y147" s="18">
        <f aca="true" t="shared" si="350" ref="Y147:Z152">Y48+Y140</f>
        <v>0</v>
      </c>
      <c r="Z147" s="18">
        <f t="shared" si="350"/>
        <v>0</v>
      </c>
      <c r="AA147" s="18">
        <f t="shared" si="345"/>
        <v>0</v>
      </c>
      <c r="AB147" s="18">
        <f t="shared" si="346"/>
        <v>0</v>
      </c>
      <c r="AC147" s="18">
        <f aca="true" t="shared" si="351" ref="AC147:AD152">AC48+AC140</f>
        <v>0</v>
      </c>
      <c r="AD147" s="18">
        <f t="shared" si="351"/>
        <v>0</v>
      </c>
      <c r="AE147" s="18">
        <f t="shared" si="323"/>
        <v>0</v>
      </c>
      <c r="AF147" s="18">
        <f t="shared" si="324"/>
        <v>0</v>
      </c>
      <c r="AG147" s="18">
        <f aca="true" t="shared" si="352" ref="AG147:AH152">AG48+AG140</f>
        <v>0</v>
      </c>
      <c r="AH147" s="18">
        <f t="shared" si="352"/>
        <v>0</v>
      </c>
      <c r="AI147" s="18">
        <f t="shared" si="325"/>
        <v>0</v>
      </c>
      <c r="AJ147" s="18">
        <f t="shared" si="326"/>
        <v>0</v>
      </c>
      <c r="AK147" s="18">
        <f t="shared" si="327"/>
        <v>0</v>
      </c>
      <c r="AL147" s="18">
        <f t="shared" si="328"/>
        <v>0</v>
      </c>
      <c r="AM147" s="18">
        <f t="shared" si="329"/>
        <v>0</v>
      </c>
      <c r="AN147" s="18">
        <f t="shared" si="330"/>
        <v>0</v>
      </c>
      <c r="AO147" s="18">
        <f aca="true" t="shared" si="353" ref="AO147:AP152">AO48+AO140</f>
        <v>0</v>
      </c>
      <c r="AP147" s="18">
        <f t="shared" si="353"/>
        <v>0</v>
      </c>
      <c r="AQ147" s="18">
        <f t="shared" si="331"/>
        <v>0</v>
      </c>
      <c r="AR147" s="18">
        <f t="shared" si="332"/>
        <v>0</v>
      </c>
      <c r="AS147" s="18">
        <f aca="true" t="shared" si="354" ref="AS147:AT152">AS48+AS140</f>
        <v>0</v>
      </c>
      <c r="AT147" s="18">
        <f t="shared" si="354"/>
        <v>0</v>
      </c>
      <c r="AU147" s="18">
        <f t="shared" si="333"/>
        <v>0</v>
      </c>
      <c r="AV147" s="18">
        <f t="shared" si="334"/>
        <v>0</v>
      </c>
      <c r="AW147" s="18">
        <f aca="true" t="shared" si="355" ref="AW147:AX152">AW48+AW140</f>
        <v>0</v>
      </c>
      <c r="AX147" s="18">
        <f t="shared" si="355"/>
        <v>0</v>
      </c>
      <c r="AY147" s="18">
        <f t="shared" si="335"/>
        <v>0</v>
      </c>
      <c r="AZ147" s="18">
        <f t="shared" si="336"/>
        <v>0</v>
      </c>
      <c r="BA147" s="18">
        <f t="shared" si="262"/>
        <v>0</v>
      </c>
      <c r="BB147" s="18">
        <f t="shared" si="263"/>
        <v>0</v>
      </c>
      <c r="BC147" s="18">
        <f t="shared" si="337"/>
        <v>0</v>
      </c>
      <c r="BD147" s="18">
        <f t="shared" si="338"/>
        <v>0</v>
      </c>
      <c r="BE147" s="18">
        <f aca="true" t="shared" si="356" ref="BE147:BF152">BE48+BE140</f>
        <v>0</v>
      </c>
      <c r="BF147" s="18">
        <f t="shared" si="356"/>
        <v>0</v>
      </c>
      <c r="BG147" s="18">
        <f t="shared" si="339"/>
        <v>0</v>
      </c>
      <c r="BH147" s="18">
        <f t="shared" si="340"/>
        <v>0</v>
      </c>
      <c r="BI147" s="18">
        <f aca="true" t="shared" si="357" ref="BI147:BJ152">BI48+BI140</f>
        <v>0</v>
      </c>
      <c r="BJ147" s="18">
        <f t="shared" si="357"/>
        <v>0</v>
      </c>
      <c r="BK147" s="18">
        <f t="shared" si="341"/>
        <v>0</v>
      </c>
      <c r="BL147" s="18">
        <f t="shared" si="342"/>
        <v>0</v>
      </c>
      <c r="BM147" s="18">
        <f aca="true" t="shared" si="358" ref="BM147:BN152">BM48+BM140</f>
        <v>0</v>
      </c>
      <c r="BN147" s="18">
        <f t="shared" si="358"/>
        <v>0</v>
      </c>
      <c r="BO147" s="18">
        <f t="shared" si="343"/>
        <v>0</v>
      </c>
      <c r="BP147" s="18">
        <f t="shared" si="344"/>
        <v>0</v>
      </c>
      <c r="BQ147" s="173"/>
      <c r="BR147" s="173"/>
    </row>
    <row r="148" spans="1:70" ht="30" customHeight="1">
      <c r="A148" s="167"/>
      <c r="B148" s="168"/>
      <c r="C148" s="214"/>
      <c r="D148" s="64" t="s">
        <v>63</v>
      </c>
      <c r="E148" s="18">
        <f t="shared" si="224"/>
        <v>151145.4</v>
      </c>
      <c r="F148" s="18">
        <f t="shared" si="225"/>
        <v>10920.47135</v>
      </c>
      <c r="G148" s="18">
        <f t="shared" si="226"/>
        <v>7.22514304107171</v>
      </c>
      <c r="H148" s="18">
        <f t="shared" si="227"/>
        <v>-140224.92865</v>
      </c>
      <c r="I148" s="18">
        <f t="shared" si="347"/>
        <v>0</v>
      </c>
      <c r="J148" s="18">
        <f t="shared" si="347"/>
        <v>0</v>
      </c>
      <c r="K148" s="18">
        <f t="shared" si="313"/>
        <v>0</v>
      </c>
      <c r="L148" s="18">
        <f t="shared" si="314"/>
        <v>0</v>
      </c>
      <c r="M148" s="18">
        <f t="shared" si="348"/>
        <v>0</v>
      </c>
      <c r="N148" s="18">
        <f t="shared" si="348"/>
        <v>0</v>
      </c>
      <c r="O148" s="18">
        <f t="shared" si="315"/>
        <v>0</v>
      </c>
      <c r="P148" s="18">
        <f t="shared" si="316"/>
        <v>0</v>
      </c>
      <c r="Q148" s="18">
        <f t="shared" si="349"/>
        <v>0</v>
      </c>
      <c r="R148" s="18">
        <f t="shared" si="349"/>
        <v>0</v>
      </c>
      <c r="S148" s="18">
        <f t="shared" si="317"/>
        <v>0</v>
      </c>
      <c r="T148" s="18">
        <f t="shared" si="318"/>
        <v>0</v>
      </c>
      <c r="U148" s="18">
        <f t="shared" si="319"/>
        <v>0</v>
      </c>
      <c r="V148" s="18">
        <f t="shared" si="320"/>
        <v>0</v>
      </c>
      <c r="W148" s="18">
        <f t="shared" si="321"/>
        <v>0</v>
      </c>
      <c r="X148" s="18">
        <f t="shared" si="322"/>
        <v>0</v>
      </c>
      <c r="Y148" s="18">
        <f t="shared" si="350"/>
        <v>3551.1</v>
      </c>
      <c r="Z148" s="18">
        <f t="shared" si="350"/>
        <v>3551.1</v>
      </c>
      <c r="AA148" s="18">
        <f t="shared" si="345"/>
        <v>100</v>
      </c>
      <c r="AB148" s="18">
        <f t="shared" si="346"/>
        <v>0</v>
      </c>
      <c r="AC148" s="18">
        <f t="shared" si="351"/>
        <v>0</v>
      </c>
      <c r="AD148" s="18">
        <f t="shared" si="351"/>
        <v>0</v>
      </c>
      <c r="AE148" s="18">
        <f t="shared" si="323"/>
        <v>0</v>
      </c>
      <c r="AF148" s="18">
        <f t="shared" si="324"/>
        <v>0</v>
      </c>
      <c r="AG148" s="18">
        <f t="shared" si="352"/>
        <v>6840</v>
      </c>
      <c r="AH148" s="18">
        <f t="shared" si="352"/>
        <v>7369.37135</v>
      </c>
      <c r="AI148" s="18">
        <f t="shared" si="325"/>
        <v>107.73934722222222</v>
      </c>
      <c r="AJ148" s="18">
        <f t="shared" si="326"/>
        <v>529.3713500000003</v>
      </c>
      <c r="AK148" s="18">
        <f t="shared" si="327"/>
        <v>10391.1</v>
      </c>
      <c r="AL148" s="18">
        <f t="shared" si="328"/>
        <v>10920.47135</v>
      </c>
      <c r="AM148" s="18">
        <f t="shared" si="329"/>
        <v>105.09446882428232</v>
      </c>
      <c r="AN148" s="18">
        <f t="shared" si="330"/>
        <v>529.3713499999994</v>
      </c>
      <c r="AO148" s="18">
        <f t="shared" si="353"/>
        <v>14060</v>
      </c>
      <c r="AP148" s="18">
        <f t="shared" si="353"/>
        <v>0</v>
      </c>
      <c r="AQ148" s="18">
        <f t="shared" si="331"/>
        <v>0</v>
      </c>
      <c r="AR148" s="18">
        <f t="shared" si="332"/>
        <v>-14060</v>
      </c>
      <c r="AS148" s="18">
        <f t="shared" si="354"/>
        <v>7600</v>
      </c>
      <c r="AT148" s="18">
        <f t="shared" si="354"/>
        <v>0</v>
      </c>
      <c r="AU148" s="18">
        <f t="shared" si="333"/>
        <v>0</v>
      </c>
      <c r="AV148" s="18">
        <f t="shared" si="334"/>
        <v>-7600</v>
      </c>
      <c r="AW148" s="18">
        <f t="shared" si="355"/>
        <v>41588.8</v>
      </c>
      <c r="AX148" s="18">
        <f t="shared" si="355"/>
        <v>0</v>
      </c>
      <c r="AY148" s="18">
        <f t="shared" si="335"/>
        <v>0</v>
      </c>
      <c r="AZ148" s="18">
        <f t="shared" si="336"/>
        <v>-41588.8</v>
      </c>
      <c r="BA148" s="18">
        <f t="shared" si="262"/>
        <v>73639.9</v>
      </c>
      <c r="BB148" s="18">
        <f t="shared" si="263"/>
        <v>10920.47135</v>
      </c>
      <c r="BC148" s="18">
        <f t="shared" si="337"/>
        <v>14.829557549643605</v>
      </c>
      <c r="BD148" s="18">
        <f t="shared" si="338"/>
        <v>-62719.428649999994</v>
      </c>
      <c r="BE148" s="18">
        <f t="shared" si="356"/>
        <v>38752.8</v>
      </c>
      <c r="BF148" s="18">
        <f t="shared" si="356"/>
        <v>0</v>
      </c>
      <c r="BG148" s="18">
        <f t="shared" si="339"/>
        <v>0</v>
      </c>
      <c r="BH148" s="18">
        <f t="shared" si="340"/>
        <v>-38752.8</v>
      </c>
      <c r="BI148" s="18">
        <f t="shared" si="357"/>
        <v>38752.7</v>
      </c>
      <c r="BJ148" s="18">
        <f t="shared" si="357"/>
        <v>0</v>
      </c>
      <c r="BK148" s="18">
        <f t="shared" si="341"/>
        <v>0</v>
      </c>
      <c r="BL148" s="18">
        <f t="shared" si="342"/>
        <v>-38752.7</v>
      </c>
      <c r="BM148" s="18">
        <f t="shared" si="358"/>
        <v>0</v>
      </c>
      <c r="BN148" s="18">
        <f t="shared" si="358"/>
        <v>0</v>
      </c>
      <c r="BO148" s="18">
        <f t="shared" si="343"/>
        <v>0</v>
      </c>
      <c r="BP148" s="18">
        <f t="shared" si="344"/>
        <v>0</v>
      </c>
      <c r="BQ148" s="173"/>
      <c r="BR148" s="173"/>
    </row>
    <row r="149" spans="1:70" ht="31.5" customHeight="1">
      <c r="A149" s="167"/>
      <c r="B149" s="168"/>
      <c r="C149" s="214"/>
      <c r="D149" s="64" t="s">
        <v>28</v>
      </c>
      <c r="E149" s="18">
        <f t="shared" si="224"/>
        <v>14601.853759999998</v>
      </c>
      <c r="F149" s="18">
        <f t="shared" si="225"/>
        <v>3333.52996</v>
      </c>
      <c r="G149" s="18">
        <f t="shared" si="226"/>
        <v>22.82949832802599</v>
      </c>
      <c r="H149" s="18">
        <f t="shared" si="227"/>
        <v>-11268.323799999998</v>
      </c>
      <c r="I149" s="18">
        <f t="shared" si="347"/>
        <v>198</v>
      </c>
      <c r="J149" s="18">
        <f t="shared" si="347"/>
        <v>198</v>
      </c>
      <c r="K149" s="18">
        <f t="shared" si="313"/>
        <v>100</v>
      </c>
      <c r="L149" s="18">
        <f t="shared" si="314"/>
        <v>0</v>
      </c>
      <c r="M149" s="18">
        <f t="shared" si="348"/>
        <v>421.4</v>
      </c>
      <c r="N149" s="18">
        <f t="shared" si="348"/>
        <v>421.39773</v>
      </c>
      <c r="O149" s="18">
        <f t="shared" si="315"/>
        <v>99.9994613194115</v>
      </c>
      <c r="P149" s="18">
        <f t="shared" si="316"/>
        <v>-0.002269999999953143</v>
      </c>
      <c r="Q149" s="18">
        <f t="shared" si="349"/>
        <v>960.5</v>
      </c>
      <c r="R149" s="18">
        <f t="shared" si="349"/>
        <v>100</v>
      </c>
      <c r="S149" s="18">
        <f t="shared" si="317"/>
        <v>10.41124414367517</v>
      </c>
      <c r="T149" s="18">
        <f t="shared" si="318"/>
        <v>-860.5</v>
      </c>
      <c r="U149" s="18">
        <f t="shared" si="319"/>
        <v>1579.9</v>
      </c>
      <c r="V149" s="18">
        <f t="shared" si="320"/>
        <v>719.39773</v>
      </c>
      <c r="W149" s="18">
        <f t="shared" si="321"/>
        <v>45.53438382176087</v>
      </c>
      <c r="X149" s="18">
        <f t="shared" si="322"/>
        <v>-860.5022700000001</v>
      </c>
      <c r="Y149" s="18">
        <f t="shared" si="350"/>
        <v>114.946</v>
      </c>
      <c r="Z149" s="18">
        <f t="shared" si="350"/>
        <v>456</v>
      </c>
      <c r="AA149" s="18">
        <f t="shared" si="345"/>
        <v>396.7080194178136</v>
      </c>
      <c r="AB149" s="18">
        <f t="shared" si="346"/>
        <v>341.054</v>
      </c>
      <c r="AC149" s="18">
        <f t="shared" si="351"/>
        <v>110.503</v>
      </c>
      <c r="AD149" s="18">
        <f t="shared" si="351"/>
        <v>200</v>
      </c>
      <c r="AE149" s="18">
        <f t="shared" si="323"/>
        <v>180.99056134222602</v>
      </c>
      <c r="AF149" s="18">
        <f t="shared" si="324"/>
        <v>89.497</v>
      </c>
      <c r="AG149" s="18">
        <f t="shared" si="352"/>
        <v>785.937</v>
      </c>
      <c r="AH149" s="18">
        <f t="shared" si="352"/>
        <v>1958.13223</v>
      </c>
      <c r="AI149" s="18">
        <f t="shared" si="325"/>
        <v>249.14620764768677</v>
      </c>
      <c r="AJ149" s="18">
        <f t="shared" si="326"/>
        <v>1172.1952299999998</v>
      </c>
      <c r="AK149" s="18">
        <f t="shared" si="327"/>
        <v>2591.286</v>
      </c>
      <c r="AL149" s="18">
        <f t="shared" si="328"/>
        <v>3333.52996</v>
      </c>
      <c r="AM149" s="18">
        <f t="shared" si="329"/>
        <v>128.6438455654837</v>
      </c>
      <c r="AN149" s="18">
        <f t="shared" si="330"/>
        <v>742.2439599999998</v>
      </c>
      <c r="AO149" s="18">
        <f t="shared" si="353"/>
        <v>1097.676</v>
      </c>
      <c r="AP149" s="18">
        <f t="shared" si="353"/>
        <v>0</v>
      </c>
      <c r="AQ149" s="18">
        <f t="shared" si="331"/>
        <v>0</v>
      </c>
      <c r="AR149" s="18">
        <f t="shared" si="332"/>
        <v>-1097.676</v>
      </c>
      <c r="AS149" s="18">
        <f t="shared" si="354"/>
        <v>847.6500000000001</v>
      </c>
      <c r="AT149" s="18">
        <f t="shared" si="354"/>
        <v>0</v>
      </c>
      <c r="AU149" s="18">
        <f t="shared" si="333"/>
        <v>0</v>
      </c>
      <c r="AV149" s="18">
        <f t="shared" si="334"/>
        <v>-847.6500000000001</v>
      </c>
      <c r="AW149" s="18">
        <f t="shared" si="355"/>
        <v>2276.8165999999997</v>
      </c>
      <c r="AX149" s="18">
        <f t="shared" si="355"/>
        <v>0</v>
      </c>
      <c r="AY149" s="18">
        <f t="shared" si="335"/>
        <v>0</v>
      </c>
      <c r="AZ149" s="18">
        <f t="shared" si="336"/>
        <v>-2276.8165999999997</v>
      </c>
      <c r="BA149" s="18">
        <f t="shared" si="262"/>
        <v>6813.428599999999</v>
      </c>
      <c r="BB149" s="18">
        <f t="shared" si="263"/>
        <v>3333.52996</v>
      </c>
      <c r="BC149" s="18">
        <f t="shared" si="337"/>
        <v>48.92588087002189</v>
      </c>
      <c r="BD149" s="18">
        <f t="shared" si="338"/>
        <v>-3479.8986399999994</v>
      </c>
      <c r="BE149" s="18">
        <f t="shared" si="356"/>
        <v>2171.25</v>
      </c>
      <c r="BF149" s="18">
        <f t="shared" si="356"/>
        <v>0</v>
      </c>
      <c r="BG149" s="18">
        <f t="shared" si="339"/>
        <v>0</v>
      </c>
      <c r="BH149" s="18">
        <f t="shared" si="340"/>
        <v>-2171.25</v>
      </c>
      <c r="BI149" s="18">
        <f t="shared" si="357"/>
        <v>4225.69142</v>
      </c>
      <c r="BJ149" s="18">
        <f t="shared" si="357"/>
        <v>0</v>
      </c>
      <c r="BK149" s="18">
        <f t="shared" si="341"/>
        <v>0</v>
      </c>
      <c r="BL149" s="18">
        <f t="shared" si="342"/>
        <v>-4225.69142</v>
      </c>
      <c r="BM149" s="18">
        <f t="shared" si="358"/>
        <v>1391.4837400000001</v>
      </c>
      <c r="BN149" s="18">
        <f t="shared" si="358"/>
        <v>0</v>
      </c>
      <c r="BO149" s="18">
        <f t="shared" si="343"/>
        <v>0</v>
      </c>
      <c r="BP149" s="18">
        <f t="shared" si="344"/>
        <v>-1391.4837400000001</v>
      </c>
      <c r="BQ149" s="173"/>
      <c r="BR149" s="173"/>
    </row>
    <row r="150" spans="1:70" ht="51" customHeight="1" hidden="1">
      <c r="A150" s="167"/>
      <c r="B150" s="168"/>
      <c r="C150" s="214"/>
      <c r="D150" s="66" t="s">
        <v>136</v>
      </c>
      <c r="E150" s="18">
        <f>BA150+BE150+BI150+BM150</f>
        <v>0</v>
      </c>
      <c r="F150" s="18">
        <f>BB150+BF150+BJ150+BN150</f>
        <v>0</v>
      </c>
      <c r="G150" s="18">
        <f>IF(E150=0,0,F150*100/E150)</f>
        <v>0</v>
      </c>
      <c r="H150" s="18">
        <f>F150-E150</f>
        <v>0</v>
      </c>
      <c r="I150" s="18">
        <f t="shared" si="347"/>
        <v>0</v>
      </c>
      <c r="J150" s="18">
        <f t="shared" si="347"/>
        <v>0</v>
      </c>
      <c r="K150" s="18">
        <f>IF(I150=0,0,J150*100/I150)</f>
        <v>0</v>
      </c>
      <c r="L150" s="18">
        <f>J150-I150</f>
        <v>0</v>
      </c>
      <c r="M150" s="18">
        <f t="shared" si="348"/>
        <v>0</v>
      </c>
      <c r="N150" s="18">
        <f t="shared" si="348"/>
        <v>0</v>
      </c>
      <c r="O150" s="18">
        <f>IF(M150=0,0,N150*100/M150)</f>
        <v>0</v>
      </c>
      <c r="P150" s="18">
        <f>N150-M150</f>
        <v>0</v>
      </c>
      <c r="Q150" s="18">
        <f t="shared" si="349"/>
        <v>0</v>
      </c>
      <c r="R150" s="18">
        <f t="shared" si="349"/>
        <v>0</v>
      </c>
      <c r="S150" s="18">
        <f>IF(Q150=0,0,R150*100/Q150)</f>
        <v>0</v>
      </c>
      <c r="T150" s="18">
        <f>R150-Q150</f>
        <v>0</v>
      </c>
      <c r="U150" s="18">
        <f>I150+M150+Q150</f>
        <v>0</v>
      </c>
      <c r="V150" s="18">
        <f>J150+N150+R150</f>
        <v>0</v>
      </c>
      <c r="W150" s="18">
        <f>IF(U150=0,0,V150*100/U150)</f>
        <v>0</v>
      </c>
      <c r="X150" s="18">
        <f>V150-U150</f>
        <v>0</v>
      </c>
      <c r="Y150" s="18">
        <f t="shared" si="350"/>
        <v>0</v>
      </c>
      <c r="Z150" s="18">
        <f t="shared" si="350"/>
        <v>0</v>
      </c>
      <c r="AA150" s="18">
        <f>IF(Y150=0,0,Z150*100/Y150)</f>
        <v>0</v>
      </c>
      <c r="AB150" s="18">
        <f>Z150-Y150</f>
        <v>0</v>
      </c>
      <c r="AC150" s="18">
        <f t="shared" si="351"/>
        <v>0</v>
      </c>
      <c r="AD150" s="18">
        <f t="shared" si="351"/>
        <v>0</v>
      </c>
      <c r="AE150" s="18">
        <f>IF(AC150=0,0,AD150*100/AC150)</f>
        <v>0</v>
      </c>
      <c r="AF150" s="18">
        <f>AD150-AC150</f>
        <v>0</v>
      </c>
      <c r="AG150" s="18">
        <f t="shared" si="352"/>
        <v>0</v>
      </c>
      <c r="AH150" s="18">
        <f t="shared" si="352"/>
        <v>0</v>
      </c>
      <c r="AI150" s="18">
        <f>IF(AG150=0,0,AH150*100/AG150)</f>
        <v>0</v>
      </c>
      <c r="AJ150" s="18">
        <f>AH150-AG150</f>
        <v>0</v>
      </c>
      <c r="AK150" s="18">
        <f>U150+Y150+AC150+AG150</f>
        <v>0</v>
      </c>
      <c r="AL150" s="18">
        <f>V150+Z150+AD150+AH150</f>
        <v>0</v>
      </c>
      <c r="AM150" s="18">
        <f>IF(AK150=0,0,AL150*100/AK150)</f>
        <v>0</v>
      </c>
      <c r="AN150" s="18">
        <f>AL150-AK150</f>
        <v>0</v>
      </c>
      <c r="AO150" s="18">
        <f t="shared" si="353"/>
        <v>0</v>
      </c>
      <c r="AP150" s="18">
        <f t="shared" si="353"/>
        <v>0</v>
      </c>
      <c r="AQ150" s="18">
        <f>IF(AO150=0,0,AP150*100/AO150)</f>
        <v>0</v>
      </c>
      <c r="AR150" s="18">
        <f>AP150-AO150</f>
        <v>0</v>
      </c>
      <c r="AS150" s="18">
        <f t="shared" si="354"/>
        <v>0</v>
      </c>
      <c r="AT150" s="18">
        <f t="shared" si="354"/>
        <v>0</v>
      </c>
      <c r="AU150" s="18">
        <f>IF(AS150=0,0,AT150*100/AS150)</f>
        <v>0</v>
      </c>
      <c r="AV150" s="18">
        <f>AT150-AS150</f>
        <v>0</v>
      </c>
      <c r="AW150" s="18">
        <f t="shared" si="355"/>
        <v>0</v>
      </c>
      <c r="AX150" s="18">
        <f t="shared" si="355"/>
        <v>0</v>
      </c>
      <c r="AY150" s="18">
        <f>IF(AW150=0,0,AX150*100/AW150)</f>
        <v>0</v>
      </c>
      <c r="AZ150" s="18">
        <f>AX150-AW150</f>
        <v>0</v>
      </c>
      <c r="BA150" s="18">
        <f>AK150+AO150+AS150+AW150</f>
        <v>0</v>
      </c>
      <c r="BB150" s="18">
        <f>AL150+AP150+AT150+AX150</f>
        <v>0</v>
      </c>
      <c r="BC150" s="18">
        <f>IF(BA150=0,0,BB150*100/BA150)</f>
        <v>0</v>
      </c>
      <c r="BD150" s="18">
        <f>BB150-BA150</f>
        <v>0</v>
      </c>
      <c r="BE150" s="18">
        <f t="shared" si="356"/>
        <v>0</v>
      </c>
      <c r="BF150" s="18">
        <f t="shared" si="356"/>
        <v>0</v>
      </c>
      <c r="BG150" s="18">
        <f>IF(BE150=0,0,BF150*100/BE150)</f>
        <v>0</v>
      </c>
      <c r="BH150" s="18">
        <f>BF150-BE150</f>
        <v>0</v>
      </c>
      <c r="BI150" s="18">
        <f t="shared" si="357"/>
        <v>0</v>
      </c>
      <c r="BJ150" s="18">
        <f t="shared" si="357"/>
        <v>0</v>
      </c>
      <c r="BK150" s="18">
        <f>IF(BI150=0,0,BJ150*100/BI150)</f>
        <v>0</v>
      </c>
      <c r="BL150" s="18">
        <f>BJ150-BI150</f>
        <v>0</v>
      </c>
      <c r="BM150" s="18">
        <f t="shared" si="358"/>
        <v>0</v>
      </c>
      <c r="BN150" s="18">
        <f t="shared" si="358"/>
        <v>0</v>
      </c>
      <c r="BO150" s="18">
        <f>IF(BM150=0,0,BN150*100/BM150)</f>
        <v>0</v>
      </c>
      <c r="BP150" s="18">
        <f>BN150-BM150</f>
        <v>0</v>
      </c>
      <c r="BQ150" s="173"/>
      <c r="BR150" s="173"/>
    </row>
    <row r="151" spans="1:70" ht="23.25" customHeight="1" hidden="1">
      <c r="A151" s="167"/>
      <c r="B151" s="168"/>
      <c r="C151" s="214"/>
      <c r="D151" s="67" t="s">
        <v>29</v>
      </c>
      <c r="E151" s="48">
        <f t="shared" si="224"/>
        <v>0</v>
      </c>
      <c r="F151" s="18">
        <f t="shared" si="225"/>
        <v>0</v>
      </c>
      <c r="G151" s="18">
        <f t="shared" si="226"/>
        <v>0</v>
      </c>
      <c r="H151" s="18">
        <f t="shared" si="227"/>
        <v>0</v>
      </c>
      <c r="I151" s="18">
        <f t="shared" si="347"/>
        <v>0</v>
      </c>
      <c r="J151" s="18">
        <f t="shared" si="347"/>
        <v>0</v>
      </c>
      <c r="K151" s="18">
        <f t="shared" si="313"/>
        <v>0</v>
      </c>
      <c r="L151" s="17">
        <f t="shared" si="314"/>
        <v>0</v>
      </c>
      <c r="M151" s="18">
        <f t="shared" si="348"/>
        <v>0</v>
      </c>
      <c r="N151" s="18">
        <f t="shared" si="348"/>
        <v>0</v>
      </c>
      <c r="O151" s="18">
        <f t="shared" si="315"/>
        <v>0</v>
      </c>
      <c r="P151" s="17">
        <f t="shared" si="316"/>
        <v>0</v>
      </c>
      <c r="Q151" s="18">
        <f t="shared" si="349"/>
        <v>0</v>
      </c>
      <c r="R151" s="18">
        <f t="shared" si="349"/>
        <v>0</v>
      </c>
      <c r="S151" s="18">
        <f t="shared" si="317"/>
        <v>0</v>
      </c>
      <c r="T151" s="17">
        <f t="shared" si="318"/>
        <v>0</v>
      </c>
      <c r="U151" s="17">
        <f t="shared" si="319"/>
        <v>0</v>
      </c>
      <c r="V151" s="17">
        <f t="shared" si="320"/>
        <v>0</v>
      </c>
      <c r="W151" s="18">
        <f t="shared" si="321"/>
        <v>0</v>
      </c>
      <c r="X151" s="17">
        <f t="shared" si="322"/>
        <v>0</v>
      </c>
      <c r="Y151" s="18">
        <f t="shared" si="350"/>
        <v>0</v>
      </c>
      <c r="Z151" s="18">
        <f t="shared" si="350"/>
        <v>0</v>
      </c>
      <c r="AA151" s="18">
        <f t="shared" si="345"/>
        <v>0</v>
      </c>
      <c r="AB151" s="17">
        <f t="shared" si="346"/>
        <v>0</v>
      </c>
      <c r="AC151" s="18">
        <f t="shared" si="351"/>
        <v>0</v>
      </c>
      <c r="AD151" s="18">
        <f t="shared" si="351"/>
        <v>0</v>
      </c>
      <c r="AE151" s="18">
        <f t="shared" si="323"/>
        <v>0</v>
      </c>
      <c r="AF151" s="17">
        <f t="shared" si="324"/>
        <v>0</v>
      </c>
      <c r="AG151" s="18">
        <f t="shared" si="352"/>
        <v>0</v>
      </c>
      <c r="AH151" s="18">
        <f t="shared" si="352"/>
        <v>0</v>
      </c>
      <c r="AI151" s="18">
        <f t="shared" si="325"/>
        <v>0</v>
      </c>
      <c r="AJ151" s="17">
        <f t="shared" si="326"/>
        <v>0</v>
      </c>
      <c r="AK151" s="17">
        <f t="shared" si="327"/>
        <v>0</v>
      </c>
      <c r="AL151" s="17">
        <f t="shared" si="328"/>
        <v>0</v>
      </c>
      <c r="AM151" s="18">
        <f t="shared" si="329"/>
        <v>0</v>
      </c>
      <c r="AN151" s="17">
        <f t="shared" si="330"/>
        <v>0</v>
      </c>
      <c r="AO151" s="18">
        <f t="shared" si="353"/>
        <v>0</v>
      </c>
      <c r="AP151" s="18">
        <f t="shared" si="353"/>
        <v>0</v>
      </c>
      <c r="AQ151" s="18">
        <f t="shared" si="331"/>
        <v>0</v>
      </c>
      <c r="AR151" s="17">
        <f t="shared" si="332"/>
        <v>0</v>
      </c>
      <c r="AS151" s="18">
        <f t="shared" si="354"/>
        <v>0</v>
      </c>
      <c r="AT151" s="18">
        <f t="shared" si="354"/>
        <v>0</v>
      </c>
      <c r="AU151" s="18">
        <f t="shared" si="333"/>
        <v>0</v>
      </c>
      <c r="AV151" s="17">
        <f t="shared" si="334"/>
        <v>0</v>
      </c>
      <c r="AW151" s="18">
        <f t="shared" si="355"/>
        <v>0</v>
      </c>
      <c r="AX151" s="18">
        <f t="shared" si="355"/>
        <v>0</v>
      </c>
      <c r="AY151" s="18">
        <f t="shared" si="335"/>
        <v>0</v>
      </c>
      <c r="AZ151" s="17">
        <f t="shared" si="336"/>
        <v>0</v>
      </c>
      <c r="BA151" s="17">
        <f t="shared" si="262"/>
        <v>0</v>
      </c>
      <c r="BB151" s="17">
        <f t="shared" si="263"/>
        <v>0</v>
      </c>
      <c r="BC151" s="18">
        <f t="shared" si="337"/>
        <v>0</v>
      </c>
      <c r="BD151" s="17">
        <f t="shared" si="338"/>
        <v>0</v>
      </c>
      <c r="BE151" s="18">
        <f t="shared" si="356"/>
        <v>0</v>
      </c>
      <c r="BF151" s="18">
        <f t="shared" si="356"/>
        <v>0</v>
      </c>
      <c r="BG151" s="18">
        <f t="shared" si="339"/>
        <v>0</v>
      </c>
      <c r="BH151" s="17">
        <f t="shared" si="340"/>
        <v>0</v>
      </c>
      <c r="BI151" s="18">
        <f t="shared" si="357"/>
        <v>0</v>
      </c>
      <c r="BJ151" s="18">
        <f t="shared" si="357"/>
        <v>0</v>
      </c>
      <c r="BK151" s="18">
        <f t="shared" si="341"/>
        <v>0</v>
      </c>
      <c r="BL151" s="17">
        <f t="shared" si="342"/>
        <v>0</v>
      </c>
      <c r="BM151" s="18">
        <f t="shared" si="358"/>
        <v>0</v>
      </c>
      <c r="BN151" s="18">
        <f t="shared" si="358"/>
        <v>0</v>
      </c>
      <c r="BO151" s="18">
        <f t="shared" si="343"/>
        <v>0</v>
      </c>
      <c r="BP151" s="17">
        <f t="shared" si="344"/>
        <v>0</v>
      </c>
      <c r="BQ151" s="173"/>
      <c r="BR151" s="173"/>
    </row>
    <row r="152" spans="1:70" ht="23.25" customHeight="1" hidden="1">
      <c r="A152" s="169"/>
      <c r="B152" s="170"/>
      <c r="C152" s="215"/>
      <c r="D152" s="68" t="s">
        <v>24</v>
      </c>
      <c r="E152" s="49">
        <f t="shared" si="224"/>
        <v>0</v>
      </c>
      <c r="F152" s="17">
        <f t="shared" si="225"/>
        <v>0</v>
      </c>
      <c r="G152" s="18">
        <f t="shared" si="226"/>
        <v>0</v>
      </c>
      <c r="H152" s="17">
        <f t="shared" si="227"/>
        <v>0</v>
      </c>
      <c r="I152" s="18">
        <f t="shared" si="347"/>
        <v>0</v>
      </c>
      <c r="J152" s="18">
        <f t="shared" si="347"/>
        <v>0</v>
      </c>
      <c r="K152" s="18">
        <f t="shared" si="313"/>
        <v>0</v>
      </c>
      <c r="L152" s="17">
        <f t="shared" si="314"/>
        <v>0</v>
      </c>
      <c r="M152" s="18">
        <f t="shared" si="348"/>
        <v>0</v>
      </c>
      <c r="N152" s="18">
        <f t="shared" si="348"/>
        <v>0</v>
      </c>
      <c r="O152" s="18">
        <f t="shared" si="315"/>
        <v>0</v>
      </c>
      <c r="P152" s="17">
        <f t="shared" si="316"/>
        <v>0</v>
      </c>
      <c r="Q152" s="18">
        <f t="shared" si="349"/>
        <v>0</v>
      </c>
      <c r="R152" s="18">
        <f t="shared" si="349"/>
        <v>0</v>
      </c>
      <c r="S152" s="18">
        <f t="shared" si="317"/>
        <v>0</v>
      </c>
      <c r="T152" s="17">
        <f t="shared" si="318"/>
        <v>0</v>
      </c>
      <c r="U152" s="17">
        <f t="shared" si="319"/>
        <v>0</v>
      </c>
      <c r="V152" s="17">
        <f t="shared" si="320"/>
        <v>0</v>
      </c>
      <c r="W152" s="18">
        <f t="shared" si="321"/>
        <v>0</v>
      </c>
      <c r="X152" s="17">
        <f t="shared" si="322"/>
        <v>0</v>
      </c>
      <c r="Y152" s="18">
        <f t="shared" si="350"/>
        <v>0</v>
      </c>
      <c r="Z152" s="18">
        <f t="shared" si="350"/>
        <v>0</v>
      </c>
      <c r="AA152" s="18">
        <f t="shared" si="345"/>
        <v>0</v>
      </c>
      <c r="AB152" s="17">
        <f t="shared" si="346"/>
        <v>0</v>
      </c>
      <c r="AC152" s="18">
        <f t="shared" si="351"/>
        <v>0</v>
      </c>
      <c r="AD152" s="18">
        <f t="shared" si="351"/>
        <v>0</v>
      </c>
      <c r="AE152" s="18">
        <f t="shared" si="323"/>
        <v>0</v>
      </c>
      <c r="AF152" s="17">
        <f t="shared" si="324"/>
        <v>0</v>
      </c>
      <c r="AG152" s="18">
        <f t="shared" si="352"/>
        <v>0</v>
      </c>
      <c r="AH152" s="18">
        <f t="shared" si="352"/>
        <v>0</v>
      </c>
      <c r="AI152" s="18">
        <f t="shared" si="325"/>
        <v>0</v>
      </c>
      <c r="AJ152" s="17">
        <f t="shared" si="326"/>
        <v>0</v>
      </c>
      <c r="AK152" s="17">
        <f t="shared" si="327"/>
        <v>0</v>
      </c>
      <c r="AL152" s="17">
        <f t="shared" si="328"/>
        <v>0</v>
      </c>
      <c r="AM152" s="18">
        <f t="shared" si="329"/>
        <v>0</v>
      </c>
      <c r="AN152" s="17">
        <f t="shared" si="330"/>
        <v>0</v>
      </c>
      <c r="AO152" s="18">
        <f t="shared" si="353"/>
        <v>0</v>
      </c>
      <c r="AP152" s="18">
        <f t="shared" si="353"/>
        <v>0</v>
      </c>
      <c r="AQ152" s="18">
        <f t="shared" si="331"/>
        <v>0</v>
      </c>
      <c r="AR152" s="17">
        <f t="shared" si="332"/>
        <v>0</v>
      </c>
      <c r="AS152" s="18">
        <f t="shared" si="354"/>
        <v>0</v>
      </c>
      <c r="AT152" s="18">
        <f t="shared" si="354"/>
        <v>0</v>
      </c>
      <c r="AU152" s="18">
        <f t="shared" si="333"/>
        <v>0</v>
      </c>
      <c r="AV152" s="17">
        <f t="shared" si="334"/>
        <v>0</v>
      </c>
      <c r="AW152" s="18">
        <f t="shared" si="355"/>
        <v>0</v>
      </c>
      <c r="AX152" s="18">
        <f t="shared" si="355"/>
        <v>0</v>
      </c>
      <c r="AY152" s="18">
        <f t="shared" si="335"/>
        <v>0</v>
      </c>
      <c r="AZ152" s="17">
        <f t="shared" si="336"/>
        <v>0</v>
      </c>
      <c r="BA152" s="17">
        <f t="shared" si="262"/>
        <v>0</v>
      </c>
      <c r="BB152" s="17">
        <f t="shared" si="263"/>
        <v>0</v>
      </c>
      <c r="BC152" s="18">
        <f t="shared" si="337"/>
        <v>0</v>
      </c>
      <c r="BD152" s="17">
        <f t="shared" si="338"/>
        <v>0</v>
      </c>
      <c r="BE152" s="18">
        <f t="shared" si="356"/>
        <v>0</v>
      </c>
      <c r="BF152" s="18">
        <f t="shared" si="356"/>
        <v>0</v>
      </c>
      <c r="BG152" s="18">
        <f t="shared" si="339"/>
        <v>0</v>
      </c>
      <c r="BH152" s="17">
        <f t="shared" si="340"/>
        <v>0</v>
      </c>
      <c r="BI152" s="18">
        <f t="shared" si="357"/>
        <v>0</v>
      </c>
      <c r="BJ152" s="18">
        <f t="shared" si="357"/>
        <v>0</v>
      </c>
      <c r="BK152" s="18">
        <f t="shared" si="341"/>
        <v>0</v>
      </c>
      <c r="BL152" s="17">
        <f t="shared" si="342"/>
        <v>0</v>
      </c>
      <c r="BM152" s="18">
        <f t="shared" si="358"/>
        <v>0</v>
      </c>
      <c r="BN152" s="18">
        <f t="shared" si="358"/>
        <v>0</v>
      </c>
      <c r="BO152" s="19">
        <f>BO145</f>
        <v>0</v>
      </c>
      <c r="BP152" s="19">
        <f>BP145</f>
        <v>0</v>
      </c>
      <c r="BQ152" s="177"/>
      <c r="BR152" s="177"/>
    </row>
    <row r="153" spans="1:70" s="53" customFormat="1" ht="30.75" customHeight="1">
      <c r="A153" s="175" t="s">
        <v>126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</row>
    <row r="154" spans="1:70" s="53" customFormat="1" ht="33.75" customHeight="1">
      <c r="A154" s="175" t="s">
        <v>83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</row>
    <row r="155" spans="1:70" s="53" customFormat="1" ht="31.5" customHeight="1">
      <c r="A155" s="175" t="s">
        <v>84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</row>
    <row r="156" spans="1:70" s="53" customFormat="1" ht="34.5" customHeight="1">
      <c r="A156" s="175" t="s">
        <v>85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</row>
    <row r="157" spans="1:70" s="53" customFormat="1" ht="52.5" customHeight="1">
      <c r="A157" s="189" t="s">
        <v>21</v>
      </c>
      <c r="B157" s="187" t="s">
        <v>133</v>
      </c>
      <c r="C157" s="154" t="s">
        <v>70</v>
      </c>
      <c r="D157" s="66" t="s">
        <v>22</v>
      </c>
      <c r="E157" s="41">
        <f>BA157+BE157+BI157+BM157</f>
        <v>50654.762</v>
      </c>
      <c r="F157" s="41">
        <f>BB157+BF157+BJ157+BN157</f>
        <v>23076.15122</v>
      </c>
      <c r="G157" s="41">
        <f>IF(E157=0,0,F157*100/E157)</f>
        <v>45.555739103067936</v>
      </c>
      <c r="H157" s="41">
        <f>F157-E157</f>
        <v>-27578.610780000003</v>
      </c>
      <c r="I157" s="41">
        <f>SUM(I158:I163)</f>
        <v>970.59547</v>
      </c>
      <c r="J157" s="41">
        <f>SUM(J158:J163)</f>
        <v>970.59547</v>
      </c>
      <c r="K157" s="41">
        <f>IF(I157=0,0,J157*100/I157)</f>
        <v>100</v>
      </c>
      <c r="L157" s="41">
        <f>J157-I157</f>
        <v>0</v>
      </c>
      <c r="M157" s="41">
        <f>SUM(M158:M163)</f>
        <v>4175.49068</v>
      </c>
      <c r="N157" s="41">
        <f>SUM(N158:N163)</f>
        <v>4175.49068</v>
      </c>
      <c r="O157" s="41">
        <f>IF(M157=0,0,N157*100/M157)</f>
        <v>100</v>
      </c>
      <c r="P157" s="41">
        <f>N157-M157</f>
        <v>0</v>
      </c>
      <c r="Q157" s="40">
        <f>SUM(Q158:Q163)</f>
        <v>4197</v>
      </c>
      <c r="R157" s="40">
        <f>SUM(R158:R163)</f>
        <v>3722.51408</v>
      </c>
      <c r="S157" s="40">
        <f>IF(Q157=0,0,R157*100/Q157)</f>
        <v>88.69464093400047</v>
      </c>
      <c r="T157" s="40">
        <f>R157-Q157</f>
        <v>-474.4859200000001</v>
      </c>
      <c r="U157" s="40">
        <f>I157+M157+Q157</f>
        <v>9343.08615</v>
      </c>
      <c r="V157" s="40">
        <f>J157+N157+R157</f>
        <v>8868.60023</v>
      </c>
      <c r="W157" s="40">
        <f>IF(U157=0,0,V157*100/U157)</f>
        <v>94.92152900677257</v>
      </c>
      <c r="X157" s="40">
        <f>V157-U157</f>
        <v>-474.48591999999917</v>
      </c>
      <c r="Y157" s="40">
        <f>SUM(Y158:Y163)</f>
        <v>4563</v>
      </c>
      <c r="Z157" s="40">
        <f>SUM(Z158:Z163)</f>
        <v>4057.94521</v>
      </c>
      <c r="AA157" s="40">
        <f>IF(Y157=0,0,Z157*100/Y157)</f>
        <v>88.93151895682665</v>
      </c>
      <c r="AB157" s="40">
        <f>Z157-Y157</f>
        <v>-505.05479000000014</v>
      </c>
      <c r="AC157" s="40">
        <f>SUM(AC158:AC163)</f>
        <v>7317</v>
      </c>
      <c r="AD157" s="40">
        <f>SUM(AD158:AD163)</f>
        <v>5476.22632</v>
      </c>
      <c r="AE157" s="40">
        <f>IF(AC157=0,0,AD157*100/AC157)</f>
        <v>74.84250813174798</v>
      </c>
      <c r="AF157" s="40">
        <f>AD157-AC157</f>
        <v>-1840.7736800000002</v>
      </c>
      <c r="AG157" s="40">
        <f>SUM(AG158:AG163)</f>
        <v>6308</v>
      </c>
      <c r="AH157" s="40">
        <f>SUM(AH158:AH163)</f>
        <v>4673.37946</v>
      </c>
      <c r="AI157" s="40">
        <f>IF(AG157=0,0,AH157*100/AG157)</f>
        <v>74.08654819277109</v>
      </c>
      <c r="AJ157" s="40">
        <f>AH157-AG157</f>
        <v>-1634.62054</v>
      </c>
      <c r="AK157" s="40">
        <f>U157+Y157+AC157+AG157</f>
        <v>27531.08615</v>
      </c>
      <c r="AL157" s="40">
        <f>V157+Z157+AD157+AH157</f>
        <v>23076.15122</v>
      </c>
      <c r="AM157" s="40">
        <f>IF(AK157=0,0,AL157*100/AK157)</f>
        <v>83.8185282421195</v>
      </c>
      <c r="AN157" s="63">
        <f>AL157-AK157</f>
        <v>-4454.934929999999</v>
      </c>
      <c r="AO157" s="40">
        <f>SUM(AO158:AO163)</f>
        <v>4594</v>
      </c>
      <c r="AP157" s="40">
        <f>SUM(AP158:AP163)</f>
        <v>0</v>
      </c>
      <c r="AQ157" s="40">
        <f>IF(AO157=0,0,AP157*100/AO157)</f>
        <v>0</v>
      </c>
      <c r="AR157" s="40">
        <f>AP157-AO157</f>
        <v>-4594</v>
      </c>
      <c r="AS157" s="40">
        <f>SUM(AS158:AS163)</f>
        <v>4394.73</v>
      </c>
      <c r="AT157" s="40">
        <f>SUM(AT158:AT163)</f>
        <v>0</v>
      </c>
      <c r="AU157" s="40">
        <f>IF(AS157=0,0,AT157*100/AS157)</f>
        <v>0</v>
      </c>
      <c r="AV157" s="40">
        <f>AT157-AS157</f>
        <v>-4394.73</v>
      </c>
      <c r="AW157" s="40">
        <f>SUM(AW158:AW163)</f>
        <v>4500</v>
      </c>
      <c r="AX157" s="40">
        <f>SUM(AX158:AX163)</f>
        <v>0</v>
      </c>
      <c r="AY157" s="40">
        <f>IF(AW157=0,0,AX157*100/AW157)</f>
        <v>0</v>
      </c>
      <c r="AZ157" s="40">
        <f>AX157-AW157</f>
        <v>-4500</v>
      </c>
      <c r="BA157" s="40">
        <f aca="true" t="shared" si="359" ref="BA157:BA184">AK157+AO157+AS157+AW157</f>
        <v>41019.81615</v>
      </c>
      <c r="BB157" s="40">
        <f aca="true" t="shared" si="360" ref="BB157:BB184">AL157+AP157+AT157+AX157</f>
        <v>23076.15122</v>
      </c>
      <c r="BC157" s="40">
        <f>IF(BA157=0,0,BB157*100/BA157)</f>
        <v>56.256105916262136</v>
      </c>
      <c r="BD157" s="40">
        <f>BB157-BA157</f>
        <v>-17943.66493</v>
      </c>
      <c r="BE157" s="40">
        <f>SUM(BE158:BE163)</f>
        <v>4500</v>
      </c>
      <c r="BF157" s="40">
        <f>SUM(BF158:BF163)</f>
        <v>0</v>
      </c>
      <c r="BG157" s="40">
        <f>IF(BE157=0,0,BF157*100/BE157)</f>
        <v>0</v>
      </c>
      <c r="BH157" s="40">
        <f>BF157-BE157</f>
        <v>-4500</v>
      </c>
      <c r="BI157" s="40">
        <f>SUM(BI158:BI163)</f>
        <v>5134.94585</v>
      </c>
      <c r="BJ157" s="40">
        <f>SUM(BJ158:BJ163)</f>
        <v>0</v>
      </c>
      <c r="BK157" s="40">
        <f>IF(BI157=0,0,BJ157*100/BI157)</f>
        <v>0</v>
      </c>
      <c r="BL157" s="40">
        <f>BJ157-BI157</f>
        <v>-5134.94585</v>
      </c>
      <c r="BM157" s="40">
        <f>SUM(BM158:BM163)</f>
        <v>0</v>
      </c>
      <c r="BN157" s="40">
        <f>SUM(BN158:BN163)</f>
        <v>0</v>
      </c>
      <c r="BO157" s="40">
        <f>IF(BM157=0,0,BN157*100/BM157)</f>
        <v>0</v>
      </c>
      <c r="BP157" s="40">
        <f>BN157-BM157</f>
        <v>0</v>
      </c>
      <c r="BQ157" s="178" t="s">
        <v>184</v>
      </c>
      <c r="BR157" s="144"/>
    </row>
    <row r="158" spans="1:70" ht="23.25" customHeight="1" hidden="1">
      <c r="A158" s="183"/>
      <c r="B158" s="188"/>
      <c r="C158" s="155"/>
      <c r="D158" s="66" t="s">
        <v>23</v>
      </c>
      <c r="E158" s="49">
        <f aca="true" t="shared" si="361" ref="E158:E170">BA158+BE158+BI158+BM158</f>
        <v>0</v>
      </c>
      <c r="F158" s="19">
        <f aca="true" t="shared" si="362" ref="F158:F170">BB158+BF158+BJ158+BN158</f>
        <v>0</v>
      </c>
      <c r="G158" s="17">
        <f aca="true" t="shared" si="363" ref="G158:G170">IF(E158=0,0,F158*100/E158)</f>
        <v>0</v>
      </c>
      <c r="H158" s="17">
        <f aca="true" t="shared" si="364" ref="H158:H170">F158-E158</f>
        <v>0</v>
      </c>
      <c r="I158" s="17"/>
      <c r="J158" s="17"/>
      <c r="K158" s="17">
        <f aca="true" t="shared" si="365" ref="K158:K170">IF(I158=0,0,J158*100/I158)</f>
        <v>0</v>
      </c>
      <c r="L158" s="17">
        <f aca="true" t="shared" si="366" ref="L158:L170">J158-I158</f>
        <v>0</v>
      </c>
      <c r="M158" s="17"/>
      <c r="N158" s="17"/>
      <c r="O158" s="17">
        <f aca="true" t="shared" si="367" ref="O158:O170">IF(M158=0,0,N158*100/M158)</f>
        <v>0</v>
      </c>
      <c r="P158" s="17">
        <f aca="true" t="shared" si="368" ref="P158:P170">N158-M158</f>
        <v>0</v>
      </c>
      <c r="Q158" s="17"/>
      <c r="R158" s="17"/>
      <c r="S158" s="17">
        <f aca="true" t="shared" si="369" ref="S158:S170">IF(Q158=0,0,R158*100/Q158)</f>
        <v>0</v>
      </c>
      <c r="T158" s="17">
        <f aca="true" t="shared" si="370" ref="T158:T170">R158-Q158</f>
        <v>0</v>
      </c>
      <c r="U158" s="17">
        <f aca="true" t="shared" si="371" ref="U158:U170">I158+M158+Q158</f>
        <v>0</v>
      </c>
      <c r="V158" s="17">
        <f aca="true" t="shared" si="372" ref="V158:V170">J158+N158+R158</f>
        <v>0</v>
      </c>
      <c r="W158" s="17">
        <f aca="true" t="shared" si="373" ref="W158:W170">IF(U158=0,0,V158*100/U158)</f>
        <v>0</v>
      </c>
      <c r="X158" s="17">
        <f aca="true" t="shared" si="374" ref="X158:X170">V158-U158</f>
        <v>0</v>
      </c>
      <c r="Y158" s="17"/>
      <c r="Z158" s="17"/>
      <c r="AA158" s="17">
        <f aca="true" t="shared" si="375" ref="AA158:AA170">IF(Y158=0,0,Z158*100/Y158)</f>
        <v>0</v>
      </c>
      <c r="AB158" s="17">
        <f aca="true" t="shared" si="376" ref="AB158:AB170">Z158-Y158</f>
        <v>0</v>
      </c>
      <c r="AC158" s="17"/>
      <c r="AD158" s="17"/>
      <c r="AE158" s="17">
        <f aca="true" t="shared" si="377" ref="AE158:AE170">IF(AC158=0,0,AD158*100/AC158)</f>
        <v>0</v>
      </c>
      <c r="AF158" s="17">
        <f aca="true" t="shared" si="378" ref="AF158:AF170">AD158-AC158</f>
        <v>0</v>
      </c>
      <c r="AG158" s="17"/>
      <c r="AH158" s="17"/>
      <c r="AI158" s="17">
        <f aca="true" t="shared" si="379" ref="AI158:AI170">IF(AG158=0,0,AH158*100/AG158)</f>
        <v>0</v>
      </c>
      <c r="AJ158" s="17">
        <f aca="true" t="shared" si="380" ref="AJ158:AJ170">AH158-AG158</f>
        <v>0</v>
      </c>
      <c r="AK158" s="17">
        <f aca="true" t="shared" si="381" ref="AK158:AK170">U158+Y158+AC158+AG158</f>
        <v>0</v>
      </c>
      <c r="AL158" s="17">
        <f aca="true" t="shared" si="382" ref="AL158:AL170">V158+Z158+AD158+AH158</f>
        <v>0</v>
      </c>
      <c r="AM158" s="17">
        <f aca="true" t="shared" si="383" ref="AM158:AM170">IF(AK158=0,0,AL158*100/AK158)</f>
        <v>0</v>
      </c>
      <c r="AN158" s="17">
        <f aca="true" t="shared" si="384" ref="AN158:AN170">AL158-AK158</f>
        <v>0</v>
      </c>
      <c r="AO158" s="17"/>
      <c r="AP158" s="17"/>
      <c r="AQ158" s="17">
        <f aca="true" t="shared" si="385" ref="AQ158:AQ170">IF(AO158=0,0,AP158*100/AO158)</f>
        <v>0</v>
      </c>
      <c r="AR158" s="17">
        <f aca="true" t="shared" si="386" ref="AR158:AR170">AP158-AO158</f>
        <v>0</v>
      </c>
      <c r="AS158" s="17"/>
      <c r="AT158" s="17"/>
      <c r="AU158" s="17">
        <f aca="true" t="shared" si="387" ref="AU158:AU170">IF(AS158=0,0,AT158*100/AS158)</f>
        <v>0</v>
      </c>
      <c r="AV158" s="17">
        <f aca="true" t="shared" si="388" ref="AV158:AV170">AT158-AS158</f>
        <v>0</v>
      </c>
      <c r="AW158" s="17"/>
      <c r="AX158" s="17"/>
      <c r="AY158" s="17">
        <f aca="true" t="shared" si="389" ref="AY158:AY170">IF(AW158=0,0,AX158*100/AW158)</f>
        <v>0</v>
      </c>
      <c r="AZ158" s="17">
        <f aca="true" t="shared" si="390" ref="AZ158:AZ170">AX158-AW158</f>
        <v>0</v>
      </c>
      <c r="BA158" s="17">
        <f t="shared" si="359"/>
        <v>0</v>
      </c>
      <c r="BB158" s="17">
        <f t="shared" si="360"/>
        <v>0</v>
      </c>
      <c r="BC158" s="17">
        <f aca="true" t="shared" si="391" ref="BC158:BC170">IF(BA158=0,0,BB158*100/BA158)</f>
        <v>0</v>
      </c>
      <c r="BD158" s="17">
        <f aca="true" t="shared" si="392" ref="BD158:BD170">BB158-BA158</f>
        <v>0</v>
      </c>
      <c r="BE158" s="17"/>
      <c r="BF158" s="17"/>
      <c r="BG158" s="17">
        <f aca="true" t="shared" si="393" ref="BG158:BG170">IF(BE158=0,0,BF158*100/BE158)</f>
        <v>0</v>
      </c>
      <c r="BH158" s="17">
        <f aca="true" t="shared" si="394" ref="BH158:BH170">BF158-BE158</f>
        <v>0</v>
      </c>
      <c r="BI158" s="17"/>
      <c r="BJ158" s="17"/>
      <c r="BK158" s="17">
        <f aca="true" t="shared" si="395" ref="BK158:BK170">IF(BI158=0,0,BJ158*100/BI158)</f>
        <v>0</v>
      </c>
      <c r="BL158" s="17">
        <f aca="true" t="shared" si="396" ref="BL158:BL170">BJ158-BI158</f>
        <v>0</v>
      </c>
      <c r="BM158" s="17"/>
      <c r="BN158" s="17"/>
      <c r="BO158" s="17">
        <f aca="true" t="shared" si="397" ref="BO158:BO170">IF(BM158=0,0,BN158*100/BM158)</f>
        <v>0</v>
      </c>
      <c r="BP158" s="17">
        <f aca="true" t="shared" si="398" ref="BP158:BP170">BN158-BM158</f>
        <v>0</v>
      </c>
      <c r="BQ158" s="179"/>
      <c r="BR158" s="144"/>
    </row>
    <row r="159" spans="1:70" ht="23.25" customHeight="1" hidden="1">
      <c r="A159" s="183"/>
      <c r="B159" s="188"/>
      <c r="C159" s="155"/>
      <c r="D159" s="64" t="s">
        <v>63</v>
      </c>
      <c r="E159" s="49">
        <f t="shared" si="361"/>
        <v>0</v>
      </c>
      <c r="F159" s="19">
        <f t="shared" si="362"/>
        <v>0</v>
      </c>
      <c r="G159" s="17">
        <f t="shared" si="363"/>
        <v>0</v>
      </c>
      <c r="H159" s="17">
        <f t="shared" si="364"/>
        <v>0</v>
      </c>
      <c r="I159" s="17"/>
      <c r="J159" s="17"/>
      <c r="K159" s="17">
        <f t="shared" si="365"/>
        <v>0</v>
      </c>
      <c r="L159" s="17">
        <f t="shared" si="366"/>
        <v>0</v>
      </c>
      <c r="M159" s="17"/>
      <c r="N159" s="17"/>
      <c r="O159" s="17">
        <f t="shared" si="367"/>
        <v>0</v>
      </c>
      <c r="P159" s="17">
        <f t="shared" si="368"/>
        <v>0</v>
      </c>
      <c r="Q159" s="17"/>
      <c r="R159" s="17"/>
      <c r="S159" s="17">
        <f t="shared" si="369"/>
        <v>0</v>
      </c>
      <c r="T159" s="17">
        <f t="shared" si="370"/>
        <v>0</v>
      </c>
      <c r="U159" s="17">
        <f t="shared" si="371"/>
        <v>0</v>
      </c>
      <c r="V159" s="17">
        <f t="shared" si="372"/>
        <v>0</v>
      </c>
      <c r="W159" s="17">
        <f t="shared" si="373"/>
        <v>0</v>
      </c>
      <c r="X159" s="17">
        <f t="shared" si="374"/>
        <v>0</v>
      </c>
      <c r="Y159" s="17"/>
      <c r="Z159" s="17"/>
      <c r="AA159" s="17">
        <f t="shared" si="375"/>
        <v>0</v>
      </c>
      <c r="AB159" s="17">
        <f t="shared" si="376"/>
        <v>0</v>
      </c>
      <c r="AC159" s="17"/>
      <c r="AD159" s="17"/>
      <c r="AE159" s="17">
        <f t="shared" si="377"/>
        <v>0</v>
      </c>
      <c r="AF159" s="17">
        <f t="shared" si="378"/>
        <v>0</v>
      </c>
      <c r="AG159" s="17"/>
      <c r="AH159" s="17"/>
      <c r="AI159" s="17">
        <f t="shared" si="379"/>
        <v>0</v>
      </c>
      <c r="AJ159" s="17">
        <f t="shared" si="380"/>
        <v>0</v>
      </c>
      <c r="AK159" s="17">
        <f t="shared" si="381"/>
        <v>0</v>
      </c>
      <c r="AL159" s="17">
        <f t="shared" si="382"/>
        <v>0</v>
      </c>
      <c r="AM159" s="17">
        <f t="shared" si="383"/>
        <v>0</v>
      </c>
      <c r="AN159" s="17">
        <f t="shared" si="384"/>
        <v>0</v>
      </c>
      <c r="AO159" s="17"/>
      <c r="AP159" s="17"/>
      <c r="AQ159" s="17">
        <f t="shared" si="385"/>
        <v>0</v>
      </c>
      <c r="AR159" s="17">
        <f t="shared" si="386"/>
        <v>0</v>
      </c>
      <c r="AS159" s="17"/>
      <c r="AT159" s="17"/>
      <c r="AU159" s="17">
        <f t="shared" si="387"/>
        <v>0</v>
      </c>
      <c r="AV159" s="17">
        <f t="shared" si="388"/>
        <v>0</v>
      </c>
      <c r="AW159" s="17"/>
      <c r="AX159" s="17"/>
      <c r="AY159" s="17">
        <f t="shared" si="389"/>
        <v>0</v>
      </c>
      <c r="AZ159" s="17">
        <f t="shared" si="390"/>
        <v>0</v>
      </c>
      <c r="BA159" s="17">
        <f t="shared" si="359"/>
        <v>0</v>
      </c>
      <c r="BB159" s="17">
        <f t="shared" si="360"/>
        <v>0</v>
      </c>
      <c r="BC159" s="17">
        <f t="shared" si="391"/>
        <v>0</v>
      </c>
      <c r="BD159" s="17">
        <f t="shared" si="392"/>
        <v>0</v>
      </c>
      <c r="BE159" s="17"/>
      <c r="BF159" s="17"/>
      <c r="BG159" s="17">
        <f t="shared" si="393"/>
        <v>0</v>
      </c>
      <c r="BH159" s="17">
        <f t="shared" si="394"/>
        <v>0</v>
      </c>
      <c r="BI159" s="17"/>
      <c r="BJ159" s="17"/>
      <c r="BK159" s="17">
        <f t="shared" si="395"/>
        <v>0</v>
      </c>
      <c r="BL159" s="17">
        <f t="shared" si="396"/>
        <v>0</v>
      </c>
      <c r="BM159" s="17"/>
      <c r="BN159" s="17"/>
      <c r="BO159" s="17">
        <f t="shared" si="397"/>
        <v>0</v>
      </c>
      <c r="BP159" s="17">
        <f t="shared" si="398"/>
        <v>0</v>
      </c>
      <c r="BQ159" s="179"/>
      <c r="BR159" s="144"/>
    </row>
    <row r="160" spans="1:70" ht="48.75" customHeight="1">
      <c r="A160" s="183"/>
      <c r="B160" s="188"/>
      <c r="C160" s="155"/>
      <c r="D160" s="64" t="s">
        <v>28</v>
      </c>
      <c r="E160" s="18">
        <f t="shared" si="361"/>
        <v>50654.762</v>
      </c>
      <c r="F160" s="113">
        <f t="shared" si="362"/>
        <v>23076.15122</v>
      </c>
      <c r="G160" s="18">
        <f t="shared" si="363"/>
        <v>45.555739103067936</v>
      </c>
      <c r="H160" s="18">
        <f t="shared" si="364"/>
        <v>-27578.610780000003</v>
      </c>
      <c r="I160" s="18">
        <v>970.59547</v>
      </c>
      <c r="J160" s="18">
        <v>970.59547</v>
      </c>
      <c r="K160" s="18">
        <f t="shared" si="365"/>
        <v>100</v>
      </c>
      <c r="L160" s="18">
        <f t="shared" si="366"/>
        <v>0</v>
      </c>
      <c r="M160" s="18">
        <v>4175.49068</v>
      </c>
      <c r="N160" s="18">
        <v>4175.49068</v>
      </c>
      <c r="O160" s="18">
        <f t="shared" si="367"/>
        <v>100</v>
      </c>
      <c r="P160" s="18">
        <f t="shared" si="368"/>
        <v>0</v>
      </c>
      <c r="Q160" s="18">
        <v>4197</v>
      </c>
      <c r="R160" s="18">
        <v>3722.51408</v>
      </c>
      <c r="S160" s="18">
        <f t="shared" si="369"/>
        <v>88.69464093400047</v>
      </c>
      <c r="T160" s="18">
        <f t="shared" si="370"/>
        <v>-474.4859200000001</v>
      </c>
      <c r="U160" s="18">
        <f t="shared" si="371"/>
        <v>9343.08615</v>
      </c>
      <c r="V160" s="18">
        <f t="shared" si="372"/>
        <v>8868.60023</v>
      </c>
      <c r="W160" s="18">
        <f t="shared" si="373"/>
        <v>94.92152900677257</v>
      </c>
      <c r="X160" s="61">
        <f t="shared" si="374"/>
        <v>-474.48591999999917</v>
      </c>
      <c r="Y160" s="18">
        <v>4563</v>
      </c>
      <c r="Z160" s="18">
        <v>4057.94521</v>
      </c>
      <c r="AA160" s="18">
        <f t="shared" si="375"/>
        <v>88.93151895682665</v>
      </c>
      <c r="AB160" s="18">
        <f t="shared" si="376"/>
        <v>-505.05479000000014</v>
      </c>
      <c r="AC160" s="18">
        <v>7317</v>
      </c>
      <c r="AD160" s="18">
        <v>5476.22632</v>
      </c>
      <c r="AE160" s="18">
        <f t="shared" si="377"/>
        <v>74.84250813174798</v>
      </c>
      <c r="AF160" s="48">
        <f t="shared" si="378"/>
        <v>-1840.7736800000002</v>
      </c>
      <c r="AG160" s="18">
        <v>6308</v>
      </c>
      <c r="AH160" s="18">
        <v>4673.37946</v>
      </c>
      <c r="AI160" s="18">
        <f t="shared" si="379"/>
        <v>74.08654819277109</v>
      </c>
      <c r="AJ160" s="18">
        <f t="shared" si="380"/>
        <v>-1634.62054</v>
      </c>
      <c r="AK160" s="48">
        <f t="shared" si="381"/>
        <v>27531.08615</v>
      </c>
      <c r="AL160" s="18">
        <f t="shared" si="382"/>
        <v>23076.15122</v>
      </c>
      <c r="AM160" s="18">
        <f t="shared" si="383"/>
        <v>83.8185282421195</v>
      </c>
      <c r="AN160" s="18">
        <f t="shared" si="384"/>
        <v>-4454.934929999999</v>
      </c>
      <c r="AO160" s="48">
        <v>4594</v>
      </c>
      <c r="AP160" s="18"/>
      <c r="AQ160" s="18">
        <f t="shared" si="385"/>
        <v>0</v>
      </c>
      <c r="AR160" s="18">
        <f t="shared" si="386"/>
        <v>-4594</v>
      </c>
      <c r="AS160" s="48">
        <v>4394.73</v>
      </c>
      <c r="AT160" s="18"/>
      <c r="AU160" s="18">
        <f t="shared" si="387"/>
        <v>0</v>
      </c>
      <c r="AV160" s="18">
        <f t="shared" si="388"/>
        <v>-4394.73</v>
      </c>
      <c r="AW160" s="18">
        <v>4500</v>
      </c>
      <c r="AX160" s="18"/>
      <c r="AY160" s="18">
        <f t="shared" si="389"/>
        <v>0</v>
      </c>
      <c r="AZ160" s="18">
        <f t="shared" si="390"/>
        <v>-4500</v>
      </c>
      <c r="BA160" s="18">
        <f t="shared" si="359"/>
        <v>41019.81615</v>
      </c>
      <c r="BB160" s="18">
        <f t="shared" si="360"/>
        <v>23076.15122</v>
      </c>
      <c r="BC160" s="18">
        <f t="shared" si="391"/>
        <v>56.256105916262136</v>
      </c>
      <c r="BD160" s="18">
        <f t="shared" si="392"/>
        <v>-17943.66493</v>
      </c>
      <c r="BE160" s="18">
        <v>4500</v>
      </c>
      <c r="BF160" s="18"/>
      <c r="BG160" s="18">
        <f t="shared" si="393"/>
        <v>0</v>
      </c>
      <c r="BH160" s="18">
        <f t="shared" si="394"/>
        <v>-4500</v>
      </c>
      <c r="BI160" s="18">
        <v>5134.94585</v>
      </c>
      <c r="BJ160" s="18"/>
      <c r="BK160" s="18">
        <f t="shared" si="395"/>
        <v>0</v>
      </c>
      <c r="BL160" s="18">
        <f t="shared" si="396"/>
        <v>-5134.94585</v>
      </c>
      <c r="BM160" s="18"/>
      <c r="BN160" s="18"/>
      <c r="BO160" s="18">
        <f t="shared" si="397"/>
        <v>0</v>
      </c>
      <c r="BP160" s="18">
        <f t="shared" si="398"/>
        <v>0</v>
      </c>
      <c r="BQ160" s="179"/>
      <c r="BR160" s="144"/>
    </row>
    <row r="161" spans="1:70" ht="46.5" customHeight="1" hidden="1">
      <c r="A161" s="183"/>
      <c r="B161" s="188"/>
      <c r="C161" s="155"/>
      <c r="D161" s="66" t="s">
        <v>136</v>
      </c>
      <c r="E161" s="17">
        <f t="shared" si="361"/>
        <v>0</v>
      </c>
      <c r="F161" s="17">
        <f t="shared" si="362"/>
        <v>0</v>
      </c>
      <c r="G161" s="17">
        <f t="shared" si="363"/>
        <v>0</v>
      </c>
      <c r="H161" s="17">
        <f t="shared" si="364"/>
        <v>0</v>
      </c>
      <c r="I161" s="17"/>
      <c r="J161" s="17"/>
      <c r="K161" s="17">
        <f t="shared" si="365"/>
        <v>0</v>
      </c>
      <c r="L161" s="17">
        <f t="shared" si="366"/>
        <v>0</v>
      </c>
      <c r="M161" s="17"/>
      <c r="N161" s="17"/>
      <c r="O161" s="17">
        <f t="shared" si="367"/>
        <v>0</v>
      </c>
      <c r="P161" s="17">
        <f t="shared" si="368"/>
        <v>0</v>
      </c>
      <c r="Q161" s="17"/>
      <c r="R161" s="17"/>
      <c r="S161" s="17">
        <f t="shared" si="369"/>
        <v>0</v>
      </c>
      <c r="T161" s="17">
        <f t="shared" si="370"/>
        <v>0</v>
      </c>
      <c r="U161" s="17">
        <f t="shared" si="371"/>
        <v>0</v>
      </c>
      <c r="V161" s="17">
        <f t="shared" si="372"/>
        <v>0</v>
      </c>
      <c r="W161" s="17">
        <f t="shared" si="373"/>
        <v>0</v>
      </c>
      <c r="X161" s="17">
        <f t="shared" si="374"/>
        <v>0</v>
      </c>
      <c r="Y161" s="17"/>
      <c r="Z161" s="17"/>
      <c r="AA161" s="17">
        <f t="shared" si="375"/>
        <v>0</v>
      </c>
      <c r="AB161" s="17">
        <f t="shared" si="376"/>
        <v>0</v>
      </c>
      <c r="AC161" s="17"/>
      <c r="AD161" s="17"/>
      <c r="AE161" s="17">
        <f t="shared" si="377"/>
        <v>0</v>
      </c>
      <c r="AF161" s="17">
        <f t="shared" si="378"/>
        <v>0</v>
      </c>
      <c r="AG161" s="17"/>
      <c r="AH161" s="17"/>
      <c r="AI161" s="17">
        <f t="shared" si="379"/>
        <v>0</v>
      </c>
      <c r="AJ161" s="17">
        <f t="shared" si="380"/>
        <v>0</v>
      </c>
      <c r="AK161" s="17">
        <f t="shared" si="381"/>
        <v>0</v>
      </c>
      <c r="AL161" s="17">
        <f t="shared" si="382"/>
        <v>0</v>
      </c>
      <c r="AM161" s="17">
        <f t="shared" si="383"/>
        <v>0</v>
      </c>
      <c r="AN161" s="17">
        <f t="shared" si="384"/>
        <v>0</v>
      </c>
      <c r="AO161" s="17"/>
      <c r="AP161" s="17"/>
      <c r="AQ161" s="17">
        <f t="shared" si="385"/>
        <v>0</v>
      </c>
      <c r="AR161" s="17">
        <f t="shared" si="386"/>
        <v>0</v>
      </c>
      <c r="AS161" s="17"/>
      <c r="AT161" s="17"/>
      <c r="AU161" s="17">
        <f t="shared" si="387"/>
        <v>0</v>
      </c>
      <c r="AV161" s="17">
        <f t="shared" si="388"/>
        <v>0</v>
      </c>
      <c r="AW161" s="17"/>
      <c r="AX161" s="17"/>
      <c r="AY161" s="17">
        <f t="shared" si="389"/>
        <v>0</v>
      </c>
      <c r="AZ161" s="17">
        <f t="shared" si="390"/>
        <v>0</v>
      </c>
      <c r="BA161" s="17">
        <f t="shared" si="359"/>
        <v>0</v>
      </c>
      <c r="BB161" s="17">
        <f t="shared" si="360"/>
        <v>0</v>
      </c>
      <c r="BC161" s="17">
        <f t="shared" si="391"/>
        <v>0</v>
      </c>
      <c r="BD161" s="17">
        <f t="shared" si="392"/>
        <v>0</v>
      </c>
      <c r="BE161" s="17"/>
      <c r="BF161" s="17"/>
      <c r="BG161" s="17">
        <f t="shared" si="393"/>
        <v>0</v>
      </c>
      <c r="BH161" s="17">
        <f t="shared" si="394"/>
        <v>0</v>
      </c>
      <c r="BI161" s="17"/>
      <c r="BJ161" s="17"/>
      <c r="BK161" s="17">
        <f t="shared" si="395"/>
        <v>0</v>
      </c>
      <c r="BL161" s="17">
        <f t="shared" si="396"/>
        <v>0</v>
      </c>
      <c r="BM161" s="17"/>
      <c r="BN161" s="17"/>
      <c r="BO161" s="17">
        <f t="shared" si="397"/>
        <v>0</v>
      </c>
      <c r="BP161" s="17">
        <f t="shared" si="398"/>
        <v>0</v>
      </c>
      <c r="BQ161" s="179"/>
      <c r="BR161" s="144"/>
    </row>
    <row r="162" spans="1:70" ht="23.25" customHeight="1" hidden="1">
      <c r="A162" s="183"/>
      <c r="B162" s="188"/>
      <c r="C162" s="155"/>
      <c r="D162" s="67" t="s">
        <v>29</v>
      </c>
      <c r="E162" s="17">
        <f t="shared" si="361"/>
        <v>0</v>
      </c>
      <c r="F162" s="19">
        <f t="shared" si="362"/>
        <v>0</v>
      </c>
      <c r="G162" s="17">
        <f t="shared" si="363"/>
        <v>0</v>
      </c>
      <c r="H162" s="17">
        <f t="shared" si="364"/>
        <v>0</v>
      </c>
      <c r="I162" s="17"/>
      <c r="J162" s="17"/>
      <c r="K162" s="17">
        <f t="shared" si="365"/>
        <v>0</v>
      </c>
      <c r="L162" s="17">
        <f t="shared" si="366"/>
        <v>0</v>
      </c>
      <c r="M162" s="17"/>
      <c r="N162" s="17"/>
      <c r="O162" s="17">
        <f t="shared" si="367"/>
        <v>0</v>
      </c>
      <c r="P162" s="17">
        <f t="shared" si="368"/>
        <v>0</v>
      </c>
      <c r="Q162" s="17"/>
      <c r="R162" s="17"/>
      <c r="S162" s="17">
        <f t="shared" si="369"/>
        <v>0</v>
      </c>
      <c r="T162" s="17">
        <f t="shared" si="370"/>
        <v>0</v>
      </c>
      <c r="U162" s="17">
        <f t="shared" si="371"/>
        <v>0</v>
      </c>
      <c r="V162" s="17">
        <f t="shared" si="372"/>
        <v>0</v>
      </c>
      <c r="W162" s="17">
        <f t="shared" si="373"/>
        <v>0</v>
      </c>
      <c r="X162" s="17">
        <f t="shared" si="374"/>
        <v>0</v>
      </c>
      <c r="Y162" s="17"/>
      <c r="Z162" s="17"/>
      <c r="AA162" s="17">
        <f t="shared" si="375"/>
        <v>0</v>
      </c>
      <c r="AB162" s="17">
        <f t="shared" si="376"/>
        <v>0</v>
      </c>
      <c r="AC162" s="17"/>
      <c r="AD162" s="17"/>
      <c r="AE162" s="17">
        <f t="shared" si="377"/>
        <v>0</v>
      </c>
      <c r="AF162" s="17">
        <f t="shared" si="378"/>
        <v>0</v>
      </c>
      <c r="AG162" s="17"/>
      <c r="AH162" s="17"/>
      <c r="AI162" s="17">
        <f t="shared" si="379"/>
        <v>0</v>
      </c>
      <c r="AJ162" s="17">
        <f t="shared" si="380"/>
        <v>0</v>
      </c>
      <c r="AK162" s="17">
        <f t="shared" si="381"/>
        <v>0</v>
      </c>
      <c r="AL162" s="17">
        <f t="shared" si="382"/>
        <v>0</v>
      </c>
      <c r="AM162" s="17">
        <f t="shared" si="383"/>
        <v>0</v>
      </c>
      <c r="AN162" s="17">
        <f t="shared" si="384"/>
        <v>0</v>
      </c>
      <c r="AO162" s="17"/>
      <c r="AP162" s="17"/>
      <c r="AQ162" s="17">
        <f t="shared" si="385"/>
        <v>0</v>
      </c>
      <c r="AR162" s="17">
        <f t="shared" si="386"/>
        <v>0</v>
      </c>
      <c r="AS162" s="17"/>
      <c r="AT162" s="17"/>
      <c r="AU162" s="17">
        <f t="shared" si="387"/>
        <v>0</v>
      </c>
      <c r="AV162" s="17">
        <f t="shared" si="388"/>
        <v>0</v>
      </c>
      <c r="AW162" s="17"/>
      <c r="AX162" s="17"/>
      <c r="AY162" s="17">
        <f t="shared" si="389"/>
        <v>0</v>
      </c>
      <c r="AZ162" s="17">
        <f t="shared" si="390"/>
        <v>0</v>
      </c>
      <c r="BA162" s="17">
        <f t="shared" si="359"/>
        <v>0</v>
      </c>
      <c r="BB162" s="49">
        <f t="shared" si="360"/>
        <v>0</v>
      </c>
      <c r="BC162" s="17">
        <f t="shared" si="391"/>
        <v>0</v>
      </c>
      <c r="BD162" s="17">
        <f t="shared" si="392"/>
        <v>0</v>
      </c>
      <c r="BE162" s="17"/>
      <c r="BF162" s="17"/>
      <c r="BG162" s="17">
        <f t="shared" si="393"/>
        <v>0</v>
      </c>
      <c r="BH162" s="17">
        <f t="shared" si="394"/>
        <v>0</v>
      </c>
      <c r="BI162" s="17"/>
      <c r="BJ162" s="17"/>
      <c r="BK162" s="17">
        <f t="shared" si="395"/>
        <v>0</v>
      </c>
      <c r="BL162" s="17">
        <f t="shared" si="396"/>
        <v>0</v>
      </c>
      <c r="BM162" s="17"/>
      <c r="BN162" s="17"/>
      <c r="BO162" s="17">
        <f t="shared" si="397"/>
        <v>0</v>
      </c>
      <c r="BP162" s="17">
        <f t="shared" si="398"/>
        <v>0</v>
      </c>
      <c r="BQ162" s="179"/>
      <c r="BR162" s="144"/>
    </row>
    <row r="163" spans="1:70" ht="23.25" customHeight="1" hidden="1">
      <c r="A163" s="190"/>
      <c r="B163" s="216"/>
      <c r="C163" s="156"/>
      <c r="D163" s="68" t="s">
        <v>24</v>
      </c>
      <c r="E163" s="17">
        <f t="shared" si="361"/>
        <v>0</v>
      </c>
      <c r="F163" s="19">
        <f t="shared" si="362"/>
        <v>0</v>
      </c>
      <c r="G163" s="17">
        <f t="shared" si="363"/>
        <v>0</v>
      </c>
      <c r="H163" s="17">
        <f t="shared" si="364"/>
        <v>0</v>
      </c>
      <c r="I163" s="17"/>
      <c r="J163" s="17"/>
      <c r="K163" s="17">
        <f t="shared" si="365"/>
        <v>0</v>
      </c>
      <c r="L163" s="17">
        <f t="shared" si="366"/>
        <v>0</v>
      </c>
      <c r="M163" s="17"/>
      <c r="N163" s="17"/>
      <c r="O163" s="17">
        <f t="shared" si="367"/>
        <v>0</v>
      </c>
      <c r="P163" s="17">
        <f t="shared" si="368"/>
        <v>0</v>
      </c>
      <c r="Q163" s="17"/>
      <c r="R163" s="17"/>
      <c r="S163" s="17">
        <f t="shared" si="369"/>
        <v>0</v>
      </c>
      <c r="T163" s="17">
        <f t="shared" si="370"/>
        <v>0</v>
      </c>
      <c r="U163" s="17">
        <f t="shared" si="371"/>
        <v>0</v>
      </c>
      <c r="V163" s="17">
        <f t="shared" si="372"/>
        <v>0</v>
      </c>
      <c r="W163" s="17">
        <f t="shared" si="373"/>
        <v>0</v>
      </c>
      <c r="X163" s="17">
        <f t="shared" si="374"/>
        <v>0</v>
      </c>
      <c r="Y163" s="17"/>
      <c r="Z163" s="17"/>
      <c r="AA163" s="17">
        <f t="shared" si="375"/>
        <v>0</v>
      </c>
      <c r="AB163" s="17">
        <f t="shared" si="376"/>
        <v>0</v>
      </c>
      <c r="AC163" s="17"/>
      <c r="AD163" s="17"/>
      <c r="AE163" s="17">
        <f t="shared" si="377"/>
        <v>0</v>
      </c>
      <c r="AF163" s="17">
        <f t="shared" si="378"/>
        <v>0</v>
      </c>
      <c r="AG163" s="17"/>
      <c r="AH163" s="17"/>
      <c r="AI163" s="17">
        <f t="shared" si="379"/>
        <v>0</v>
      </c>
      <c r="AJ163" s="17">
        <f t="shared" si="380"/>
        <v>0</v>
      </c>
      <c r="AK163" s="17">
        <f t="shared" si="381"/>
        <v>0</v>
      </c>
      <c r="AL163" s="17">
        <f t="shared" si="382"/>
        <v>0</v>
      </c>
      <c r="AM163" s="17">
        <f t="shared" si="383"/>
        <v>0</v>
      </c>
      <c r="AN163" s="17">
        <f t="shared" si="384"/>
        <v>0</v>
      </c>
      <c r="AO163" s="17"/>
      <c r="AP163" s="17"/>
      <c r="AQ163" s="17">
        <f t="shared" si="385"/>
        <v>0</v>
      </c>
      <c r="AR163" s="17">
        <f t="shared" si="386"/>
        <v>0</v>
      </c>
      <c r="AS163" s="17"/>
      <c r="AT163" s="17"/>
      <c r="AU163" s="17">
        <f t="shared" si="387"/>
        <v>0</v>
      </c>
      <c r="AV163" s="17">
        <f t="shared" si="388"/>
        <v>0</v>
      </c>
      <c r="AW163" s="17"/>
      <c r="AX163" s="17"/>
      <c r="AY163" s="17">
        <f t="shared" si="389"/>
        <v>0</v>
      </c>
      <c r="AZ163" s="17">
        <f t="shared" si="390"/>
        <v>0</v>
      </c>
      <c r="BA163" s="17">
        <f t="shared" si="359"/>
        <v>0</v>
      </c>
      <c r="BB163" s="49">
        <f t="shared" si="360"/>
        <v>0</v>
      </c>
      <c r="BC163" s="17">
        <f t="shared" si="391"/>
        <v>0</v>
      </c>
      <c r="BD163" s="17">
        <f t="shared" si="392"/>
        <v>0</v>
      </c>
      <c r="BE163" s="17"/>
      <c r="BF163" s="17"/>
      <c r="BG163" s="17">
        <f t="shared" si="393"/>
        <v>0</v>
      </c>
      <c r="BH163" s="17">
        <f t="shared" si="394"/>
        <v>0</v>
      </c>
      <c r="BI163" s="17"/>
      <c r="BJ163" s="17"/>
      <c r="BK163" s="17">
        <f t="shared" si="395"/>
        <v>0</v>
      </c>
      <c r="BL163" s="17">
        <f t="shared" si="396"/>
        <v>0</v>
      </c>
      <c r="BM163" s="17"/>
      <c r="BN163" s="17"/>
      <c r="BO163" s="17">
        <f t="shared" si="397"/>
        <v>0</v>
      </c>
      <c r="BP163" s="17">
        <f t="shared" si="398"/>
        <v>0</v>
      </c>
      <c r="BQ163" s="180"/>
      <c r="BR163" s="144"/>
    </row>
    <row r="164" spans="1:81" s="53" customFormat="1" ht="72" customHeight="1">
      <c r="A164" s="154" t="s">
        <v>25</v>
      </c>
      <c r="B164" s="187" t="s">
        <v>127</v>
      </c>
      <c r="C164" s="154" t="s">
        <v>70</v>
      </c>
      <c r="D164" s="66" t="s">
        <v>22</v>
      </c>
      <c r="E164" s="41">
        <f t="shared" si="361"/>
        <v>22000</v>
      </c>
      <c r="F164" s="41">
        <f t="shared" si="362"/>
        <v>1364.6555</v>
      </c>
      <c r="G164" s="41">
        <f t="shared" si="363"/>
        <v>6.202979545454546</v>
      </c>
      <c r="H164" s="41">
        <f t="shared" si="364"/>
        <v>-20635.3445</v>
      </c>
      <c r="I164" s="41">
        <f>SUM(I165:I170)</f>
        <v>0</v>
      </c>
      <c r="J164" s="41">
        <f>SUM(J165:J170)</f>
        <v>0</v>
      </c>
      <c r="K164" s="41">
        <f t="shared" si="365"/>
        <v>0</v>
      </c>
      <c r="L164" s="41">
        <f t="shared" si="366"/>
        <v>0</v>
      </c>
      <c r="M164" s="41">
        <f>SUM(M165:M170)</f>
        <v>0</v>
      </c>
      <c r="N164" s="41">
        <f>SUM(N165:N170)</f>
        <v>0</v>
      </c>
      <c r="O164" s="41">
        <f t="shared" si="367"/>
        <v>0</v>
      </c>
      <c r="P164" s="41">
        <f t="shared" si="368"/>
        <v>0</v>
      </c>
      <c r="Q164" s="41">
        <f>SUM(Q165:Q170)</f>
        <v>0</v>
      </c>
      <c r="R164" s="41">
        <f>SUM(R165:R170)</f>
        <v>0</v>
      </c>
      <c r="S164" s="41">
        <f t="shared" si="369"/>
        <v>0</v>
      </c>
      <c r="T164" s="41">
        <f t="shared" si="370"/>
        <v>0</v>
      </c>
      <c r="U164" s="41">
        <f t="shared" si="371"/>
        <v>0</v>
      </c>
      <c r="V164" s="41">
        <f t="shared" si="372"/>
        <v>0</v>
      </c>
      <c r="W164" s="41">
        <f t="shared" si="373"/>
        <v>0</v>
      </c>
      <c r="X164" s="62">
        <f t="shared" si="374"/>
        <v>0</v>
      </c>
      <c r="Y164" s="41">
        <f>SUM(Y165:Y170)</f>
        <v>0</v>
      </c>
      <c r="Z164" s="41">
        <f>SUM(Z165:Z170)</f>
        <v>0</v>
      </c>
      <c r="AA164" s="41">
        <f t="shared" si="375"/>
        <v>0</v>
      </c>
      <c r="AB164" s="41">
        <f t="shared" si="376"/>
        <v>0</v>
      </c>
      <c r="AC164" s="41">
        <f>SUM(AC165:AC170)</f>
        <v>0</v>
      </c>
      <c r="AD164" s="41">
        <f>SUM(AD165:AD170)</f>
        <v>0</v>
      </c>
      <c r="AE164" s="41">
        <f t="shared" si="377"/>
        <v>0</v>
      </c>
      <c r="AF164" s="41">
        <f t="shared" si="378"/>
        <v>0</v>
      </c>
      <c r="AG164" s="41">
        <f>SUM(AG165:AG170)</f>
        <v>2500</v>
      </c>
      <c r="AH164" s="41">
        <f>SUM(AH165:AH170)</f>
        <v>1364.6555</v>
      </c>
      <c r="AI164" s="41">
        <f t="shared" si="379"/>
        <v>54.586220000000004</v>
      </c>
      <c r="AJ164" s="41">
        <f t="shared" si="380"/>
        <v>-1135.3445</v>
      </c>
      <c r="AK164" s="41">
        <f t="shared" si="381"/>
        <v>2500</v>
      </c>
      <c r="AL164" s="41">
        <f t="shared" si="382"/>
        <v>1364.6555</v>
      </c>
      <c r="AM164" s="41">
        <f t="shared" si="383"/>
        <v>54.586220000000004</v>
      </c>
      <c r="AN164" s="41">
        <f t="shared" si="384"/>
        <v>-1135.3445</v>
      </c>
      <c r="AO164" s="41">
        <f>SUM(AO165:AO170)</f>
        <v>4000</v>
      </c>
      <c r="AP164" s="41">
        <f>SUM(AP165:AP170)</f>
        <v>0</v>
      </c>
      <c r="AQ164" s="41">
        <f t="shared" si="385"/>
        <v>0</v>
      </c>
      <c r="AR164" s="41">
        <f t="shared" si="386"/>
        <v>-4000</v>
      </c>
      <c r="AS164" s="41">
        <f>SUM(AS165:AS170)</f>
        <v>4000</v>
      </c>
      <c r="AT164" s="41">
        <f>SUM(AT165:AT170)</f>
        <v>0</v>
      </c>
      <c r="AU164" s="41">
        <f t="shared" si="387"/>
        <v>0</v>
      </c>
      <c r="AV164" s="41">
        <f t="shared" si="388"/>
        <v>-4000</v>
      </c>
      <c r="AW164" s="41">
        <f>SUM(AW165:AW170)</f>
        <v>4000</v>
      </c>
      <c r="AX164" s="41">
        <f>SUM(AX165:AX170)</f>
        <v>0</v>
      </c>
      <c r="AY164" s="41">
        <f t="shared" si="389"/>
        <v>0</v>
      </c>
      <c r="AZ164" s="41">
        <f t="shared" si="390"/>
        <v>-4000</v>
      </c>
      <c r="BA164" s="41">
        <f t="shared" si="359"/>
        <v>14500</v>
      </c>
      <c r="BB164" s="46">
        <f t="shared" si="360"/>
        <v>1364.6555</v>
      </c>
      <c r="BC164" s="41">
        <f t="shared" si="391"/>
        <v>9.411417241379311</v>
      </c>
      <c r="BD164" s="41">
        <f t="shared" si="392"/>
        <v>-13135.3445</v>
      </c>
      <c r="BE164" s="41">
        <f>SUM(BE165:BE170)</f>
        <v>4000</v>
      </c>
      <c r="BF164" s="41">
        <f>SUM(BF165:BF170)</f>
        <v>0</v>
      </c>
      <c r="BG164" s="41">
        <f t="shared" si="393"/>
        <v>0</v>
      </c>
      <c r="BH164" s="41">
        <f t="shared" si="394"/>
        <v>-4000</v>
      </c>
      <c r="BI164" s="41">
        <f>SUM(BI165:BI170)</f>
        <v>3500</v>
      </c>
      <c r="BJ164" s="41">
        <f>SUM(BJ165:BJ170)</f>
        <v>0</v>
      </c>
      <c r="BK164" s="41">
        <f t="shared" si="395"/>
        <v>0</v>
      </c>
      <c r="BL164" s="41">
        <f t="shared" si="396"/>
        <v>-3500</v>
      </c>
      <c r="BM164" s="41">
        <f>SUM(BM165:BM170)</f>
        <v>0</v>
      </c>
      <c r="BN164" s="41">
        <f>SUM(BN165:BN170)</f>
        <v>0</v>
      </c>
      <c r="BO164" s="41">
        <f t="shared" si="397"/>
        <v>0</v>
      </c>
      <c r="BP164" s="41">
        <f t="shared" si="398"/>
        <v>0</v>
      </c>
      <c r="BQ164" s="178" t="s">
        <v>185</v>
      </c>
      <c r="BR164" s="144"/>
      <c r="BT164" s="117">
        <v>2718600</v>
      </c>
      <c r="BU164" s="117">
        <v>9229670</v>
      </c>
      <c r="BV164" s="117">
        <v>5088869.2</v>
      </c>
      <c r="BW164" s="117">
        <v>3201353.4</v>
      </c>
      <c r="BX164" s="117">
        <v>417012</v>
      </c>
      <c r="BY164" s="117">
        <v>1323500</v>
      </c>
      <c r="BZ164" s="116"/>
      <c r="CA164" s="116"/>
      <c r="CB164" s="116"/>
      <c r="CC164" s="116"/>
    </row>
    <row r="165" spans="1:77" ht="23.25" customHeight="1" hidden="1">
      <c r="A165" s="155"/>
      <c r="B165" s="188"/>
      <c r="C165" s="155"/>
      <c r="D165" s="66" t="s">
        <v>23</v>
      </c>
      <c r="E165" s="17">
        <f t="shared" si="361"/>
        <v>0</v>
      </c>
      <c r="F165" s="19">
        <f t="shared" si="362"/>
        <v>0</v>
      </c>
      <c r="G165" s="17">
        <f t="shared" si="363"/>
        <v>0</v>
      </c>
      <c r="H165" s="17">
        <f t="shared" si="364"/>
        <v>0</v>
      </c>
      <c r="I165" s="17"/>
      <c r="J165" s="17"/>
      <c r="K165" s="17">
        <f t="shared" si="365"/>
        <v>0</v>
      </c>
      <c r="L165" s="17">
        <f t="shared" si="366"/>
        <v>0</v>
      </c>
      <c r="M165" s="17"/>
      <c r="N165" s="17"/>
      <c r="O165" s="17">
        <f t="shared" si="367"/>
        <v>0</v>
      </c>
      <c r="P165" s="17">
        <f t="shared" si="368"/>
        <v>0</v>
      </c>
      <c r="Q165" s="17"/>
      <c r="R165" s="17"/>
      <c r="S165" s="17">
        <f t="shared" si="369"/>
        <v>0</v>
      </c>
      <c r="T165" s="17">
        <f t="shared" si="370"/>
        <v>0</v>
      </c>
      <c r="U165" s="17">
        <f t="shared" si="371"/>
        <v>0</v>
      </c>
      <c r="V165" s="17">
        <f t="shared" si="372"/>
        <v>0</v>
      </c>
      <c r="W165" s="17">
        <f t="shared" si="373"/>
        <v>0</v>
      </c>
      <c r="X165" s="17">
        <f t="shared" si="374"/>
        <v>0</v>
      </c>
      <c r="Y165" s="17"/>
      <c r="Z165" s="17"/>
      <c r="AA165" s="17">
        <f t="shared" si="375"/>
        <v>0</v>
      </c>
      <c r="AB165" s="17">
        <f t="shared" si="376"/>
        <v>0</v>
      </c>
      <c r="AC165" s="17"/>
      <c r="AD165" s="17"/>
      <c r="AE165" s="17">
        <f t="shared" si="377"/>
        <v>0</v>
      </c>
      <c r="AF165" s="17">
        <f t="shared" si="378"/>
        <v>0</v>
      </c>
      <c r="AG165" s="17"/>
      <c r="AH165" s="17"/>
      <c r="AI165" s="17">
        <f t="shared" si="379"/>
        <v>0</v>
      </c>
      <c r="AJ165" s="17">
        <f t="shared" si="380"/>
        <v>0</v>
      </c>
      <c r="AK165" s="17">
        <f t="shared" si="381"/>
        <v>0</v>
      </c>
      <c r="AL165" s="17">
        <f t="shared" si="382"/>
        <v>0</v>
      </c>
      <c r="AM165" s="17">
        <f t="shared" si="383"/>
        <v>0</v>
      </c>
      <c r="AN165" s="17">
        <f t="shared" si="384"/>
        <v>0</v>
      </c>
      <c r="AO165" s="17"/>
      <c r="AP165" s="17"/>
      <c r="AQ165" s="17">
        <f t="shared" si="385"/>
        <v>0</v>
      </c>
      <c r="AR165" s="17">
        <f t="shared" si="386"/>
        <v>0</v>
      </c>
      <c r="AS165" s="17"/>
      <c r="AT165" s="17"/>
      <c r="AU165" s="17">
        <f t="shared" si="387"/>
        <v>0</v>
      </c>
      <c r="AV165" s="17">
        <f t="shared" si="388"/>
        <v>0</v>
      </c>
      <c r="AW165" s="17"/>
      <c r="AX165" s="17"/>
      <c r="AY165" s="17">
        <f t="shared" si="389"/>
        <v>0</v>
      </c>
      <c r="AZ165" s="17">
        <f t="shared" si="390"/>
        <v>0</v>
      </c>
      <c r="BA165" s="17">
        <f t="shared" si="359"/>
        <v>0</v>
      </c>
      <c r="BB165" s="49">
        <f t="shared" si="360"/>
        <v>0</v>
      </c>
      <c r="BC165" s="17">
        <f t="shared" si="391"/>
        <v>0</v>
      </c>
      <c r="BD165" s="17">
        <f t="shared" si="392"/>
        <v>0</v>
      </c>
      <c r="BE165" s="17"/>
      <c r="BF165" s="17"/>
      <c r="BG165" s="17">
        <f t="shared" si="393"/>
        <v>0</v>
      </c>
      <c r="BH165" s="17">
        <f t="shared" si="394"/>
        <v>0</v>
      </c>
      <c r="BI165" s="17"/>
      <c r="BJ165" s="17"/>
      <c r="BK165" s="17">
        <f t="shared" si="395"/>
        <v>0</v>
      </c>
      <c r="BL165" s="17">
        <f t="shared" si="396"/>
        <v>0</v>
      </c>
      <c r="BM165" s="17"/>
      <c r="BN165" s="17"/>
      <c r="BO165" s="17">
        <f t="shared" si="397"/>
        <v>0</v>
      </c>
      <c r="BP165" s="17">
        <f t="shared" si="398"/>
        <v>0</v>
      </c>
      <c r="BQ165" s="179"/>
      <c r="BR165" s="144"/>
      <c r="BT165" s="118"/>
      <c r="BU165" s="118"/>
      <c r="BV165" s="118"/>
      <c r="BW165" s="118"/>
      <c r="BX165" s="118"/>
      <c r="BY165" s="118"/>
    </row>
    <row r="166" spans="1:77" ht="40.5" customHeight="1" hidden="1">
      <c r="A166" s="155"/>
      <c r="B166" s="188"/>
      <c r="C166" s="155"/>
      <c r="D166" s="64" t="s">
        <v>63</v>
      </c>
      <c r="E166" s="18">
        <f t="shared" si="361"/>
        <v>0</v>
      </c>
      <c r="F166" s="18">
        <f t="shared" si="362"/>
        <v>0</v>
      </c>
      <c r="G166" s="17">
        <f t="shared" si="363"/>
        <v>0</v>
      </c>
      <c r="H166" s="18">
        <f t="shared" si="364"/>
        <v>0</v>
      </c>
      <c r="I166" s="17"/>
      <c r="J166" s="17"/>
      <c r="K166" s="17">
        <f t="shared" si="365"/>
        <v>0</v>
      </c>
      <c r="L166" s="17">
        <f t="shared" si="366"/>
        <v>0</v>
      </c>
      <c r="M166" s="17"/>
      <c r="N166" s="17"/>
      <c r="O166" s="17">
        <f t="shared" si="367"/>
        <v>0</v>
      </c>
      <c r="P166" s="17">
        <f t="shared" si="368"/>
        <v>0</v>
      </c>
      <c r="Q166" s="17"/>
      <c r="R166" s="17"/>
      <c r="S166" s="17">
        <f t="shared" si="369"/>
        <v>0</v>
      </c>
      <c r="T166" s="17">
        <f t="shared" si="370"/>
        <v>0</v>
      </c>
      <c r="U166" s="17">
        <f t="shared" si="371"/>
        <v>0</v>
      </c>
      <c r="V166" s="17">
        <f t="shared" si="372"/>
        <v>0</v>
      </c>
      <c r="W166" s="17">
        <f t="shared" si="373"/>
        <v>0</v>
      </c>
      <c r="X166" s="17">
        <f t="shared" si="374"/>
        <v>0</v>
      </c>
      <c r="Y166" s="17"/>
      <c r="Z166" s="17"/>
      <c r="AA166" s="17">
        <f t="shared" si="375"/>
        <v>0</v>
      </c>
      <c r="AB166" s="17">
        <f t="shared" si="376"/>
        <v>0</v>
      </c>
      <c r="AC166" s="17"/>
      <c r="AD166" s="17"/>
      <c r="AE166" s="17">
        <f t="shared" si="377"/>
        <v>0</v>
      </c>
      <c r="AF166" s="17">
        <f t="shared" si="378"/>
        <v>0</v>
      </c>
      <c r="AG166" s="17"/>
      <c r="AH166" s="17"/>
      <c r="AI166" s="17">
        <f t="shared" si="379"/>
        <v>0</v>
      </c>
      <c r="AJ166" s="17">
        <f t="shared" si="380"/>
        <v>0</v>
      </c>
      <c r="AK166" s="17">
        <f t="shared" si="381"/>
        <v>0</v>
      </c>
      <c r="AL166" s="17">
        <f t="shared" si="382"/>
        <v>0</v>
      </c>
      <c r="AM166" s="17">
        <f t="shared" si="383"/>
        <v>0</v>
      </c>
      <c r="AN166" s="17">
        <f t="shared" si="384"/>
        <v>0</v>
      </c>
      <c r="AO166" s="17"/>
      <c r="AP166" s="17"/>
      <c r="AQ166" s="17">
        <f t="shared" si="385"/>
        <v>0</v>
      </c>
      <c r="AR166" s="17">
        <f t="shared" si="386"/>
        <v>0</v>
      </c>
      <c r="AS166" s="17"/>
      <c r="AT166" s="17"/>
      <c r="AU166" s="17">
        <f t="shared" si="387"/>
        <v>0</v>
      </c>
      <c r="AV166" s="17">
        <f t="shared" si="388"/>
        <v>0</v>
      </c>
      <c r="AW166" s="17"/>
      <c r="AX166" s="17"/>
      <c r="AY166" s="17">
        <f t="shared" si="389"/>
        <v>0</v>
      </c>
      <c r="AZ166" s="17">
        <f t="shared" si="390"/>
        <v>0</v>
      </c>
      <c r="BA166" s="17">
        <f t="shared" si="359"/>
        <v>0</v>
      </c>
      <c r="BB166" s="49">
        <f t="shared" si="360"/>
        <v>0</v>
      </c>
      <c r="BC166" s="17">
        <f t="shared" si="391"/>
        <v>0</v>
      </c>
      <c r="BD166" s="17">
        <f t="shared" si="392"/>
        <v>0</v>
      </c>
      <c r="BE166" s="17"/>
      <c r="BF166" s="17"/>
      <c r="BG166" s="17">
        <f t="shared" si="393"/>
        <v>0</v>
      </c>
      <c r="BH166" s="17">
        <f t="shared" si="394"/>
        <v>0</v>
      </c>
      <c r="BI166" s="17"/>
      <c r="BJ166" s="17"/>
      <c r="BK166" s="17">
        <f t="shared" si="395"/>
        <v>0</v>
      </c>
      <c r="BL166" s="17">
        <f t="shared" si="396"/>
        <v>0</v>
      </c>
      <c r="BM166" s="17"/>
      <c r="BN166" s="17"/>
      <c r="BO166" s="17">
        <f t="shared" si="397"/>
        <v>0</v>
      </c>
      <c r="BP166" s="17">
        <f t="shared" si="398"/>
        <v>0</v>
      </c>
      <c r="BQ166" s="179"/>
      <c r="BR166" s="144"/>
      <c r="BT166" s="118"/>
      <c r="BU166" s="118"/>
      <c r="BV166" s="118"/>
      <c r="BW166" s="118"/>
      <c r="BX166" s="118"/>
      <c r="BY166" s="118"/>
    </row>
    <row r="167" spans="1:77" ht="83.25" customHeight="1">
      <c r="A167" s="155"/>
      <c r="B167" s="188"/>
      <c r="C167" s="155"/>
      <c r="D167" s="64" t="s">
        <v>28</v>
      </c>
      <c r="E167" s="18">
        <f t="shared" si="361"/>
        <v>22000</v>
      </c>
      <c r="F167" s="18">
        <f t="shared" si="362"/>
        <v>1364.6555</v>
      </c>
      <c r="G167" s="18">
        <f t="shared" si="363"/>
        <v>6.202979545454546</v>
      </c>
      <c r="H167" s="18">
        <f t="shared" si="364"/>
        <v>-20635.3445</v>
      </c>
      <c r="I167" s="18"/>
      <c r="J167" s="18"/>
      <c r="K167" s="18">
        <f t="shared" si="365"/>
        <v>0</v>
      </c>
      <c r="L167" s="18">
        <f t="shared" si="366"/>
        <v>0</v>
      </c>
      <c r="M167" s="18"/>
      <c r="N167" s="18"/>
      <c r="O167" s="18">
        <f t="shared" si="367"/>
        <v>0</v>
      </c>
      <c r="P167" s="18">
        <f t="shared" si="368"/>
        <v>0</v>
      </c>
      <c r="Q167" s="18"/>
      <c r="R167" s="18"/>
      <c r="S167" s="18">
        <f t="shared" si="369"/>
        <v>0</v>
      </c>
      <c r="T167" s="18">
        <f t="shared" si="370"/>
        <v>0</v>
      </c>
      <c r="U167" s="18">
        <f t="shared" si="371"/>
        <v>0</v>
      </c>
      <c r="V167" s="18">
        <f t="shared" si="372"/>
        <v>0</v>
      </c>
      <c r="W167" s="18">
        <f t="shared" si="373"/>
        <v>0</v>
      </c>
      <c r="X167" s="61">
        <f t="shared" si="374"/>
        <v>0</v>
      </c>
      <c r="Y167" s="18"/>
      <c r="Z167" s="18"/>
      <c r="AA167" s="18">
        <f t="shared" si="375"/>
        <v>0</v>
      </c>
      <c r="AB167" s="18">
        <f t="shared" si="376"/>
        <v>0</v>
      </c>
      <c r="AC167" s="18"/>
      <c r="AD167" s="18"/>
      <c r="AE167" s="18">
        <f t="shared" si="377"/>
        <v>0</v>
      </c>
      <c r="AF167" s="18">
        <f t="shared" si="378"/>
        <v>0</v>
      </c>
      <c r="AG167" s="18">
        <v>2500</v>
      </c>
      <c r="AH167" s="18">
        <v>1364.6555</v>
      </c>
      <c r="AI167" s="18">
        <f t="shared" si="379"/>
        <v>54.586220000000004</v>
      </c>
      <c r="AJ167" s="18">
        <f t="shared" si="380"/>
        <v>-1135.3445</v>
      </c>
      <c r="AK167" s="18">
        <f t="shared" si="381"/>
        <v>2500</v>
      </c>
      <c r="AL167" s="18">
        <f t="shared" si="382"/>
        <v>1364.6555</v>
      </c>
      <c r="AM167" s="18">
        <f t="shared" si="383"/>
        <v>54.586220000000004</v>
      </c>
      <c r="AN167" s="18">
        <f t="shared" si="384"/>
        <v>-1135.3445</v>
      </c>
      <c r="AO167" s="18">
        <v>4000</v>
      </c>
      <c r="AP167" s="18"/>
      <c r="AQ167" s="18">
        <f t="shared" si="385"/>
        <v>0</v>
      </c>
      <c r="AR167" s="18">
        <f t="shared" si="386"/>
        <v>-4000</v>
      </c>
      <c r="AS167" s="18">
        <v>4000</v>
      </c>
      <c r="AT167" s="18"/>
      <c r="AU167" s="18">
        <f t="shared" si="387"/>
        <v>0</v>
      </c>
      <c r="AV167" s="18">
        <f t="shared" si="388"/>
        <v>-4000</v>
      </c>
      <c r="AW167" s="18">
        <v>4000</v>
      </c>
      <c r="AX167" s="18"/>
      <c r="AY167" s="18">
        <f t="shared" si="389"/>
        <v>0</v>
      </c>
      <c r="AZ167" s="18">
        <f t="shared" si="390"/>
        <v>-4000</v>
      </c>
      <c r="BA167" s="18">
        <f t="shared" si="359"/>
        <v>14500</v>
      </c>
      <c r="BB167" s="48">
        <f t="shared" si="360"/>
        <v>1364.6555</v>
      </c>
      <c r="BC167" s="18">
        <f t="shared" si="391"/>
        <v>9.411417241379311</v>
      </c>
      <c r="BD167" s="18">
        <f t="shared" si="392"/>
        <v>-13135.3445</v>
      </c>
      <c r="BE167" s="18">
        <v>4000</v>
      </c>
      <c r="BF167" s="18"/>
      <c r="BG167" s="18">
        <f t="shared" si="393"/>
        <v>0</v>
      </c>
      <c r="BH167" s="18">
        <f t="shared" si="394"/>
        <v>-4000</v>
      </c>
      <c r="BI167" s="48">
        <v>3500</v>
      </c>
      <c r="BJ167" s="18"/>
      <c r="BK167" s="18">
        <f t="shared" si="395"/>
        <v>0</v>
      </c>
      <c r="BL167" s="18">
        <f t="shared" si="396"/>
        <v>-3500</v>
      </c>
      <c r="BM167" s="18"/>
      <c r="BN167" s="18"/>
      <c r="BO167" s="18">
        <f t="shared" si="397"/>
        <v>0</v>
      </c>
      <c r="BP167" s="18">
        <f t="shared" si="398"/>
        <v>0</v>
      </c>
      <c r="BQ167" s="179"/>
      <c r="BR167" s="144"/>
      <c r="BT167" s="132">
        <f>SUM(BT164:BY164)</f>
        <v>21979004.599999998</v>
      </c>
      <c r="BU167" s="132"/>
      <c r="BV167" s="132"/>
      <c r="BW167" s="132"/>
      <c r="BX167" s="132"/>
      <c r="BY167" s="132"/>
    </row>
    <row r="168" spans="1:70" ht="46.5" customHeight="1" hidden="1">
      <c r="A168" s="155"/>
      <c r="B168" s="188"/>
      <c r="C168" s="155"/>
      <c r="D168" s="66" t="s">
        <v>136</v>
      </c>
      <c r="E168" s="17">
        <f t="shared" si="361"/>
        <v>0</v>
      </c>
      <c r="F168" s="17">
        <f t="shared" si="362"/>
        <v>0</v>
      </c>
      <c r="G168" s="17">
        <f t="shared" si="363"/>
        <v>0</v>
      </c>
      <c r="H168" s="17">
        <f t="shared" si="364"/>
        <v>0</v>
      </c>
      <c r="I168" s="17"/>
      <c r="J168" s="17"/>
      <c r="K168" s="17">
        <f t="shared" si="365"/>
        <v>0</v>
      </c>
      <c r="L168" s="17">
        <f t="shared" si="366"/>
        <v>0</v>
      </c>
      <c r="M168" s="17"/>
      <c r="N168" s="17"/>
      <c r="O168" s="17">
        <f t="shared" si="367"/>
        <v>0</v>
      </c>
      <c r="P168" s="17">
        <f t="shared" si="368"/>
        <v>0</v>
      </c>
      <c r="Q168" s="17"/>
      <c r="R168" s="17"/>
      <c r="S168" s="17">
        <f t="shared" si="369"/>
        <v>0</v>
      </c>
      <c r="T168" s="17">
        <f t="shared" si="370"/>
        <v>0</v>
      </c>
      <c r="U168" s="17">
        <f t="shared" si="371"/>
        <v>0</v>
      </c>
      <c r="V168" s="17">
        <f t="shared" si="372"/>
        <v>0</v>
      </c>
      <c r="W168" s="17">
        <f t="shared" si="373"/>
        <v>0</v>
      </c>
      <c r="X168" s="17">
        <f t="shared" si="374"/>
        <v>0</v>
      </c>
      <c r="Y168" s="17"/>
      <c r="Z168" s="17"/>
      <c r="AA168" s="17">
        <f t="shared" si="375"/>
        <v>0</v>
      </c>
      <c r="AB168" s="17">
        <f t="shared" si="376"/>
        <v>0</v>
      </c>
      <c r="AC168" s="17"/>
      <c r="AD168" s="17"/>
      <c r="AE168" s="17">
        <f t="shared" si="377"/>
        <v>0</v>
      </c>
      <c r="AF168" s="17">
        <f t="shared" si="378"/>
        <v>0</v>
      </c>
      <c r="AG168" s="17"/>
      <c r="AH168" s="17"/>
      <c r="AI168" s="17">
        <f t="shared" si="379"/>
        <v>0</v>
      </c>
      <c r="AJ168" s="17">
        <f t="shared" si="380"/>
        <v>0</v>
      </c>
      <c r="AK168" s="17">
        <f t="shared" si="381"/>
        <v>0</v>
      </c>
      <c r="AL168" s="17">
        <f t="shared" si="382"/>
        <v>0</v>
      </c>
      <c r="AM168" s="17">
        <f t="shared" si="383"/>
        <v>0</v>
      </c>
      <c r="AN168" s="17">
        <f t="shared" si="384"/>
        <v>0</v>
      </c>
      <c r="AO168" s="17"/>
      <c r="AP168" s="17"/>
      <c r="AQ168" s="17">
        <f t="shared" si="385"/>
        <v>0</v>
      </c>
      <c r="AR168" s="17">
        <f t="shared" si="386"/>
        <v>0</v>
      </c>
      <c r="AS168" s="17"/>
      <c r="AT168" s="17"/>
      <c r="AU168" s="17">
        <f t="shared" si="387"/>
        <v>0</v>
      </c>
      <c r="AV168" s="17">
        <f t="shared" si="388"/>
        <v>0</v>
      </c>
      <c r="AW168" s="17"/>
      <c r="AX168" s="17"/>
      <c r="AY168" s="17">
        <f t="shared" si="389"/>
        <v>0</v>
      </c>
      <c r="AZ168" s="17">
        <f t="shared" si="390"/>
        <v>0</v>
      </c>
      <c r="BA168" s="17">
        <f t="shared" si="359"/>
        <v>0</v>
      </c>
      <c r="BB168" s="17">
        <f t="shared" si="360"/>
        <v>0</v>
      </c>
      <c r="BC168" s="17">
        <f t="shared" si="391"/>
        <v>0</v>
      </c>
      <c r="BD168" s="17">
        <f t="shared" si="392"/>
        <v>0</v>
      </c>
      <c r="BE168" s="17"/>
      <c r="BF168" s="17"/>
      <c r="BG168" s="17">
        <f t="shared" si="393"/>
        <v>0</v>
      </c>
      <c r="BH168" s="17">
        <f t="shared" si="394"/>
        <v>0</v>
      </c>
      <c r="BI168" s="17"/>
      <c r="BJ168" s="17"/>
      <c r="BK168" s="17">
        <f t="shared" si="395"/>
        <v>0</v>
      </c>
      <c r="BL168" s="17">
        <f t="shared" si="396"/>
        <v>0</v>
      </c>
      <c r="BM168" s="17"/>
      <c r="BN168" s="17"/>
      <c r="BO168" s="17">
        <f t="shared" si="397"/>
        <v>0</v>
      </c>
      <c r="BP168" s="17">
        <f t="shared" si="398"/>
        <v>0</v>
      </c>
      <c r="BQ168" s="179"/>
      <c r="BR168" s="144"/>
    </row>
    <row r="169" spans="1:70" ht="23.25" customHeight="1" hidden="1">
      <c r="A169" s="155"/>
      <c r="B169" s="188"/>
      <c r="C169" s="155"/>
      <c r="D169" s="67" t="s">
        <v>29</v>
      </c>
      <c r="E169" s="17">
        <f t="shared" si="361"/>
        <v>0</v>
      </c>
      <c r="F169" s="19">
        <f t="shared" si="362"/>
        <v>0</v>
      </c>
      <c r="G169" s="17">
        <f t="shared" si="363"/>
        <v>0</v>
      </c>
      <c r="H169" s="17">
        <f t="shared" si="364"/>
        <v>0</v>
      </c>
      <c r="I169" s="17"/>
      <c r="J169" s="17"/>
      <c r="K169" s="17">
        <f t="shared" si="365"/>
        <v>0</v>
      </c>
      <c r="L169" s="17">
        <f t="shared" si="366"/>
        <v>0</v>
      </c>
      <c r="M169" s="17"/>
      <c r="N169" s="17"/>
      <c r="O169" s="17">
        <f t="shared" si="367"/>
        <v>0</v>
      </c>
      <c r="P169" s="17">
        <f t="shared" si="368"/>
        <v>0</v>
      </c>
      <c r="Q169" s="17"/>
      <c r="R169" s="17"/>
      <c r="S169" s="17">
        <f t="shared" si="369"/>
        <v>0</v>
      </c>
      <c r="T169" s="17">
        <f t="shared" si="370"/>
        <v>0</v>
      </c>
      <c r="U169" s="17">
        <f t="shared" si="371"/>
        <v>0</v>
      </c>
      <c r="V169" s="17">
        <f t="shared" si="372"/>
        <v>0</v>
      </c>
      <c r="W169" s="17">
        <f t="shared" si="373"/>
        <v>0</v>
      </c>
      <c r="X169" s="17">
        <f t="shared" si="374"/>
        <v>0</v>
      </c>
      <c r="Y169" s="17"/>
      <c r="Z169" s="17"/>
      <c r="AA169" s="17">
        <f t="shared" si="375"/>
        <v>0</v>
      </c>
      <c r="AB169" s="17">
        <f t="shared" si="376"/>
        <v>0</v>
      </c>
      <c r="AC169" s="17"/>
      <c r="AD169" s="17"/>
      <c r="AE169" s="17">
        <f t="shared" si="377"/>
        <v>0</v>
      </c>
      <c r="AF169" s="17">
        <f t="shared" si="378"/>
        <v>0</v>
      </c>
      <c r="AG169" s="17"/>
      <c r="AH169" s="17"/>
      <c r="AI169" s="17">
        <f t="shared" si="379"/>
        <v>0</v>
      </c>
      <c r="AJ169" s="17">
        <f t="shared" si="380"/>
        <v>0</v>
      </c>
      <c r="AK169" s="17">
        <f t="shared" si="381"/>
        <v>0</v>
      </c>
      <c r="AL169" s="17">
        <f t="shared" si="382"/>
        <v>0</v>
      </c>
      <c r="AM169" s="17">
        <f t="shared" si="383"/>
        <v>0</v>
      </c>
      <c r="AN169" s="17">
        <f t="shared" si="384"/>
        <v>0</v>
      </c>
      <c r="AO169" s="17"/>
      <c r="AP169" s="17"/>
      <c r="AQ169" s="17">
        <f t="shared" si="385"/>
        <v>0</v>
      </c>
      <c r="AR169" s="17">
        <f t="shared" si="386"/>
        <v>0</v>
      </c>
      <c r="AS169" s="17"/>
      <c r="AT169" s="17"/>
      <c r="AU169" s="17">
        <f t="shared" si="387"/>
        <v>0</v>
      </c>
      <c r="AV169" s="17">
        <f t="shared" si="388"/>
        <v>0</v>
      </c>
      <c r="AW169" s="17"/>
      <c r="AX169" s="17"/>
      <c r="AY169" s="17">
        <f t="shared" si="389"/>
        <v>0</v>
      </c>
      <c r="AZ169" s="17">
        <f t="shared" si="390"/>
        <v>0</v>
      </c>
      <c r="BA169" s="17">
        <f t="shared" si="359"/>
        <v>0</v>
      </c>
      <c r="BB169" s="49">
        <f t="shared" si="360"/>
        <v>0</v>
      </c>
      <c r="BC169" s="17">
        <f t="shared" si="391"/>
        <v>0</v>
      </c>
      <c r="BD169" s="17">
        <f t="shared" si="392"/>
        <v>0</v>
      </c>
      <c r="BE169" s="17"/>
      <c r="BF169" s="17"/>
      <c r="BG169" s="17">
        <f t="shared" si="393"/>
        <v>0</v>
      </c>
      <c r="BH169" s="17">
        <f t="shared" si="394"/>
        <v>0</v>
      </c>
      <c r="BI169" s="17"/>
      <c r="BJ169" s="17"/>
      <c r="BK169" s="17">
        <f t="shared" si="395"/>
        <v>0</v>
      </c>
      <c r="BL169" s="17">
        <f t="shared" si="396"/>
        <v>0</v>
      </c>
      <c r="BM169" s="17"/>
      <c r="BN169" s="17"/>
      <c r="BO169" s="17">
        <f t="shared" si="397"/>
        <v>0</v>
      </c>
      <c r="BP169" s="17">
        <f t="shared" si="398"/>
        <v>0</v>
      </c>
      <c r="BQ169" s="179"/>
      <c r="BR169" s="144"/>
    </row>
    <row r="170" spans="1:70" ht="23.25" customHeight="1" hidden="1">
      <c r="A170" s="155"/>
      <c r="B170" s="188"/>
      <c r="C170" s="156"/>
      <c r="D170" s="68" t="s">
        <v>24</v>
      </c>
      <c r="E170" s="17">
        <f t="shared" si="361"/>
        <v>0</v>
      </c>
      <c r="F170" s="19">
        <f t="shared" si="362"/>
        <v>0</v>
      </c>
      <c r="G170" s="17">
        <f t="shared" si="363"/>
        <v>0</v>
      </c>
      <c r="H170" s="17">
        <f t="shared" si="364"/>
        <v>0</v>
      </c>
      <c r="I170" s="17"/>
      <c r="J170" s="17"/>
      <c r="K170" s="17">
        <f t="shared" si="365"/>
        <v>0</v>
      </c>
      <c r="L170" s="17">
        <f t="shared" si="366"/>
        <v>0</v>
      </c>
      <c r="M170" s="17"/>
      <c r="N170" s="17"/>
      <c r="O170" s="17">
        <f t="shared" si="367"/>
        <v>0</v>
      </c>
      <c r="P170" s="17">
        <f t="shared" si="368"/>
        <v>0</v>
      </c>
      <c r="Q170" s="17"/>
      <c r="R170" s="17"/>
      <c r="S170" s="17">
        <f t="shared" si="369"/>
        <v>0</v>
      </c>
      <c r="T170" s="17">
        <f t="shared" si="370"/>
        <v>0</v>
      </c>
      <c r="U170" s="17">
        <f t="shared" si="371"/>
        <v>0</v>
      </c>
      <c r="V170" s="17">
        <f t="shared" si="372"/>
        <v>0</v>
      </c>
      <c r="W170" s="17">
        <f t="shared" si="373"/>
        <v>0</v>
      </c>
      <c r="X170" s="17">
        <f t="shared" si="374"/>
        <v>0</v>
      </c>
      <c r="Y170" s="17"/>
      <c r="Z170" s="17"/>
      <c r="AA170" s="17">
        <f t="shared" si="375"/>
        <v>0</v>
      </c>
      <c r="AB170" s="17">
        <f t="shared" si="376"/>
        <v>0</v>
      </c>
      <c r="AC170" s="17"/>
      <c r="AD170" s="17"/>
      <c r="AE170" s="17">
        <f t="shared" si="377"/>
        <v>0</v>
      </c>
      <c r="AF170" s="17">
        <f t="shared" si="378"/>
        <v>0</v>
      </c>
      <c r="AG170" s="17"/>
      <c r="AH170" s="17"/>
      <c r="AI170" s="17">
        <f t="shared" si="379"/>
        <v>0</v>
      </c>
      <c r="AJ170" s="17">
        <f t="shared" si="380"/>
        <v>0</v>
      </c>
      <c r="AK170" s="17">
        <f t="shared" si="381"/>
        <v>0</v>
      </c>
      <c r="AL170" s="17">
        <f t="shared" si="382"/>
        <v>0</v>
      </c>
      <c r="AM170" s="17">
        <f t="shared" si="383"/>
        <v>0</v>
      </c>
      <c r="AN170" s="17">
        <f t="shared" si="384"/>
        <v>0</v>
      </c>
      <c r="AO170" s="17"/>
      <c r="AP170" s="17"/>
      <c r="AQ170" s="17">
        <f t="shared" si="385"/>
        <v>0</v>
      </c>
      <c r="AR170" s="17">
        <f t="shared" si="386"/>
        <v>0</v>
      </c>
      <c r="AS170" s="17"/>
      <c r="AT170" s="17"/>
      <c r="AU170" s="17">
        <f t="shared" si="387"/>
        <v>0</v>
      </c>
      <c r="AV170" s="17">
        <f t="shared" si="388"/>
        <v>0</v>
      </c>
      <c r="AW170" s="17"/>
      <c r="AX170" s="17"/>
      <c r="AY170" s="17">
        <f t="shared" si="389"/>
        <v>0</v>
      </c>
      <c r="AZ170" s="17">
        <f t="shared" si="390"/>
        <v>0</v>
      </c>
      <c r="BA170" s="17">
        <f t="shared" si="359"/>
        <v>0</v>
      </c>
      <c r="BB170" s="49">
        <f t="shared" si="360"/>
        <v>0</v>
      </c>
      <c r="BC170" s="17">
        <f t="shared" si="391"/>
        <v>0</v>
      </c>
      <c r="BD170" s="17">
        <f t="shared" si="392"/>
        <v>0</v>
      </c>
      <c r="BE170" s="17"/>
      <c r="BF170" s="17"/>
      <c r="BG170" s="17">
        <f t="shared" si="393"/>
        <v>0</v>
      </c>
      <c r="BH170" s="17">
        <f t="shared" si="394"/>
        <v>0</v>
      </c>
      <c r="BI170" s="17"/>
      <c r="BJ170" s="17"/>
      <c r="BK170" s="17">
        <f t="shared" si="395"/>
        <v>0</v>
      </c>
      <c r="BL170" s="17">
        <f t="shared" si="396"/>
        <v>0</v>
      </c>
      <c r="BM170" s="17"/>
      <c r="BN170" s="17"/>
      <c r="BO170" s="17">
        <f t="shared" si="397"/>
        <v>0</v>
      </c>
      <c r="BP170" s="17">
        <f t="shared" si="398"/>
        <v>0</v>
      </c>
      <c r="BQ170" s="180"/>
      <c r="BR170" s="144"/>
    </row>
    <row r="171" spans="1:70" s="53" customFormat="1" ht="23.25" customHeight="1" hidden="1">
      <c r="A171" s="154" t="s">
        <v>87</v>
      </c>
      <c r="B171" s="187"/>
      <c r="C171" s="154" t="s">
        <v>70</v>
      </c>
      <c r="D171" s="69" t="s">
        <v>22</v>
      </c>
      <c r="E171" s="41">
        <f aca="true" t="shared" si="399" ref="E171:E184">BA171+BE171+BI171+BM171</f>
        <v>0</v>
      </c>
      <c r="F171" s="41">
        <f aca="true" t="shared" si="400" ref="F171:F184">BB171+BF171+BJ171+BN171</f>
        <v>0</v>
      </c>
      <c r="G171" s="41">
        <f aca="true" t="shared" si="401" ref="G171:G184">IF(E171=0,0,F171*100/E171)</f>
        <v>0</v>
      </c>
      <c r="H171" s="41">
        <f aca="true" t="shared" si="402" ref="H171:H184">F171-E171</f>
        <v>0</v>
      </c>
      <c r="I171" s="41">
        <f>SUM(I172:I177)</f>
        <v>0</v>
      </c>
      <c r="J171" s="41">
        <f>SUM(J172:J177)</f>
        <v>0</v>
      </c>
      <c r="K171" s="41">
        <f aca="true" t="shared" si="403" ref="K171:K177">IF(I171=0,0,J171*100/I171)</f>
        <v>0</v>
      </c>
      <c r="L171" s="41">
        <f aca="true" t="shared" si="404" ref="L171:L177">J171-I171</f>
        <v>0</v>
      </c>
      <c r="M171" s="41">
        <f>SUM(M172:M177)</f>
        <v>0</v>
      </c>
      <c r="N171" s="41">
        <f>SUM(N172:N177)</f>
        <v>0</v>
      </c>
      <c r="O171" s="41">
        <f aca="true" t="shared" si="405" ref="O171:O177">IF(M171=0,0,N171*100/M171)</f>
        <v>0</v>
      </c>
      <c r="P171" s="41">
        <f aca="true" t="shared" si="406" ref="P171:P177">N171-M171</f>
        <v>0</v>
      </c>
      <c r="Q171" s="41">
        <f>SUM(Q172:Q177)</f>
        <v>0</v>
      </c>
      <c r="R171" s="41">
        <f>SUM(R172:R177)</f>
        <v>0</v>
      </c>
      <c r="S171" s="41">
        <f aca="true" t="shared" si="407" ref="S171:S177">IF(Q171=0,0,R171*100/Q171)</f>
        <v>0</v>
      </c>
      <c r="T171" s="41">
        <f aca="true" t="shared" si="408" ref="T171:T177">R171-Q171</f>
        <v>0</v>
      </c>
      <c r="U171" s="41">
        <f aca="true" t="shared" si="409" ref="U171:U177">I171+M171+Q171</f>
        <v>0</v>
      </c>
      <c r="V171" s="41">
        <f aca="true" t="shared" si="410" ref="V171:V177">J171+N171+R171</f>
        <v>0</v>
      </c>
      <c r="W171" s="41">
        <f aca="true" t="shared" si="411" ref="W171:W177">IF(U171=0,0,V171*100/U171)</f>
        <v>0</v>
      </c>
      <c r="X171" s="62">
        <f aca="true" t="shared" si="412" ref="X171:X177">V171-U171</f>
        <v>0</v>
      </c>
      <c r="Y171" s="41">
        <f>SUM(Y172:Y177)</f>
        <v>0</v>
      </c>
      <c r="Z171" s="41">
        <f>SUM(Z172:Z177)</f>
        <v>0</v>
      </c>
      <c r="AA171" s="41">
        <f aca="true" t="shared" si="413" ref="AA171:AA177">IF(Y171=0,0,Z171*100/Y171)</f>
        <v>0</v>
      </c>
      <c r="AB171" s="41">
        <f aca="true" t="shared" si="414" ref="AB171:AB177">Z171-Y171</f>
        <v>0</v>
      </c>
      <c r="AC171" s="41">
        <f>SUM(AC172:AC177)</f>
        <v>0</v>
      </c>
      <c r="AD171" s="41">
        <f>SUM(AD172:AD177)</f>
        <v>0</v>
      </c>
      <c r="AE171" s="41">
        <f aca="true" t="shared" si="415" ref="AE171:AE177">IF(AC171=0,0,AD171*100/AC171)</f>
        <v>0</v>
      </c>
      <c r="AF171" s="41">
        <f aca="true" t="shared" si="416" ref="AF171:AF177">AD171-AC171</f>
        <v>0</v>
      </c>
      <c r="AG171" s="41">
        <f>SUM(AG172:AG177)</f>
        <v>0</v>
      </c>
      <c r="AH171" s="41">
        <f>SUM(AH172:AH177)</f>
        <v>0</v>
      </c>
      <c r="AI171" s="41">
        <f aca="true" t="shared" si="417" ref="AI171:AI177">IF(AG171=0,0,AH171*100/AG171)</f>
        <v>0</v>
      </c>
      <c r="AJ171" s="41">
        <f aca="true" t="shared" si="418" ref="AJ171:AJ177">AH171-AG171</f>
        <v>0</v>
      </c>
      <c r="AK171" s="41">
        <f aca="true" t="shared" si="419" ref="AK171:AK177">U171+Y171+AC171+AG171</f>
        <v>0</v>
      </c>
      <c r="AL171" s="41">
        <f aca="true" t="shared" si="420" ref="AL171:AL177">V171+Z171+AD171+AH171</f>
        <v>0</v>
      </c>
      <c r="AM171" s="41">
        <f aca="true" t="shared" si="421" ref="AM171:AM177">IF(AK171=0,0,AL171*100/AK171)</f>
        <v>0</v>
      </c>
      <c r="AN171" s="41">
        <f aca="true" t="shared" si="422" ref="AN171:AN177">AL171-AK171</f>
        <v>0</v>
      </c>
      <c r="AO171" s="41">
        <f>SUM(AO172:AO177)</f>
        <v>0</v>
      </c>
      <c r="AP171" s="41">
        <f>SUM(AP172:AP177)</f>
        <v>0</v>
      </c>
      <c r="AQ171" s="41">
        <f aca="true" t="shared" si="423" ref="AQ171:AQ177">IF(AO171=0,0,AP171*100/AO171)</f>
        <v>0</v>
      </c>
      <c r="AR171" s="41">
        <f aca="true" t="shared" si="424" ref="AR171:AR177">AP171-AO171</f>
        <v>0</v>
      </c>
      <c r="AS171" s="41">
        <f>SUM(AS172:AS177)</f>
        <v>0</v>
      </c>
      <c r="AT171" s="41">
        <f>SUM(AT172:AT177)</f>
        <v>0</v>
      </c>
      <c r="AU171" s="41">
        <f aca="true" t="shared" si="425" ref="AU171:AU177">IF(AS171=0,0,AT171*100/AS171)</f>
        <v>0</v>
      </c>
      <c r="AV171" s="41">
        <f aca="true" t="shared" si="426" ref="AV171:AV177">AT171-AS171</f>
        <v>0</v>
      </c>
      <c r="AW171" s="41">
        <f>SUM(AW172:AW177)</f>
        <v>0</v>
      </c>
      <c r="AX171" s="41">
        <f>SUM(AX172:AX177)</f>
        <v>0</v>
      </c>
      <c r="AY171" s="41">
        <f aca="true" t="shared" si="427" ref="AY171:AY177">IF(AW171=0,0,AX171*100/AW171)</f>
        <v>0</v>
      </c>
      <c r="AZ171" s="41">
        <f aca="true" t="shared" si="428" ref="AZ171:AZ177">AX171-AW171</f>
        <v>0</v>
      </c>
      <c r="BA171" s="41">
        <f t="shared" si="359"/>
        <v>0</v>
      </c>
      <c r="BB171" s="46">
        <f t="shared" si="360"/>
        <v>0</v>
      </c>
      <c r="BC171" s="41">
        <f aca="true" t="shared" si="429" ref="BC171:BC177">IF(BA171=0,0,BB171*100/BA171)</f>
        <v>0</v>
      </c>
      <c r="BD171" s="41">
        <f aca="true" t="shared" si="430" ref="BD171:BD177">BB171-BA171</f>
        <v>0</v>
      </c>
      <c r="BE171" s="41">
        <f>SUM(BE172:BE177)</f>
        <v>0</v>
      </c>
      <c r="BF171" s="41">
        <f>SUM(BF172:BF177)</f>
        <v>0</v>
      </c>
      <c r="BG171" s="41">
        <f aca="true" t="shared" si="431" ref="BG171:BG177">IF(BE171=0,0,BF171*100/BE171)</f>
        <v>0</v>
      </c>
      <c r="BH171" s="41">
        <f aca="true" t="shared" si="432" ref="BH171:BH177">BF171-BE171</f>
        <v>0</v>
      </c>
      <c r="BI171" s="41">
        <f>SUM(BI172:BI177)</f>
        <v>0</v>
      </c>
      <c r="BJ171" s="41">
        <f>SUM(BJ172:BJ177)</f>
        <v>0</v>
      </c>
      <c r="BK171" s="41">
        <f aca="true" t="shared" si="433" ref="BK171:BK177">IF(BI171=0,0,BJ171*100/BI171)</f>
        <v>0</v>
      </c>
      <c r="BL171" s="41">
        <f aca="true" t="shared" si="434" ref="BL171:BL177">BJ171-BI171</f>
        <v>0</v>
      </c>
      <c r="BM171" s="41">
        <f>SUM(BM172:BM177)</f>
        <v>0</v>
      </c>
      <c r="BN171" s="41">
        <f>SUM(BN172:BN177)</f>
        <v>0</v>
      </c>
      <c r="BO171" s="41">
        <f aca="true" t="shared" si="435" ref="BO171:BO177">IF(BM171=0,0,BN171*100/BM171)</f>
        <v>0</v>
      </c>
      <c r="BP171" s="41">
        <f aca="true" t="shared" si="436" ref="BP171:BP177">BN171-BM171</f>
        <v>0</v>
      </c>
      <c r="BQ171" s="137"/>
      <c r="BR171" s="137"/>
    </row>
    <row r="172" spans="1:70" ht="23.25" customHeight="1" hidden="1">
      <c r="A172" s="155"/>
      <c r="B172" s="188"/>
      <c r="C172" s="155"/>
      <c r="D172" s="66" t="s">
        <v>23</v>
      </c>
      <c r="E172" s="17">
        <f t="shared" si="399"/>
        <v>0</v>
      </c>
      <c r="F172" s="19">
        <f t="shared" si="400"/>
        <v>0</v>
      </c>
      <c r="G172" s="17">
        <f t="shared" si="401"/>
        <v>0</v>
      </c>
      <c r="H172" s="17">
        <f t="shared" si="402"/>
        <v>0</v>
      </c>
      <c r="I172" s="17"/>
      <c r="J172" s="17"/>
      <c r="K172" s="17">
        <f t="shared" si="403"/>
        <v>0</v>
      </c>
      <c r="L172" s="17">
        <f t="shared" si="404"/>
        <v>0</v>
      </c>
      <c r="M172" s="17"/>
      <c r="N172" s="17"/>
      <c r="O172" s="17">
        <f t="shared" si="405"/>
        <v>0</v>
      </c>
      <c r="P172" s="17">
        <f t="shared" si="406"/>
        <v>0</v>
      </c>
      <c r="Q172" s="17"/>
      <c r="R172" s="17"/>
      <c r="S172" s="17">
        <f t="shared" si="407"/>
        <v>0</v>
      </c>
      <c r="T172" s="17">
        <f t="shared" si="408"/>
        <v>0</v>
      </c>
      <c r="U172" s="17">
        <f t="shared" si="409"/>
        <v>0</v>
      </c>
      <c r="V172" s="17">
        <f t="shared" si="410"/>
        <v>0</v>
      </c>
      <c r="W172" s="17">
        <f t="shared" si="411"/>
        <v>0</v>
      </c>
      <c r="X172" s="17">
        <f t="shared" si="412"/>
        <v>0</v>
      </c>
      <c r="Y172" s="17"/>
      <c r="Z172" s="17"/>
      <c r="AA172" s="17">
        <f t="shared" si="413"/>
        <v>0</v>
      </c>
      <c r="AB172" s="17">
        <f t="shared" si="414"/>
        <v>0</v>
      </c>
      <c r="AC172" s="17"/>
      <c r="AD172" s="17"/>
      <c r="AE172" s="17">
        <f t="shared" si="415"/>
        <v>0</v>
      </c>
      <c r="AF172" s="17">
        <f t="shared" si="416"/>
        <v>0</v>
      </c>
      <c r="AG172" s="17"/>
      <c r="AH172" s="17"/>
      <c r="AI172" s="17">
        <f t="shared" si="417"/>
        <v>0</v>
      </c>
      <c r="AJ172" s="17">
        <f t="shared" si="418"/>
        <v>0</v>
      </c>
      <c r="AK172" s="17">
        <f t="shared" si="419"/>
        <v>0</v>
      </c>
      <c r="AL172" s="17">
        <f t="shared" si="420"/>
        <v>0</v>
      </c>
      <c r="AM172" s="17">
        <f t="shared" si="421"/>
        <v>0</v>
      </c>
      <c r="AN172" s="17">
        <f t="shared" si="422"/>
        <v>0</v>
      </c>
      <c r="AO172" s="17"/>
      <c r="AP172" s="17"/>
      <c r="AQ172" s="17">
        <f t="shared" si="423"/>
        <v>0</v>
      </c>
      <c r="AR172" s="17">
        <f t="shared" si="424"/>
        <v>0</v>
      </c>
      <c r="AS172" s="17"/>
      <c r="AT172" s="17"/>
      <c r="AU172" s="17">
        <f t="shared" si="425"/>
        <v>0</v>
      </c>
      <c r="AV172" s="17">
        <f t="shared" si="426"/>
        <v>0</v>
      </c>
      <c r="AW172" s="17"/>
      <c r="AX172" s="17"/>
      <c r="AY172" s="17">
        <f t="shared" si="427"/>
        <v>0</v>
      </c>
      <c r="AZ172" s="17">
        <f t="shared" si="428"/>
        <v>0</v>
      </c>
      <c r="BA172" s="17">
        <f t="shared" si="359"/>
        <v>0</v>
      </c>
      <c r="BB172" s="49">
        <f t="shared" si="360"/>
        <v>0</v>
      </c>
      <c r="BC172" s="17">
        <f t="shared" si="429"/>
        <v>0</v>
      </c>
      <c r="BD172" s="17">
        <f t="shared" si="430"/>
        <v>0</v>
      </c>
      <c r="BE172" s="17"/>
      <c r="BF172" s="17"/>
      <c r="BG172" s="17">
        <f t="shared" si="431"/>
        <v>0</v>
      </c>
      <c r="BH172" s="17">
        <f t="shared" si="432"/>
        <v>0</v>
      </c>
      <c r="BI172" s="17"/>
      <c r="BJ172" s="17"/>
      <c r="BK172" s="17">
        <f t="shared" si="433"/>
        <v>0</v>
      </c>
      <c r="BL172" s="17">
        <f t="shared" si="434"/>
        <v>0</v>
      </c>
      <c r="BM172" s="17"/>
      <c r="BN172" s="17"/>
      <c r="BO172" s="17">
        <f t="shared" si="435"/>
        <v>0</v>
      </c>
      <c r="BP172" s="17">
        <f t="shared" si="436"/>
        <v>0</v>
      </c>
      <c r="BQ172" s="138"/>
      <c r="BR172" s="138"/>
    </row>
    <row r="173" spans="1:70" ht="23.25" customHeight="1" hidden="1">
      <c r="A173" s="155"/>
      <c r="B173" s="188"/>
      <c r="C173" s="155"/>
      <c r="D173" s="64" t="s">
        <v>63</v>
      </c>
      <c r="E173" s="17">
        <f t="shared" si="399"/>
        <v>0</v>
      </c>
      <c r="F173" s="19">
        <f t="shared" si="400"/>
        <v>0</v>
      </c>
      <c r="G173" s="17">
        <f t="shared" si="401"/>
        <v>0</v>
      </c>
      <c r="H173" s="17">
        <f t="shared" si="402"/>
        <v>0</v>
      </c>
      <c r="I173" s="17"/>
      <c r="J173" s="17"/>
      <c r="K173" s="17">
        <f t="shared" si="403"/>
        <v>0</v>
      </c>
      <c r="L173" s="17">
        <f t="shared" si="404"/>
        <v>0</v>
      </c>
      <c r="M173" s="17"/>
      <c r="N173" s="17"/>
      <c r="O173" s="17">
        <f t="shared" si="405"/>
        <v>0</v>
      </c>
      <c r="P173" s="17">
        <f t="shared" si="406"/>
        <v>0</v>
      </c>
      <c r="Q173" s="17"/>
      <c r="R173" s="17"/>
      <c r="S173" s="17">
        <f t="shared" si="407"/>
        <v>0</v>
      </c>
      <c r="T173" s="17">
        <f t="shared" si="408"/>
        <v>0</v>
      </c>
      <c r="U173" s="17">
        <f t="shared" si="409"/>
        <v>0</v>
      </c>
      <c r="V173" s="17">
        <f t="shared" si="410"/>
        <v>0</v>
      </c>
      <c r="W173" s="17">
        <f t="shared" si="411"/>
        <v>0</v>
      </c>
      <c r="X173" s="17">
        <f t="shared" si="412"/>
        <v>0</v>
      </c>
      <c r="Y173" s="17"/>
      <c r="Z173" s="17"/>
      <c r="AA173" s="17">
        <f t="shared" si="413"/>
        <v>0</v>
      </c>
      <c r="AB173" s="17">
        <f t="shared" si="414"/>
        <v>0</v>
      </c>
      <c r="AC173" s="17"/>
      <c r="AD173" s="17"/>
      <c r="AE173" s="17">
        <f t="shared" si="415"/>
        <v>0</v>
      </c>
      <c r="AF173" s="17">
        <f t="shared" si="416"/>
        <v>0</v>
      </c>
      <c r="AG173" s="17"/>
      <c r="AH173" s="17"/>
      <c r="AI173" s="17">
        <f t="shared" si="417"/>
        <v>0</v>
      </c>
      <c r="AJ173" s="17">
        <f t="shared" si="418"/>
        <v>0</v>
      </c>
      <c r="AK173" s="17">
        <f t="shared" si="419"/>
        <v>0</v>
      </c>
      <c r="AL173" s="17">
        <f t="shared" si="420"/>
        <v>0</v>
      </c>
      <c r="AM173" s="17">
        <f t="shared" si="421"/>
        <v>0</v>
      </c>
      <c r="AN173" s="17">
        <f t="shared" si="422"/>
        <v>0</v>
      </c>
      <c r="AO173" s="17"/>
      <c r="AP173" s="17"/>
      <c r="AQ173" s="17">
        <f t="shared" si="423"/>
        <v>0</v>
      </c>
      <c r="AR173" s="17">
        <f t="shared" si="424"/>
        <v>0</v>
      </c>
      <c r="AS173" s="17"/>
      <c r="AT173" s="17"/>
      <c r="AU173" s="17">
        <f t="shared" si="425"/>
        <v>0</v>
      </c>
      <c r="AV173" s="17">
        <f t="shared" si="426"/>
        <v>0</v>
      </c>
      <c r="AW173" s="17"/>
      <c r="AX173" s="17"/>
      <c r="AY173" s="17">
        <f t="shared" si="427"/>
        <v>0</v>
      </c>
      <c r="AZ173" s="17">
        <f t="shared" si="428"/>
        <v>0</v>
      </c>
      <c r="BA173" s="17">
        <f t="shared" si="359"/>
        <v>0</v>
      </c>
      <c r="BB173" s="49">
        <f t="shared" si="360"/>
        <v>0</v>
      </c>
      <c r="BC173" s="17">
        <f t="shared" si="429"/>
        <v>0</v>
      </c>
      <c r="BD173" s="17">
        <f t="shared" si="430"/>
        <v>0</v>
      </c>
      <c r="BE173" s="17"/>
      <c r="BF173" s="17"/>
      <c r="BG173" s="17">
        <f t="shared" si="431"/>
        <v>0</v>
      </c>
      <c r="BH173" s="17">
        <f t="shared" si="432"/>
        <v>0</v>
      </c>
      <c r="BI173" s="17"/>
      <c r="BJ173" s="17"/>
      <c r="BK173" s="17">
        <f t="shared" si="433"/>
        <v>0</v>
      </c>
      <c r="BL173" s="17">
        <f t="shared" si="434"/>
        <v>0</v>
      </c>
      <c r="BM173" s="17"/>
      <c r="BN173" s="17"/>
      <c r="BO173" s="17">
        <f t="shared" si="435"/>
        <v>0</v>
      </c>
      <c r="BP173" s="17">
        <f t="shared" si="436"/>
        <v>0</v>
      </c>
      <c r="BQ173" s="138"/>
      <c r="BR173" s="138"/>
    </row>
    <row r="174" spans="1:70" ht="26.25" customHeight="1" hidden="1">
      <c r="A174" s="155"/>
      <c r="B174" s="188"/>
      <c r="C174" s="155"/>
      <c r="D174" s="64" t="s">
        <v>28</v>
      </c>
      <c r="E174" s="48">
        <f t="shared" si="399"/>
        <v>0</v>
      </c>
      <c r="F174" s="18">
        <f t="shared" si="400"/>
        <v>0</v>
      </c>
      <c r="G174" s="18">
        <f t="shared" si="401"/>
        <v>0</v>
      </c>
      <c r="H174" s="18">
        <f t="shared" si="402"/>
        <v>0</v>
      </c>
      <c r="I174" s="18"/>
      <c r="J174" s="18"/>
      <c r="K174" s="18">
        <f t="shared" si="403"/>
        <v>0</v>
      </c>
      <c r="L174" s="18">
        <f t="shared" si="404"/>
        <v>0</v>
      </c>
      <c r="M174" s="18"/>
      <c r="N174" s="18"/>
      <c r="O174" s="18">
        <f t="shared" si="405"/>
        <v>0</v>
      </c>
      <c r="P174" s="18">
        <f t="shared" si="406"/>
        <v>0</v>
      </c>
      <c r="Q174" s="18"/>
      <c r="R174" s="18"/>
      <c r="S174" s="18">
        <f t="shared" si="407"/>
        <v>0</v>
      </c>
      <c r="T174" s="18">
        <f t="shared" si="408"/>
        <v>0</v>
      </c>
      <c r="U174" s="18">
        <f t="shared" si="409"/>
        <v>0</v>
      </c>
      <c r="V174" s="18">
        <f t="shared" si="410"/>
        <v>0</v>
      </c>
      <c r="W174" s="18">
        <f t="shared" si="411"/>
        <v>0</v>
      </c>
      <c r="X174" s="61">
        <f t="shared" si="412"/>
        <v>0</v>
      </c>
      <c r="Y174" s="18"/>
      <c r="Z174" s="18"/>
      <c r="AA174" s="18">
        <f t="shared" si="413"/>
        <v>0</v>
      </c>
      <c r="AB174" s="18">
        <f t="shared" si="414"/>
        <v>0</v>
      </c>
      <c r="AC174" s="18"/>
      <c r="AD174" s="18"/>
      <c r="AE174" s="18">
        <f t="shared" si="415"/>
        <v>0</v>
      </c>
      <c r="AF174" s="18">
        <f t="shared" si="416"/>
        <v>0</v>
      </c>
      <c r="AG174" s="18"/>
      <c r="AH174" s="18"/>
      <c r="AI174" s="18">
        <f t="shared" si="417"/>
        <v>0</v>
      </c>
      <c r="AJ174" s="18">
        <f t="shared" si="418"/>
        <v>0</v>
      </c>
      <c r="AK174" s="18">
        <f t="shared" si="419"/>
        <v>0</v>
      </c>
      <c r="AL174" s="18">
        <f t="shared" si="420"/>
        <v>0</v>
      </c>
      <c r="AM174" s="18">
        <f t="shared" si="421"/>
        <v>0</v>
      </c>
      <c r="AN174" s="18">
        <f t="shared" si="422"/>
        <v>0</v>
      </c>
      <c r="AO174" s="18"/>
      <c r="AP174" s="18"/>
      <c r="AQ174" s="18">
        <f t="shared" si="423"/>
        <v>0</v>
      </c>
      <c r="AR174" s="18">
        <f t="shared" si="424"/>
        <v>0</v>
      </c>
      <c r="AS174" s="18"/>
      <c r="AT174" s="18"/>
      <c r="AU174" s="18">
        <f t="shared" si="425"/>
        <v>0</v>
      </c>
      <c r="AV174" s="18">
        <f t="shared" si="426"/>
        <v>0</v>
      </c>
      <c r="AW174" s="18"/>
      <c r="AX174" s="18"/>
      <c r="AY174" s="18">
        <f t="shared" si="427"/>
        <v>0</v>
      </c>
      <c r="AZ174" s="18">
        <f t="shared" si="428"/>
        <v>0</v>
      </c>
      <c r="BA174" s="18">
        <f t="shared" si="359"/>
        <v>0</v>
      </c>
      <c r="BB174" s="48">
        <f t="shared" si="360"/>
        <v>0</v>
      </c>
      <c r="BC174" s="18">
        <f t="shared" si="429"/>
        <v>0</v>
      </c>
      <c r="BD174" s="18">
        <f t="shared" si="430"/>
        <v>0</v>
      </c>
      <c r="BE174" s="18"/>
      <c r="BF174" s="18"/>
      <c r="BG174" s="18">
        <f t="shared" si="431"/>
        <v>0</v>
      </c>
      <c r="BH174" s="18">
        <f t="shared" si="432"/>
        <v>0</v>
      </c>
      <c r="BI174" s="18"/>
      <c r="BJ174" s="18"/>
      <c r="BK174" s="18">
        <f t="shared" si="433"/>
        <v>0</v>
      </c>
      <c r="BL174" s="18">
        <f t="shared" si="434"/>
        <v>0</v>
      </c>
      <c r="BM174" s="18"/>
      <c r="BN174" s="18"/>
      <c r="BO174" s="18">
        <f t="shared" si="435"/>
        <v>0</v>
      </c>
      <c r="BP174" s="18">
        <f t="shared" si="436"/>
        <v>0</v>
      </c>
      <c r="BQ174" s="138"/>
      <c r="BR174" s="138"/>
    </row>
    <row r="175" spans="1:70" ht="46.5" customHeight="1" hidden="1">
      <c r="A175" s="155"/>
      <c r="B175" s="188"/>
      <c r="C175" s="155"/>
      <c r="D175" s="66" t="s">
        <v>136</v>
      </c>
      <c r="E175" s="17">
        <f t="shared" si="399"/>
        <v>0</v>
      </c>
      <c r="F175" s="17">
        <f t="shared" si="400"/>
        <v>0</v>
      </c>
      <c r="G175" s="17">
        <f t="shared" si="401"/>
        <v>0</v>
      </c>
      <c r="H175" s="17">
        <f t="shared" si="402"/>
        <v>0</v>
      </c>
      <c r="I175" s="17"/>
      <c r="J175" s="17"/>
      <c r="K175" s="17">
        <f t="shared" si="403"/>
        <v>0</v>
      </c>
      <c r="L175" s="17">
        <f t="shared" si="404"/>
        <v>0</v>
      </c>
      <c r="M175" s="17"/>
      <c r="N175" s="17"/>
      <c r="O175" s="17">
        <f t="shared" si="405"/>
        <v>0</v>
      </c>
      <c r="P175" s="17">
        <f t="shared" si="406"/>
        <v>0</v>
      </c>
      <c r="Q175" s="17"/>
      <c r="R175" s="17"/>
      <c r="S175" s="17">
        <f t="shared" si="407"/>
        <v>0</v>
      </c>
      <c r="T175" s="17">
        <f t="shared" si="408"/>
        <v>0</v>
      </c>
      <c r="U175" s="17">
        <f t="shared" si="409"/>
        <v>0</v>
      </c>
      <c r="V175" s="17">
        <f t="shared" si="410"/>
        <v>0</v>
      </c>
      <c r="W175" s="17">
        <f t="shared" si="411"/>
        <v>0</v>
      </c>
      <c r="X175" s="17">
        <f t="shared" si="412"/>
        <v>0</v>
      </c>
      <c r="Y175" s="17"/>
      <c r="Z175" s="17"/>
      <c r="AA175" s="17">
        <f t="shared" si="413"/>
        <v>0</v>
      </c>
      <c r="AB175" s="17">
        <f t="shared" si="414"/>
        <v>0</v>
      </c>
      <c r="AC175" s="17"/>
      <c r="AD175" s="17"/>
      <c r="AE175" s="17">
        <f t="shared" si="415"/>
        <v>0</v>
      </c>
      <c r="AF175" s="17">
        <f t="shared" si="416"/>
        <v>0</v>
      </c>
      <c r="AG175" s="17"/>
      <c r="AH175" s="17"/>
      <c r="AI175" s="17">
        <f t="shared" si="417"/>
        <v>0</v>
      </c>
      <c r="AJ175" s="17">
        <f t="shared" si="418"/>
        <v>0</v>
      </c>
      <c r="AK175" s="17">
        <f t="shared" si="419"/>
        <v>0</v>
      </c>
      <c r="AL175" s="17">
        <f t="shared" si="420"/>
        <v>0</v>
      </c>
      <c r="AM175" s="17">
        <f t="shared" si="421"/>
        <v>0</v>
      </c>
      <c r="AN175" s="17">
        <f t="shared" si="422"/>
        <v>0</v>
      </c>
      <c r="AO175" s="17"/>
      <c r="AP175" s="17"/>
      <c r="AQ175" s="17">
        <f t="shared" si="423"/>
        <v>0</v>
      </c>
      <c r="AR175" s="17">
        <f t="shared" si="424"/>
        <v>0</v>
      </c>
      <c r="AS175" s="17"/>
      <c r="AT175" s="17"/>
      <c r="AU175" s="17">
        <f t="shared" si="425"/>
        <v>0</v>
      </c>
      <c r="AV175" s="17">
        <f t="shared" si="426"/>
        <v>0</v>
      </c>
      <c r="AW175" s="17"/>
      <c r="AX175" s="17"/>
      <c r="AY175" s="17">
        <f t="shared" si="427"/>
        <v>0</v>
      </c>
      <c r="AZ175" s="17">
        <f t="shared" si="428"/>
        <v>0</v>
      </c>
      <c r="BA175" s="17">
        <f t="shared" si="359"/>
        <v>0</v>
      </c>
      <c r="BB175" s="17">
        <f t="shared" si="360"/>
        <v>0</v>
      </c>
      <c r="BC175" s="17">
        <f t="shared" si="429"/>
        <v>0</v>
      </c>
      <c r="BD175" s="17">
        <f t="shared" si="430"/>
        <v>0</v>
      </c>
      <c r="BE175" s="17"/>
      <c r="BF175" s="17"/>
      <c r="BG175" s="17">
        <f t="shared" si="431"/>
        <v>0</v>
      </c>
      <c r="BH175" s="17">
        <f t="shared" si="432"/>
        <v>0</v>
      </c>
      <c r="BI175" s="17"/>
      <c r="BJ175" s="17"/>
      <c r="BK175" s="17">
        <f t="shared" si="433"/>
        <v>0</v>
      </c>
      <c r="BL175" s="17">
        <f t="shared" si="434"/>
        <v>0</v>
      </c>
      <c r="BM175" s="17"/>
      <c r="BN175" s="17"/>
      <c r="BO175" s="17">
        <f t="shared" si="435"/>
        <v>0</v>
      </c>
      <c r="BP175" s="17">
        <f t="shared" si="436"/>
        <v>0</v>
      </c>
      <c r="BQ175" s="138"/>
      <c r="BR175" s="138"/>
    </row>
    <row r="176" spans="1:70" ht="23.25" customHeight="1" hidden="1">
      <c r="A176" s="155"/>
      <c r="B176" s="188"/>
      <c r="C176" s="155"/>
      <c r="D176" s="67" t="s">
        <v>29</v>
      </c>
      <c r="E176" s="17">
        <f t="shared" si="399"/>
        <v>0</v>
      </c>
      <c r="F176" s="17">
        <f t="shared" si="400"/>
        <v>0</v>
      </c>
      <c r="G176" s="17">
        <f t="shared" si="401"/>
        <v>0</v>
      </c>
      <c r="H176" s="17">
        <f t="shared" si="402"/>
        <v>0</v>
      </c>
      <c r="I176" s="17"/>
      <c r="J176" s="17"/>
      <c r="K176" s="17">
        <f t="shared" si="403"/>
        <v>0</v>
      </c>
      <c r="L176" s="17">
        <f t="shared" si="404"/>
        <v>0</v>
      </c>
      <c r="M176" s="17"/>
      <c r="N176" s="17"/>
      <c r="O176" s="17">
        <f t="shared" si="405"/>
        <v>0</v>
      </c>
      <c r="P176" s="17">
        <f t="shared" si="406"/>
        <v>0</v>
      </c>
      <c r="Q176" s="17"/>
      <c r="R176" s="17"/>
      <c r="S176" s="17">
        <f t="shared" si="407"/>
        <v>0</v>
      </c>
      <c r="T176" s="17">
        <f t="shared" si="408"/>
        <v>0</v>
      </c>
      <c r="U176" s="17">
        <f t="shared" si="409"/>
        <v>0</v>
      </c>
      <c r="V176" s="17">
        <f t="shared" si="410"/>
        <v>0</v>
      </c>
      <c r="W176" s="17">
        <f t="shared" si="411"/>
        <v>0</v>
      </c>
      <c r="X176" s="17">
        <f t="shared" si="412"/>
        <v>0</v>
      </c>
      <c r="Y176" s="17"/>
      <c r="Z176" s="17"/>
      <c r="AA176" s="17">
        <f t="shared" si="413"/>
        <v>0</v>
      </c>
      <c r="AB176" s="17">
        <f t="shared" si="414"/>
        <v>0</v>
      </c>
      <c r="AC176" s="17"/>
      <c r="AD176" s="17"/>
      <c r="AE176" s="17">
        <f t="shared" si="415"/>
        <v>0</v>
      </c>
      <c r="AF176" s="17">
        <f t="shared" si="416"/>
        <v>0</v>
      </c>
      <c r="AG176" s="17"/>
      <c r="AH176" s="17"/>
      <c r="AI176" s="17">
        <f t="shared" si="417"/>
        <v>0</v>
      </c>
      <c r="AJ176" s="17">
        <f t="shared" si="418"/>
        <v>0</v>
      </c>
      <c r="AK176" s="17">
        <f t="shared" si="419"/>
        <v>0</v>
      </c>
      <c r="AL176" s="17">
        <f t="shared" si="420"/>
        <v>0</v>
      </c>
      <c r="AM176" s="17">
        <f t="shared" si="421"/>
        <v>0</v>
      </c>
      <c r="AN176" s="17">
        <f t="shared" si="422"/>
        <v>0</v>
      </c>
      <c r="AO176" s="17"/>
      <c r="AP176" s="17"/>
      <c r="AQ176" s="17">
        <f t="shared" si="423"/>
        <v>0</v>
      </c>
      <c r="AR176" s="17">
        <f t="shared" si="424"/>
        <v>0</v>
      </c>
      <c r="AS176" s="17"/>
      <c r="AT176" s="17"/>
      <c r="AU176" s="17">
        <f t="shared" si="425"/>
        <v>0</v>
      </c>
      <c r="AV176" s="17">
        <f t="shared" si="426"/>
        <v>0</v>
      </c>
      <c r="AW176" s="17"/>
      <c r="AX176" s="17"/>
      <c r="AY176" s="17">
        <f t="shared" si="427"/>
        <v>0</v>
      </c>
      <c r="AZ176" s="17">
        <f t="shared" si="428"/>
        <v>0</v>
      </c>
      <c r="BA176" s="17">
        <f t="shared" si="359"/>
        <v>0</v>
      </c>
      <c r="BB176" s="49">
        <f t="shared" si="360"/>
        <v>0</v>
      </c>
      <c r="BC176" s="17">
        <f t="shared" si="429"/>
        <v>0</v>
      </c>
      <c r="BD176" s="17">
        <f t="shared" si="430"/>
        <v>0</v>
      </c>
      <c r="BE176" s="17"/>
      <c r="BF176" s="17"/>
      <c r="BG176" s="17">
        <f t="shared" si="431"/>
        <v>0</v>
      </c>
      <c r="BH176" s="17">
        <f t="shared" si="432"/>
        <v>0</v>
      </c>
      <c r="BI176" s="17"/>
      <c r="BJ176" s="17"/>
      <c r="BK176" s="17">
        <f t="shared" si="433"/>
        <v>0</v>
      </c>
      <c r="BL176" s="17">
        <f t="shared" si="434"/>
        <v>0</v>
      </c>
      <c r="BM176" s="17"/>
      <c r="BN176" s="17"/>
      <c r="BO176" s="17">
        <f t="shared" si="435"/>
        <v>0</v>
      </c>
      <c r="BP176" s="17">
        <f t="shared" si="436"/>
        <v>0</v>
      </c>
      <c r="BQ176" s="138"/>
      <c r="BR176" s="138"/>
    </row>
    <row r="177" spans="1:70" ht="23.25" customHeight="1" hidden="1">
      <c r="A177" s="155"/>
      <c r="B177" s="188"/>
      <c r="C177" s="156"/>
      <c r="D177" s="68" t="s">
        <v>24</v>
      </c>
      <c r="E177" s="17">
        <f t="shared" si="399"/>
        <v>0</v>
      </c>
      <c r="F177" s="17">
        <f t="shared" si="400"/>
        <v>0</v>
      </c>
      <c r="G177" s="17">
        <f t="shared" si="401"/>
        <v>0</v>
      </c>
      <c r="H177" s="17">
        <f t="shared" si="402"/>
        <v>0</v>
      </c>
      <c r="I177" s="17"/>
      <c r="J177" s="17"/>
      <c r="K177" s="17">
        <f t="shared" si="403"/>
        <v>0</v>
      </c>
      <c r="L177" s="17">
        <f t="shared" si="404"/>
        <v>0</v>
      </c>
      <c r="M177" s="17"/>
      <c r="N177" s="17"/>
      <c r="O177" s="17">
        <f t="shared" si="405"/>
        <v>0</v>
      </c>
      <c r="P177" s="17">
        <f t="shared" si="406"/>
        <v>0</v>
      </c>
      <c r="Q177" s="17"/>
      <c r="R177" s="17"/>
      <c r="S177" s="17">
        <f t="shared" si="407"/>
        <v>0</v>
      </c>
      <c r="T177" s="17">
        <f t="shared" si="408"/>
        <v>0</v>
      </c>
      <c r="U177" s="17">
        <f t="shared" si="409"/>
        <v>0</v>
      </c>
      <c r="V177" s="17">
        <f t="shared" si="410"/>
        <v>0</v>
      </c>
      <c r="W177" s="17">
        <f t="shared" si="411"/>
        <v>0</v>
      </c>
      <c r="X177" s="17">
        <f t="shared" si="412"/>
        <v>0</v>
      </c>
      <c r="Y177" s="17"/>
      <c r="Z177" s="17"/>
      <c r="AA177" s="17">
        <f t="shared" si="413"/>
        <v>0</v>
      </c>
      <c r="AB177" s="17">
        <f t="shared" si="414"/>
        <v>0</v>
      </c>
      <c r="AC177" s="17"/>
      <c r="AD177" s="17"/>
      <c r="AE177" s="17">
        <f t="shared" si="415"/>
        <v>0</v>
      </c>
      <c r="AF177" s="17">
        <f t="shared" si="416"/>
        <v>0</v>
      </c>
      <c r="AG177" s="17"/>
      <c r="AH177" s="17"/>
      <c r="AI177" s="17">
        <f t="shared" si="417"/>
        <v>0</v>
      </c>
      <c r="AJ177" s="17">
        <f t="shared" si="418"/>
        <v>0</v>
      </c>
      <c r="AK177" s="17">
        <f t="shared" si="419"/>
        <v>0</v>
      </c>
      <c r="AL177" s="17">
        <f t="shared" si="420"/>
        <v>0</v>
      </c>
      <c r="AM177" s="17">
        <f t="shared" si="421"/>
        <v>0</v>
      </c>
      <c r="AN177" s="17">
        <f t="shared" si="422"/>
        <v>0</v>
      </c>
      <c r="AO177" s="17"/>
      <c r="AP177" s="17"/>
      <c r="AQ177" s="17">
        <f t="shared" si="423"/>
        <v>0</v>
      </c>
      <c r="AR177" s="17">
        <f t="shared" si="424"/>
        <v>0</v>
      </c>
      <c r="AS177" s="17"/>
      <c r="AT177" s="17"/>
      <c r="AU177" s="17">
        <f t="shared" si="425"/>
        <v>0</v>
      </c>
      <c r="AV177" s="17">
        <f t="shared" si="426"/>
        <v>0</v>
      </c>
      <c r="AW177" s="17"/>
      <c r="AX177" s="17"/>
      <c r="AY177" s="17">
        <f t="shared" si="427"/>
        <v>0</v>
      </c>
      <c r="AZ177" s="17">
        <f t="shared" si="428"/>
        <v>0</v>
      </c>
      <c r="BA177" s="17">
        <f t="shared" si="359"/>
        <v>0</v>
      </c>
      <c r="BB177" s="49">
        <f t="shared" si="360"/>
        <v>0</v>
      </c>
      <c r="BC177" s="17">
        <f t="shared" si="429"/>
        <v>0</v>
      </c>
      <c r="BD177" s="17">
        <f t="shared" si="430"/>
        <v>0</v>
      </c>
      <c r="BE177" s="17"/>
      <c r="BF177" s="17"/>
      <c r="BG177" s="17">
        <f t="shared" si="431"/>
        <v>0</v>
      </c>
      <c r="BH177" s="17">
        <f t="shared" si="432"/>
        <v>0</v>
      </c>
      <c r="BI177" s="17"/>
      <c r="BJ177" s="17"/>
      <c r="BK177" s="17">
        <f t="shared" si="433"/>
        <v>0</v>
      </c>
      <c r="BL177" s="17">
        <f t="shared" si="434"/>
        <v>0</v>
      </c>
      <c r="BM177" s="17"/>
      <c r="BN177" s="17"/>
      <c r="BO177" s="17">
        <f t="shared" si="435"/>
        <v>0</v>
      </c>
      <c r="BP177" s="17">
        <f t="shared" si="436"/>
        <v>0</v>
      </c>
      <c r="BQ177" s="139"/>
      <c r="BR177" s="139"/>
    </row>
    <row r="178" spans="1:70" ht="23.25" customHeight="1">
      <c r="A178" s="159" t="s">
        <v>79</v>
      </c>
      <c r="B178" s="160"/>
      <c r="C178" s="154" t="s">
        <v>70</v>
      </c>
      <c r="D178" s="66" t="s">
        <v>22</v>
      </c>
      <c r="E178" s="46">
        <f t="shared" si="399"/>
        <v>72654.762</v>
      </c>
      <c r="F178" s="41">
        <f t="shared" si="400"/>
        <v>24440.80672</v>
      </c>
      <c r="G178" s="41">
        <f t="shared" si="401"/>
        <v>33.63964872667259</v>
      </c>
      <c r="H178" s="41">
        <f t="shared" si="402"/>
        <v>-48213.95528</v>
      </c>
      <c r="I178" s="41">
        <f aca="true" t="shared" si="437" ref="I178:J184">I157+I164+I171</f>
        <v>970.59547</v>
      </c>
      <c r="J178" s="41">
        <f t="shared" si="437"/>
        <v>970.59547</v>
      </c>
      <c r="K178" s="41">
        <f aca="true" t="shared" si="438" ref="K178:K184">IF(I178=0,0,J178*100/I178)</f>
        <v>100</v>
      </c>
      <c r="L178" s="41">
        <f aca="true" t="shared" si="439" ref="L178:L184">J178-I178</f>
        <v>0</v>
      </c>
      <c r="M178" s="41">
        <f aca="true" t="shared" si="440" ref="M178:N184">M157+M164+M171</f>
        <v>4175.49068</v>
      </c>
      <c r="N178" s="41">
        <f t="shared" si="440"/>
        <v>4175.49068</v>
      </c>
      <c r="O178" s="41">
        <f aca="true" t="shared" si="441" ref="O178:O184">IF(M178=0,0,N178*100/M178)</f>
        <v>100</v>
      </c>
      <c r="P178" s="41">
        <f aca="true" t="shared" si="442" ref="P178:P184">N178-M178</f>
        <v>0</v>
      </c>
      <c r="Q178" s="41">
        <f aca="true" t="shared" si="443" ref="Q178:R184">Q157+Q164+Q171</f>
        <v>4197</v>
      </c>
      <c r="R178" s="41">
        <f t="shared" si="443"/>
        <v>3722.51408</v>
      </c>
      <c r="S178" s="41">
        <f aca="true" t="shared" si="444" ref="S178:S184">IF(Q178=0,0,R178*100/Q178)</f>
        <v>88.69464093400047</v>
      </c>
      <c r="T178" s="41">
        <f aca="true" t="shared" si="445" ref="T178:T184">R178-Q178</f>
        <v>-474.4859200000001</v>
      </c>
      <c r="U178" s="41">
        <f aca="true" t="shared" si="446" ref="U178:U184">I178+M178+Q178</f>
        <v>9343.08615</v>
      </c>
      <c r="V178" s="41">
        <f aca="true" t="shared" si="447" ref="V178:V184">J178+N178+R178</f>
        <v>8868.60023</v>
      </c>
      <c r="W178" s="41">
        <f aca="true" t="shared" si="448" ref="W178:W184">IF(U178=0,0,V178*100/U178)</f>
        <v>94.92152900677257</v>
      </c>
      <c r="X178" s="62">
        <f aca="true" t="shared" si="449" ref="X178:X184">V178-U178</f>
        <v>-474.48591999999917</v>
      </c>
      <c r="Y178" s="41">
        <f aca="true" t="shared" si="450" ref="Y178:Z184">Y157+Y164+Y171</f>
        <v>4563</v>
      </c>
      <c r="Z178" s="41">
        <f t="shared" si="450"/>
        <v>4057.94521</v>
      </c>
      <c r="AA178" s="41">
        <f aca="true" t="shared" si="451" ref="AA178:AA184">IF(Y178=0,0,Z178*100/Y178)</f>
        <v>88.93151895682665</v>
      </c>
      <c r="AB178" s="41">
        <f aca="true" t="shared" si="452" ref="AB178:AB184">Z178-Y178</f>
        <v>-505.05479000000014</v>
      </c>
      <c r="AC178" s="41">
        <f aca="true" t="shared" si="453" ref="AC178:AD184">AC157+AC164+AC171</f>
        <v>7317</v>
      </c>
      <c r="AD178" s="41">
        <f t="shared" si="453"/>
        <v>5476.22632</v>
      </c>
      <c r="AE178" s="41">
        <f aca="true" t="shared" si="454" ref="AE178:AE184">IF(AC178=0,0,AD178*100/AC178)</f>
        <v>74.84250813174798</v>
      </c>
      <c r="AF178" s="41">
        <f aca="true" t="shared" si="455" ref="AF178:AF184">AD178-AC178</f>
        <v>-1840.7736800000002</v>
      </c>
      <c r="AG178" s="41">
        <f aca="true" t="shared" si="456" ref="AG178:AH184">AG157+AG164+AG171</f>
        <v>8808</v>
      </c>
      <c r="AH178" s="41">
        <f t="shared" si="456"/>
        <v>6038.03496</v>
      </c>
      <c r="AI178" s="41">
        <f aca="true" t="shared" si="457" ref="AI178:AI184">IF(AG178=0,0,AH178*100/AG178)</f>
        <v>68.55171389645777</v>
      </c>
      <c r="AJ178" s="41">
        <f aca="true" t="shared" si="458" ref="AJ178:AJ184">AH178-AG178</f>
        <v>-2769.96504</v>
      </c>
      <c r="AK178" s="41">
        <f aca="true" t="shared" si="459" ref="AK178:AK184">U178+Y178+AC178+AG178</f>
        <v>30031.08615</v>
      </c>
      <c r="AL178" s="41">
        <f aca="true" t="shared" si="460" ref="AL178:AL184">V178+Z178+AD178+AH178</f>
        <v>24440.80672</v>
      </c>
      <c r="AM178" s="41">
        <f aca="true" t="shared" si="461" ref="AM178:AM184">IF(AK178=0,0,AL178*100/AK178)</f>
        <v>81.3850241643691</v>
      </c>
      <c r="AN178" s="41">
        <f aca="true" t="shared" si="462" ref="AN178:AN184">AL178-AK178</f>
        <v>-5590.279429999999</v>
      </c>
      <c r="AO178" s="41">
        <f aca="true" t="shared" si="463" ref="AO178:AP184">AO157+AO164+AO171</f>
        <v>8594</v>
      </c>
      <c r="AP178" s="41">
        <f t="shared" si="463"/>
        <v>0</v>
      </c>
      <c r="AQ178" s="41">
        <f aca="true" t="shared" si="464" ref="AQ178:AQ184">IF(AO178=0,0,AP178*100/AO178)</f>
        <v>0</v>
      </c>
      <c r="AR178" s="41">
        <f aca="true" t="shared" si="465" ref="AR178:AR184">AP178-AO178</f>
        <v>-8594</v>
      </c>
      <c r="AS178" s="41">
        <f aca="true" t="shared" si="466" ref="AS178:AT184">AS157+AS164+AS171</f>
        <v>8394.73</v>
      </c>
      <c r="AT178" s="41">
        <f t="shared" si="466"/>
        <v>0</v>
      </c>
      <c r="AU178" s="41">
        <f aca="true" t="shared" si="467" ref="AU178:AU184">IF(AS178=0,0,AT178*100/AS178)</f>
        <v>0</v>
      </c>
      <c r="AV178" s="41">
        <f aca="true" t="shared" si="468" ref="AV178:AV184">AT178-AS178</f>
        <v>-8394.73</v>
      </c>
      <c r="AW178" s="41">
        <f aca="true" t="shared" si="469" ref="AW178:AX184">AW157+AW164+AW171</f>
        <v>8500</v>
      </c>
      <c r="AX178" s="41">
        <f t="shared" si="469"/>
        <v>0</v>
      </c>
      <c r="AY178" s="41">
        <f aca="true" t="shared" si="470" ref="AY178:AY184">IF(AW178=0,0,AX178*100/AW178)</f>
        <v>0</v>
      </c>
      <c r="AZ178" s="41">
        <f aca="true" t="shared" si="471" ref="AZ178:AZ184">AX178-AW178</f>
        <v>-8500</v>
      </c>
      <c r="BA178" s="41">
        <f t="shared" si="359"/>
        <v>55519.81615</v>
      </c>
      <c r="BB178" s="46">
        <f t="shared" si="360"/>
        <v>24440.80672</v>
      </c>
      <c r="BC178" s="41">
        <f aca="true" t="shared" si="472" ref="BC178:BC184">IF(BA178=0,0,BB178*100/BA178)</f>
        <v>44.02177171114426</v>
      </c>
      <c r="BD178" s="41">
        <f aca="true" t="shared" si="473" ref="BD178:BD184">BB178-BA178</f>
        <v>-31079.00943</v>
      </c>
      <c r="BE178" s="41">
        <f aca="true" t="shared" si="474" ref="BE178:BF184">BE157+BE164+BE171</f>
        <v>8500</v>
      </c>
      <c r="BF178" s="41">
        <f t="shared" si="474"/>
        <v>0</v>
      </c>
      <c r="BG178" s="41">
        <f aca="true" t="shared" si="475" ref="BG178:BG184">IF(BE178=0,0,BF178*100/BE178)</f>
        <v>0</v>
      </c>
      <c r="BH178" s="41">
        <f aca="true" t="shared" si="476" ref="BH178:BH184">BF178-BE178</f>
        <v>-8500</v>
      </c>
      <c r="BI178" s="41">
        <f aca="true" t="shared" si="477" ref="BI178:BJ184">BI157+BI164+BI171</f>
        <v>8634.94585</v>
      </c>
      <c r="BJ178" s="41">
        <f t="shared" si="477"/>
        <v>0</v>
      </c>
      <c r="BK178" s="41">
        <f aca="true" t="shared" si="478" ref="BK178:BK184">IF(BI178=0,0,BJ178*100/BI178)</f>
        <v>0</v>
      </c>
      <c r="BL178" s="41">
        <f aca="true" t="shared" si="479" ref="BL178:BL184">BJ178-BI178</f>
        <v>-8634.94585</v>
      </c>
      <c r="BM178" s="41">
        <f aca="true" t="shared" si="480" ref="BM178:BN184">BM157+BM164+BM171</f>
        <v>0</v>
      </c>
      <c r="BN178" s="41">
        <f t="shared" si="480"/>
        <v>0</v>
      </c>
      <c r="BO178" s="41">
        <f aca="true" t="shared" si="481" ref="BO178:BO184">IF(BM178=0,0,BN178*100/BM178)</f>
        <v>0</v>
      </c>
      <c r="BP178" s="41">
        <f aca="true" t="shared" si="482" ref="BP178:BP184">BN178-BM178</f>
        <v>0</v>
      </c>
      <c r="BQ178" s="171"/>
      <c r="BR178" s="171"/>
    </row>
    <row r="179" spans="1:70" ht="23.25" customHeight="1" hidden="1">
      <c r="A179" s="161"/>
      <c r="B179" s="162"/>
      <c r="C179" s="155"/>
      <c r="D179" s="66" t="s">
        <v>23</v>
      </c>
      <c r="E179" s="18">
        <f t="shared" si="399"/>
        <v>0</v>
      </c>
      <c r="F179" s="18">
        <f t="shared" si="400"/>
        <v>0</v>
      </c>
      <c r="G179" s="18">
        <f t="shared" si="401"/>
        <v>0</v>
      </c>
      <c r="H179" s="18">
        <f t="shared" si="402"/>
        <v>0</v>
      </c>
      <c r="I179" s="18">
        <f t="shared" si="437"/>
        <v>0</v>
      </c>
      <c r="J179" s="18">
        <f t="shared" si="437"/>
        <v>0</v>
      </c>
      <c r="K179" s="18">
        <f t="shared" si="438"/>
        <v>0</v>
      </c>
      <c r="L179" s="18">
        <f t="shared" si="439"/>
        <v>0</v>
      </c>
      <c r="M179" s="18">
        <f t="shared" si="440"/>
        <v>0</v>
      </c>
      <c r="N179" s="18">
        <f t="shared" si="440"/>
        <v>0</v>
      </c>
      <c r="O179" s="18">
        <f t="shared" si="441"/>
        <v>0</v>
      </c>
      <c r="P179" s="18">
        <f t="shared" si="442"/>
        <v>0</v>
      </c>
      <c r="Q179" s="18">
        <f t="shared" si="443"/>
        <v>0</v>
      </c>
      <c r="R179" s="18">
        <f t="shared" si="443"/>
        <v>0</v>
      </c>
      <c r="S179" s="18">
        <f t="shared" si="444"/>
        <v>0</v>
      </c>
      <c r="T179" s="18">
        <f t="shared" si="445"/>
        <v>0</v>
      </c>
      <c r="U179" s="18">
        <f t="shared" si="446"/>
        <v>0</v>
      </c>
      <c r="V179" s="18">
        <f t="shared" si="447"/>
        <v>0</v>
      </c>
      <c r="W179" s="18">
        <f t="shared" si="448"/>
        <v>0</v>
      </c>
      <c r="X179" s="61">
        <f t="shared" si="449"/>
        <v>0</v>
      </c>
      <c r="Y179" s="18">
        <f t="shared" si="450"/>
        <v>0</v>
      </c>
      <c r="Z179" s="18">
        <f t="shared" si="450"/>
        <v>0</v>
      </c>
      <c r="AA179" s="18">
        <f t="shared" si="451"/>
        <v>0</v>
      </c>
      <c r="AB179" s="18">
        <f t="shared" si="452"/>
        <v>0</v>
      </c>
      <c r="AC179" s="18">
        <f t="shared" si="453"/>
        <v>0</v>
      </c>
      <c r="AD179" s="18">
        <f t="shared" si="453"/>
        <v>0</v>
      </c>
      <c r="AE179" s="18">
        <f t="shared" si="454"/>
        <v>0</v>
      </c>
      <c r="AF179" s="18">
        <f t="shared" si="455"/>
        <v>0</v>
      </c>
      <c r="AG179" s="18">
        <f t="shared" si="456"/>
        <v>0</v>
      </c>
      <c r="AH179" s="18">
        <f t="shared" si="456"/>
        <v>0</v>
      </c>
      <c r="AI179" s="18">
        <f t="shared" si="457"/>
        <v>0</v>
      </c>
      <c r="AJ179" s="18">
        <f t="shared" si="458"/>
        <v>0</v>
      </c>
      <c r="AK179" s="18">
        <f t="shared" si="459"/>
        <v>0</v>
      </c>
      <c r="AL179" s="18">
        <f t="shared" si="460"/>
        <v>0</v>
      </c>
      <c r="AM179" s="18">
        <f t="shared" si="461"/>
        <v>0</v>
      </c>
      <c r="AN179" s="18">
        <f t="shared" si="462"/>
        <v>0</v>
      </c>
      <c r="AO179" s="18">
        <f t="shared" si="463"/>
        <v>0</v>
      </c>
      <c r="AP179" s="18">
        <f t="shared" si="463"/>
        <v>0</v>
      </c>
      <c r="AQ179" s="18">
        <f t="shared" si="464"/>
        <v>0</v>
      </c>
      <c r="AR179" s="18">
        <f t="shared" si="465"/>
        <v>0</v>
      </c>
      <c r="AS179" s="18">
        <f t="shared" si="466"/>
        <v>0</v>
      </c>
      <c r="AT179" s="18">
        <f t="shared" si="466"/>
        <v>0</v>
      </c>
      <c r="AU179" s="18">
        <f t="shared" si="467"/>
        <v>0</v>
      </c>
      <c r="AV179" s="18">
        <f t="shared" si="468"/>
        <v>0</v>
      </c>
      <c r="AW179" s="18">
        <f t="shared" si="469"/>
        <v>0</v>
      </c>
      <c r="AX179" s="18">
        <f t="shared" si="469"/>
        <v>0</v>
      </c>
      <c r="AY179" s="18">
        <f t="shared" si="470"/>
        <v>0</v>
      </c>
      <c r="AZ179" s="18">
        <f t="shared" si="471"/>
        <v>0</v>
      </c>
      <c r="BA179" s="18">
        <f t="shared" si="359"/>
        <v>0</v>
      </c>
      <c r="BB179" s="48">
        <f t="shared" si="360"/>
        <v>0</v>
      </c>
      <c r="BC179" s="18">
        <f t="shared" si="472"/>
        <v>0</v>
      </c>
      <c r="BD179" s="18">
        <f t="shared" si="473"/>
        <v>0</v>
      </c>
      <c r="BE179" s="18">
        <f t="shared" si="474"/>
        <v>0</v>
      </c>
      <c r="BF179" s="18">
        <f t="shared" si="474"/>
        <v>0</v>
      </c>
      <c r="BG179" s="18">
        <f t="shared" si="475"/>
        <v>0</v>
      </c>
      <c r="BH179" s="18">
        <f t="shared" si="476"/>
        <v>0</v>
      </c>
      <c r="BI179" s="18">
        <f t="shared" si="477"/>
        <v>0</v>
      </c>
      <c r="BJ179" s="18">
        <f t="shared" si="477"/>
        <v>0</v>
      </c>
      <c r="BK179" s="18">
        <f t="shared" si="478"/>
        <v>0</v>
      </c>
      <c r="BL179" s="18">
        <f t="shared" si="479"/>
        <v>0</v>
      </c>
      <c r="BM179" s="18">
        <f t="shared" si="480"/>
        <v>0</v>
      </c>
      <c r="BN179" s="18">
        <f t="shared" si="480"/>
        <v>0</v>
      </c>
      <c r="BO179" s="18">
        <f t="shared" si="481"/>
        <v>0</v>
      </c>
      <c r="BP179" s="18">
        <f t="shared" si="482"/>
        <v>0</v>
      </c>
      <c r="BQ179" s="171"/>
      <c r="BR179" s="171"/>
    </row>
    <row r="180" spans="1:70" ht="23.25" customHeight="1" hidden="1">
      <c r="A180" s="161"/>
      <c r="B180" s="162"/>
      <c r="C180" s="155"/>
      <c r="D180" s="64" t="s">
        <v>63</v>
      </c>
      <c r="E180" s="18">
        <f t="shared" si="399"/>
        <v>0</v>
      </c>
      <c r="F180" s="18">
        <f t="shared" si="400"/>
        <v>0</v>
      </c>
      <c r="G180" s="18">
        <f t="shared" si="401"/>
        <v>0</v>
      </c>
      <c r="H180" s="18">
        <f t="shared" si="402"/>
        <v>0</v>
      </c>
      <c r="I180" s="18">
        <f t="shared" si="437"/>
        <v>0</v>
      </c>
      <c r="J180" s="18">
        <f t="shared" si="437"/>
        <v>0</v>
      </c>
      <c r="K180" s="18">
        <f t="shared" si="438"/>
        <v>0</v>
      </c>
      <c r="L180" s="18">
        <f t="shared" si="439"/>
        <v>0</v>
      </c>
      <c r="M180" s="18">
        <f t="shared" si="440"/>
        <v>0</v>
      </c>
      <c r="N180" s="18">
        <f t="shared" si="440"/>
        <v>0</v>
      </c>
      <c r="O180" s="18">
        <f t="shared" si="441"/>
        <v>0</v>
      </c>
      <c r="P180" s="18">
        <f t="shared" si="442"/>
        <v>0</v>
      </c>
      <c r="Q180" s="18">
        <f t="shared" si="443"/>
        <v>0</v>
      </c>
      <c r="R180" s="18">
        <f t="shared" si="443"/>
        <v>0</v>
      </c>
      <c r="S180" s="18">
        <f t="shared" si="444"/>
        <v>0</v>
      </c>
      <c r="T180" s="18">
        <f t="shared" si="445"/>
        <v>0</v>
      </c>
      <c r="U180" s="18">
        <f t="shared" si="446"/>
        <v>0</v>
      </c>
      <c r="V180" s="18">
        <f t="shared" si="447"/>
        <v>0</v>
      </c>
      <c r="W180" s="18">
        <f t="shared" si="448"/>
        <v>0</v>
      </c>
      <c r="X180" s="61">
        <f t="shared" si="449"/>
        <v>0</v>
      </c>
      <c r="Y180" s="18">
        <f t="shared" si="450"/>
        <v>0</v>
      </c>
      <c r="Z180" s="18">
        <f t="shared" si="450"/>
        <v>0</v>
      </c>
      <c r="AA180" s="18">
        <f t="shared" si="451"/>
        <v>0</v>
      </c>
      <c r="AB180" s="18">
        <f t="shared" si="452"/>
        <v>0</v>
      </c>
      <c r="AC180" s="18">
        <f t="shared" si="453"/>
        <v>0</v>
      </c>
      <c r="AD180" s="18">
        <f t="shared" si="453"/>
        <v>0</v>
      </c>
      <c r="AE180" s="18">
        <f t="shared" si="454"/>
        <v>0</v>
      </c>
      <c r="AF180" s="18">
        <f t="shared" si="455"/>
        <v>0</v>
      </c>
      <c r="AG180" s="18">
        <f t="shared" si="456"/>
        <v>0</v>
      </c>
      <c r="AH180" s="18">
        <f t="shared" si="456"/>
        <v>0</v>
      </c>
      <c r="AI180" s="18">
        <f t="shared" si="457"/>
        <v>0</v>
      </c>
      <c r="AJ180" s="18">
        <f t="shared" si="458"/>
        <v>0</v>
      </c>
      <c r="AK180" s="18">
        <f t="shared" si="459"/>
        <v>0</v>
      </c>
      <c r="AL180" s="18">
        <f t="shared" si="460"/>
        <v>0</v>
      </c>
      <c r="AM180" s="18">
        <f t="shared" si="461"/>
        <v>0</v>
      </c>
      <c r="AN180" s="18">
        <f t="shared" si="462"/>
        <v>0</v>
      </c>
      <c r="AO180" s="18">
        <f t="shared" si="463"/>
        <v>0</v>
      </c>
      <c r="AP180" s="18">
        <f t="shared" si="463"/>
        <v>0</v>
      </c>
      <c r="AQ180" s="18">
        <f t="shared" si="464"/>
        <v>0</v>
      </c>
      <c r="AR180" s="18">
        <f t="shared" si="465"/>
        <v>0</v>
      </c>
      <c r="AS180" s="18">
        <f t="shared" si="466"/>
        <v>0</v>
      </c>
      <c r="AT180" s="18">
        <f t="shared" si="466"/>
        <v>0</v>
      </c>
      <c r="AU180" s="18">
        <f t="shared" si="467"/>
        <v>0</v>
      </c>
      <c r="AV180" s="18">
        <f t="shared" si="468"/>
        <v>0</v>
      </c>
      <c r="AW180" s="18">
        <f t="shared" si="469"/>
        <v>0</v>
      </c>
      <c r="AX180" s="18">
        <f t="shared" si="469"/>
        <v>0</v>
      </c>
      <c r="AY180" s="18">
        <f t="shared" si="470"/>
        <v>0</v>
      </c>
      <c r="AZ180" s="18">
        <f t="shared" si="471"/>
        <v>0</v>
      </c>
      <c r="BA180" s="18">
        <f t="shared" si="359"/>
        <v>0</v>
      </c>
      <c r="BB180" s="48">
        <f t="shared" si="360"/>
        <v>0</v>
      </c>
      <c r="BC180" s="18">
        <f t="shared" si="472"/>
        <v>0</v>
      </c>
      <c r="BD180" s="18">
        <f t="shared" si="473"/>
        <v>0</v>
      </c>
      <c r="BE180" s="18">
        <f t="shared" si="474"/>
        <v>0</v>
      </c>
      <c r="BF180" s="18">
        <f t="shared" si="474"/>
        <v>0</v>
      </c>
      <c r="BG180" s="18">
        <f t="shared" si="475"/>
        <v>0</v>
      </c>
      <c r="BH180" s="18">
        <f t="shared" si="476"/>
        <v>0</v>
      </c>
      <c r="BI180" s="18">
        <f t="shared" si="477"/>
        <v>0</v>
      </c>
      <c r="BJ180" s="18">
        <f t="shared" si="477"/>
        <v>0</v>
      </c>
      <c r="BK180" s="18">
        <f t="shared" si="478"/>
        <v>0</v>
      </c>
      <c r="BL180" s="18">
        <f t="shared" si="479"/>
        <v>0</v>
      </c>
      <c r="BM180" s="18">
        <f t="shared" si="480"/>
        <v>0</v>
      </c>
      <c r="BN180" s="18">
        <f t="shared" si="480"/>
        <v>0</v>
      </c>
      <c r="BO180" s="18">
        <f t="shared" si="481"/>
        <v>0</v>
      </c>
      <c r="BP180" s="18">
        <f t="shared" si="482"/>
        <v>0</v>
      </c>
      <c r="BQ180" s="171"/>
      <c r="BR180" s="171"/>
    </row>
    <row r="181" spans="1:70" ht="23.25" customHeight="1">
      <c r="A181" s="161"/>
      <c r="B181" s="162"/>
      <c r="C181" s="155"/>
      <c r="D181" s="64" t="s">
        <v>28</v>
      </c>
      <c r="E181" s="18">
        <f t="shared" si="399"/>
        <v>72654.762</v>
      </c>
      <c r="F181" s="18">
        <f t="shared" si="400"/>
        <v>24440.80672</v>
      </c>
      <c r="G181" s="18">
        <f t="shared" si="401"/>
        <v>33.63964872667259</v>
      </c>
      <c r="H181" s="18">
        <f t="shared" si="402"/>
        <v>-48213.95528</v>
      </c>
      <c r="I181" s="18">
        <f t="shared" si="437"/>
        <v>970.59547</v>
      </c>
      <c r="J181" s="18">
        <f t="shared" si="437"/>
        <v>970.59547</v>
      </c>
      <c r="K181" s="18">
        <f t="shared" si="438"/>
        <v>100</v>
      </c>
      <c r="L181" s="18">
        <f t="shared" si="439"/>
        <v>0</v>
      </c>
      <c r="M181" s="18">
        <f t="shared" si="440"/>
        <v>4175.49068</v>
      </c>
      <c r="N181" s="18">
        <f t="shared" si="440"/>
        <v>4175.49068</v>
      </c>
      <c r="O181" s="18">
        <f t="shared" si="441"/>
        <v>100</v>
      </c>
      <c r="P181" s="18">
        <f t="shared" si="442"/>
        <v>0</v>
      </c>
      <c r="Q181" s="18">
        <f t="shared" si="443"/>
        <v>4197</v>
      </c>
      <c r="R181" s="18">
        <f t="shared" si="443"/>
        <v>3722.51408</v>
      </c>
      <c r="S181" s="18">
        <f t="shared" si="444"/>
        <v>88.69464093400047</v>
      </c>
      <c r="T181" s="18">
        <f t="shared" si="445"/>
        <v>-474.4859200000001</v>
      </c>
      <c r="U181" s="18">
        <f t="shared" si="446"/>
        <v>9343.08615</v>
      </c>
      <c r="V181" s="18">
        <f t="shared" si="447"/>
        <v>8868.60023</v>
      </c>
      <c r="W181" s="18">
        <f t="shared" si="448"/>
        <v>94.92152900677257</v>
      </c>
      <c r="X181" s="61">
        <f t="shared" si="449"/>
        <v>-474.48591999999917</v>
      </c>
      <c r="Y181" s="18">
        <f t="shared" si="450"/>
        <v>4563</v>
      </c>
      <c r="Z181" s="18">
        <f t="shared" si="450"/>
        <v>4057.94521</v>
      </c>
      <c r="AA181" s="18">
        <f t="shared" si="451"/>
        <v>88.93151895682665</v>
      </c>
      <c r="AB181" s="18">
        <f t="shared" si="452"/>
        <v>-505.05479000000014</v>
      </c>
      <c r="AC181" s="18">
        <f t="shared" si="453"/>
        <v>7317</v>
      </c>
      <c r="AD181" s="18">
        <f t="shared" si="453"/>
        <v>5476.22632</v>
      </c>
      <c r="AE181" s="18">
        <f t="shared" si="454"/>
        <v>74.84250813174798</v>
      </c>
      <c r="AF181" s="18">
        <f t="shared" si="455"/>
        <v>-1840.7736800000002</v>
      </c>
      <c r="AG181" s="18">
        <f t="shared" si="456"/>
        <v>8808</v>
      </c>
      <c r="AH181" s="18">
        <f t="shared" si="456"/>
        <v>6038.03496</v>
      </c>
      <c r="AI181" s="18">
        <f t="shared" si="457"/>
        <v>68.55171389645777</v>
      </c>
      <c r="AJ181" s="18">
        <f t="shared" si="458"/>
        <v>-2769.96504</v>
      </c>
      <c r="AK181" s="18">
        <f t="shared" si="459"/>
        <v>30031.08615</v>
      </c>
      <c r="AL181" s="18">
        <f t="shared" si="460"/>
        <v>24440.80672</v>
      </c>
      <c r="AM181" s="18">
        <f t="shared" si="461"/>
        <v>81.3850241643691</v>
      </c>
      <c r="AN181" s="18">
        <f t="shared" si="462"/>
        <v>-5590.279429999999</v>
      </c>
      <c r="AO181" s="18">
        <f t="shared" si="463"/>
        <v>8594</v>
      </c>
      <c r="AP181" s="18">
        <f t="shared" si="463"/>
        <v>0</v>
      </c>
      <c r="AQ181" s="18">
        <f t="shared" si="464"/>
        <v>0</v>
      </c>
      <c r="AR181" s="18">
        <f t="shared" si="465"/>
        <v>-8594</v>
      </c>
      <c r="AS181" s="18">
        <f t="shared" si="466"/>
        <v>8394.73</v>
      </c>
      <c r="AT181" s="18">
        <f t="shared" si="466"/>
        <v>0</v>
      </c>
      <c r="AU181" s="18">
        <f t="shared" si="467"/>
        <v>0</v>
      </c>
      <c r="AV181" s="18">
        <f t="shared" si="468"/>
        <v>-8394.73</v>
      </c>
      <c r="AW181" s="18">
        <f t="shared" si="469"/>
        <v>8500</v>
      </c>
      <c r="AX181" s="18">
        <f t="shared" si="469"/>
        <v>0</v>
      </c>
      <c r="AY181" s="18">
        <f t="shared" si="470"/>
        <v>0</v>
      </c>
      <c r="AZ181" s="18">
        <f t="shared" si="471"/>
        <v>-8500</v>
      </c>
      <c r="BA181" s="18">
        <f t="shared" si="359"/>
        <v>55519.81615</v>
      </c>
      <c r="BB181" s="48">
        <f t="shared" si="360"/>
        <v>24440.80672</v>
      </c>
      <c r="BC181" s="18">
        <f t="shared" si="472"/>
        <v>44.02177171114426</v>
      </c>
      <c r="BD181" s="18">
        <f t="shared" si="473"/>
        <v>-31079.00943</v>
      </c>
      <c r="BE181" s="18">
        <f t="shared" si="474"/>
        <v>8500</v>
      </c>
      <c r="BF181" s="18">
        <f t="shared" si="474"/>
        <v>0</v>
      </c>
      <c r="BG181" s="18">
        <f t="shared" si="475"/>
        <v>0</v>
      </c>
      <c r="BH181" s="18">
        <f t="shared" si="476"/>
        <v>-8500</v>
      </c>
      <c r="BI181" s="18">
        <f t="shared" si="477"/>
        <v>8634.94585</v>
      </c>
      <c r="BJ181" s="18">
        <f t="shared" si="477"/>
        <v>0</v>
      </c>
      <c r="BK181" s="18">
        <f t="shared" si="478"/>
        <v>0</v>
      </c>
      <c r="BL181" s="18">
        <f t="shared" si="479"/>
        <v>-8634.94585</v>
      </c>
      <c r="BM181" s="18">
        <f t="shared" si="480"/>
        <v>0</v>
      </c>
      <c r="BN181" s="18">
        <f t="shared" si="480"/>
        <v>0</v>
      </c>
      <c r="BO181" s="18">
        <f t="shared" si="481"/>
        <v>0</v>
      </c>
      <c r="BP181" s="18">
        <f t="shared" si="482"/>
        <v>0</v>
      </c>
      <c r="BQ181" s="171"/>
      <c r="BR181" s="171"/>
    </row>
    <row r="182" spans="1:70" ht="46.5" customHeight="1" hidden="1">
      <c r="A182" s="161"/>
      <c r="B182" s="162"/>
      <c r="C182" s="155"/>
      <c r="D182" s="66" t="s">
        <v>136</v>
      </c>
      <c r="E182" s="18">
        <f>BA182+BE182+BI182+BM182</f>
        <v>0</v>
      </c>
      <c r="F182" s="18">
        <f>BB182+BF182+BJ182+BN182</f>
        <v>0</v>
      </c>
      <c r="G182" s="18">
        <f>IF(E182=0,0,F182*100/E182)</f>
        <v>0</v>
      </c>
      <c r="H182" s="18">
        <f>F182-E182</f>
        <v>0</v>
      </c>
      <c r="I182" s="18">
        <f t="shared" si="437"/>
        <v>0</v>
      </c>
      <c r="J182" s="18">
        <f t="shared" si="437"/>
        <v>0</v>
      </c>
      <c r="K182" s="18">
        <f>IF(I182=0,0,J182*100/I182)</f>
        <v>0</v>
      </c>
      <c r="L182" s="18">
        <f>J182-I182</f>
        <v>0</v>
      </c>
      <c r="M182" s="18">
        <f t="shared" si="440"/>
        <v>0</v>
      </c>
      <c r="N182" s="18">
        <f t="shared" si="440"/>
        <v>0</v>
      </c>
      <c r="O182" s="18">
        <f>IF(M182=0,0,N182*100/M182)</f>
        <v>0</v>
      </c>
      <c r="P182" s="18">
        <f>N182-M182</f>
        <v>0</v>
      </c>
      <c r="Q182" s="18">
        <f t="shared" si="443"/>
        <v>0</v>
      </c>
      <c r="R182" s="18">
        <f t="shared" si="443"/>
        <v>0</v>
      </c>
      <c r="S182" s="18">
        <f>IF(Q182=0,0,R182*100/Q182)</f>
        <v>0</v>
      </c>
      <c r="T182" s="18">
        <f>R182-Q182</f>
        <v>0</v>
      </c>
      <c r="U182" s="18">
        <f>I182+M182+Q182</f>
        <v>0</v>
      </c>
      <c r="V182" s="18">
        <f>J182+N182+R182</f>
        <v>0</v>
      </c>
      <c r="W182" s="18">
        <f>IF(U182=0,0,V182*100/U182)</f>
        <v>0</v>
      </c>
      <c r="X182" s="61">
        <f>V182-U182</f>
        <v>0</v>
      </c>
      <c r="Y182" s="18">
        <f t="shared" si="450"/>
        <v>0</v>
      </c>
      <c r="Z182" s="18">
        <f t="shared" si="450"/>
        <v>0</v>
      </c>
      <c r="AA182" s="18">
        <f>IF(Y182=0,0,Z182*100/Y182)</f>
        <v>0</v>
      </c>
      <c r="AB182" s="18">
        <f>Z182-Y182</f>
        <v>0</v>
      </c>
      <c r="AC182" s="18">
        <f t="shared" si="453"/>
        <v>0</v>
      </c>
      <c r="AD182" s="18">
        <f t="shared" si="453"/>
        <v>0</v>
      </c>
      <c r="AE182" s="18">
        <f>IF(AC182=0,0,AD182*100/AC182)</f>
        <v>0</v>
      </c>
      <c r="AF182" s="18">
        <f>AD182-AC182</f>
        <v>0</v>
      </c>
      <c r="AG182" s="18">
        <f t="shared" si="456"/>
        <v>0</v>
      </c>
      <c r="AH182" s="18">
        <f t="shared" si="456"/>
        <v>0</v>
      </c>
      <c r="AI182" s="18">
        <f>IF(AG182=0,0,AH182*100/AG182)</f>
        <v>0</v>
      </c>
      <c r="AJ182" s="18">
        <f>AH182-AG182</f>
        <v>0</v>
      </c>
      <c r="AK182" s="18">
        <f>U182+Y182+AC182+AG182</f>
        <v>0</v>
      </c>
      <c r="AL182" s="18">
        <f>V182+Z182+AD182+AH182</f>
        <v>0</v>
      </c>
      <c r="AM182" s="18">
        <f>IF(AK182=0,0,AL182*100/AK182)</f>
        <v>0</v>
      </c>
      <c r="AN182" s="18">
        <f>AL182-AK182</f>
        <v>0</v>
      </c>
      <c r="AO182" s="18">
        <f t="shared" si="463"/>
        <v>0</v>
      </c>
      <c r="AP182" s="18">
        <f t="shared" si="463"/>
        <v>0</v>
      </c>
      <c r="AQ182" s="18">
        <f>IF(AO182=0,0,AP182*100/AO182)</f>
        <v>0</v>
      </c>
      <c r="AR182" s="18">
        <f>AP182-AO182</f>
        <v>0</v>
      </c>
      <c r="AS182" s="18">
        <f t="shared" si="466"/>
        <v>0</v>
      </c>
      <c r="AT182" s="18">
        <f t="shared" si="466"/>
        <v>0</v>
      </c>
      <c r="AU182" s="18">
        <f>IF(AS182=0,0,AT182*100/AS182)</f>
        <v>0</v>
      </c>
      <c r="AV182" s="18">
        <f>AT182-AS182</f>
        <v>0</v>
      </c>
      <c r="AW182" s="18">
        <f t="shared" si="469"/>
        <v>0</v>
      </c>
      <c r="AX182" s="18">
        <f t="shared" si="469"/>
        <v>0</v>
      </c>
      <c r="AY182" s="18">
        <f>IF(AW182=0,0,AX182*100/AW182)</f>
        <v>0</v>
      </c>
      <c r="AZ182" s="18">
        <f>AX182-AW182</f>
        <v>0</v>
      </c>
      <c r="BA182" s="18">
        <f>AK182+AO182+AS182+AW182</f>
        <v>0</v>
      </c>
      <c r="BB182" s="48">
        <f>AL182+AP182+AT182+AX182</f>
        <v>0</v>
      </c>
      <c r="BC182" s="18">
        <f>IF(BA182=0,0,BB182*100/BA182)</f>
        <v>0</v>
      </c>
      <c r="BD182" s="18">
        <f>BB182-BA182</f>
        <v>0</v>
      </c>
      <c r="BE182" s="18">
        <f t="shared" si="474"/>
        <v>0</v>
      </c>
      <c r="BF182" s="18">
        <f t="shared" si="474"/>
        <v>0</v>
      </c>
      <c r="BG182" s="18">
        <f>IF(BE182=0,0,BF182*100/BE182)</f>
        <v>0</v>
      </c>
      <c r="BH182" s="18">
        <f>BF182-BE182</f>
        <v>0</v>
      </c>
      <c r="BI182" s="18">
        <f t="shared" si="477"/>
        <v>0</v>
      </c>
      <c r="BJ182" s="18">
        <f t="shared" si="477"/>
        <v>0</v>
      </c>
      <c r="BK182" s="18">
        <f>IF(BI182=0,0,BJ182*100/BI182)</f>
        <v>0</v>
      </c>
      <c r="BL182" s="18">
        <f>BJ182-BI182</f>
        <v>0</v>
      </c>
      <c r="BM182" s="18">
        <f t="shared" si="480"/>
        <v>0</v>
      </c>
      <c r="BN182" s="18">
        <f t="shared" si="480"/>
        <v>0</v>
      </c>
      <c r="BO182" s="18">
        <f>IF(BM182=0,0,BN182*100/BM182)</f>
        <v>0</v>
      </c>
      <c r="BP182" s="18">
        <f>BN182-BM182</f>
        <v>0</v>
      </c>
      <c r="BQ182" s="171"/>
      <c r="BR182" s="171"/>
    </row>
    <row r="183" spans="1:70" ht="23.25" customHeight="1" hidden="1">
      <c r="A183" s="161"/>
      <c r="B183" s="162"/>
      <c r="C183" s="155"/>
      <c r="D183" s="67" t="s">
        <v>29</v>
      </c>
      <c r="E183" s="18">
        <f t="shared" si="399"/>
        <v>0</v>
      </c>
      <c r="F183" s="18">
        <f t="shared" si="400"/>
        <v>0</v>
      </c>
      <c r="G183" s="18">
        <f t="shared" si="401"/>
        <v>0</v>
      </c>
      <c r="H183" s="18">
        <f t="shared" si="402"/>
        <v>0</v>
      </c>
      <c r="I183" s="17">
        <f t="shared" si="437"/>
        <v>0</v>
      </c>
      <c r="J183" s="17">
        <f t="shared" si="437"/>
        <v>0</v>
      </c>
      <c r="K183" s="17">
        <f t="shared" si="438"/>
        <v>0</v>
      </c>
      <c r="L183" s="17">
        <f t="shared" si="439"/>
        <v>0</v>
      </c>
      <c r="M183" s="17">
        <f t="shared" si="440"/>
        <v>0</v>
      </c>
      <c r="N183" s="17">
        <f t="shared" si="440"/>
        <v>0</v>
      </c>
      <c r="O183" s="17">
        <f t="shared" si="441"/>
        <v>0</v>
      </c>
      <c r="P183" s="17">
        <f t="shared" si="442"/>
        <v>0</v>
      </c>
      <c r="Q183" s="17">
        <f t="shared" si="443"/>
        <v>0</v>
      </c>
      <c r="R183" s="17">
        <f t="shared" si="443"/>
        <v>0</v>
      </c>
      <c r="S183" s="17">
        <f t="shared" si="444"/>
        <v>0</v>
      </c>
      <c r="T183" s="17">
        <f t="shared" si="445"/>
        <v>0</v>
      </c>
      <c r="U183" s="17">
        <f t="shared" si="446"/>
        <v>0</v>
      </c>
      <c r="V183" s="17">
        <f t="shared" si="447"/>
        <v>0</v>
      </c>
      <c r="W183" s="17">
        <f t="shared" si="448"/>
        <v>0</v>
      </c>
      <c r="X183" s="17">
        <f t="shared" si="449"/>
        <v>0</v>
      </c>
      <c r="Y183" s="17">
        <f t="shared" si="450"/>
        <v>0</v>
      </c>
      <c r="Z183" s="17">
        <f t="shared" si="450"/>
        <v>0</v>
      </c>
      <c r="AA183" s="17">
        <f t="shared" si="451"/>
        <v>0</v>
      </c>
      <c r="AB183" s="17">
        <f t="shared" si="452"/>
        <v>0</v>
      </c>
      <c r="AC183" s="17">
        <f t="shared" si="453"/>
        <v>0</v>
      </c>
      <c r="AD183" s="17">
        <f t="shared" si="453"/>
        <v>0</v>
      </c>
      <c r="AE183" s="17">
        <f t="shared" si="454"/>
        <v>0</v>
      </c>
      <c r="AF183" s="17">
        <f t="shared" si="455"/>
        <v>0</v>
      </c>
      <c r="AG183" s="17">
        <f t="shared" si="456"/>
        <v>0</v>
      </c>
      <c r="AH183" s="17">
        <f t="shared" si="456"/>
        <v>0</v>
      </c>
      <c r="AI183" s="17">
        <f t="shared" si="457"/>
        <v>0</v>
      </c>
      <c r="AJ183" s="17">
        <f t="shared" si="458"/>
        <v>0</v>
      </c>
      <c r="AK183" s="17">
        <f t="shared" si="459"/>
        <v>0</v>
      </c>
      <c r="AL183" s="17">
        <f t="shared" si="460"/>
        <v>0</v>
      </c>
      <c r="AM183" s="17">
        <f t="shared" si="461"/>
        <v>0</v>
      </c>
      <c r="AN183" s="17">
        <f t="shared" si="462"/>
        <v>0</v>
      </c>
      <c r="AO183" s="17">
        <f t="shared" si="463"/>
        <v>0</v>
      </c>
      <c r="AP183" s="17">
        <f t="shared" si="463"/>
        <v>0</v>
      </c>
      <c r="AQ183" s="17">
        <f t="shared" si="464"/>
        <v>0</v>
      </c>
      <c r="AR183" s="17">
        <f t="shared" si="465"/>
        <v>0</v>
      </c>
      <c r="AS183" s="17">
        <f t="shared" si="466"/>
        <v>0</v>
      </c>
      <c r="AT183" s="17">
        <f t="shared" si="466"/>
        <v>0</v>
      </c>
      <c r="AU183" s="17">
        <f t="shared" si="467"/>
        <v>0</v>
      </c>
      <c r="AV183" s="17">
        <f t="shared" si="468"/>
        <v>0</v>
      </c>
      <c r="AW183" s="17">
        <f t="shared" si="469"/>
        <v>0</v>
      </c>
      <c r="AX183" s="17">
        <f t="shared" si="469"/>
        <v>0</v>
      </c>
      <c r="AY183" s="17">
        <f t="shared" si="470"/>
        <v>0</v>
      </c>
      <c r="AZ183" s="17">
        <f t="shared" si="471"/>
        <v>0</v>
      </c>
      <c r="BA183" s="17">
        <f t="shared" si="359"/>
        <v>0</v>
      </c>
      <c r="BB183" s="49">
        <f t="shared" si="360"/>
        <v>0</v>
      </c>
      <c r="BC183" s="17">
        <f t="shared" si="472"/>
        <v>0</v>
      </c>
      <c r="BD183" s="17">
        <f t="shared" si="473"/>
        <v>0</v>
      </c>
      <c r="BE183" s="17">
        <f t="shared" si="474"/>
        <v>0</v>
      </c>
      <c r="BF183" s="17">
        <f t="shared" si="474"/>
        <v>0</v>
      </c>
      <c r="BG183" s="17">
        <f t="shared" si="475"/>
        <v>0</v>
      </c>
      <c r="BH183" s="17">
        <f t="shared" si="476"/>
        <v>0</v>
      </c>
      <c r="BI183" s="17">
        <f t="shared" si="477"/>
        <v>0</v>
      </c>
      <c r="BJ183" s="17">
        <f t="shared" si="477"/>
        <v>0</v>
      </c>
      <c r="BK183" s="17">
        <f t="shared" si="478"/>
        <v>0</v>
      </c>
      <c r="BL183" s="17">
        <f t="shared" si="479"/>
        <v>0</v>
      </c>
      <c r="BM183" s="17">
        <f t="shared" si="480"/>
        <v>0</v>
      </c>
      <c r="BN183" s="17">
        <f t="shared" si="480"/>
        <v>0</v>
      </c>
      <c r="BO183" s="17">
        <f t="shared" si="481"/>
        <v>0</v>
      </c>
      <c r="BP183" s="17">
        <f t="shared" si="482"/>
        <v>0</v>
      </c>
      <c r="BQ183" s="171"/>
      <c r="BR183" s="171"/>
    </row>
    <row r="184" spans="1:70" ht="23.25" customHeight="1" hidden="1">
      <c r="A184" s="163"/>
      <c r="B184" s="164"/>
      <c r="C184" s="156"/>
      <c r="D184" s="68" t="s">
        <v>24</v>
      </c>
      <c r="E184" s="17">
        <f t="shared" si="399"/>
        <v>0</v>
      </c>
      <c r="F184" s="17">
        <f t="shared" si="400"/>
        <v>0</v>
      </c>
      <c r="G184" s="18">
        <f t="shared" si="401"/>
        <v>0</v>
      </c>
      <c r="H184" s="17">
        <f t="shared" si="402"/>
        <v>0</v>
      </c>
      <c r="I184" s="17">
        <f t="shared" si="437"/>
        <v>0</v>
      </c>
      <c r="J184" s="17">
        <f t="shared" si="437"/>
        <v>0</v>
      </c>
      <c r="K184" s="17">
        <f t="shared" si="438"/>
        <v>0</v>
      </c>
      <c r="L184" s="17">
        <f t="shared" si="439"/>
        <v>0</v>
      </c>
      <c r="M184" s="17">
        <f t="shared" si="440"/>
        <v>0</v>
      </c>
      <c r="N184" s="17">
        <f t="shared" si="440"/>
        <v>0</v>
      </c>
      <c r="O184" s="17">
        <f t="shared" si="441"/>
        <v>0</v>
      </c>
      <c r="P184" s="17">
        <f t="shared" si="442"/>
        <v>0</v>
      </c>
      <c r="Q184" s="17">
        <f t="shared" si="443"/>
        <v>0</v>
      </c>
      <c r="R184" s="17">
        <f t="shared" si="443"/>
        <v>0</v>
      </c>
      <c r="S184" s="17">
        <f t="shared" si="444"/>
        <v>0</v>
      </c>
      <c r="T184" s="17">
        <f t="shared" si="445"/>
        <v>0</v>
      </c>
      <c r="U184" s="17">
        <f t="shared" si="446"/>
        <v>0</v>
      </c>
      <c r="V184" s="17">
        <f t="shared" si="447"/>
        <v>0</v>
      </c>
      <c r="W184" s="17">
        <f t="shared" si="448"/>
        <v>0</v>
      </c>
      <c r="X184" s="17">
        <f t="shared" si="449"/>
        <v>0</v>
      </c>
      <c r="Y184" s="17">
        <f t="shared" si="450"/>
        <v>0</v>
      </c>
      <c r="Z184" s="17">
        <f t="shared" si="450"/>
        <v>0</v>
      </c>
      <c r="AA184" s="17">
        <f t="shared" si="451"/>
        <v>0</v>
      </c>
      <c r="AB184" s="17">
        <f t="shared" si="452"/>
        <v>0</v>
      </c>
      <c r="AC184" s="17">
        <f t="shared" si="453"/>
        <v>0</v>
      </c>
      <c r="AD184" s="17">
        <f t="shared" si="453"/>
        <v>0</v>
      </c>
      <c r="AE184" s="17">
        <f t="shared" si="454"/>
        <v>0</v>
      </c>
      <c r="AF184" s="17">
        <f t="shared" si="455"/>
        <v>0</v>
      </c>
      <c r="AG184" s="17">
        <f t="shared" si="456"/>
        <v>0</v>
      </c>
      <c r="AH184" s="17">
        <f t="shared" si="456"/>
        <v>0</v>
      </c>
      <c r="AI184" s="17">
        <f t="shared" si="457"/>
        <v>0</v>
      </c>
      <c r="AJ184" s="17">
        <f t="shared" si="458"/>
        <v>0</v>
      </c>
      <c r="AK184" s="17">
        <f t="shared" si="459"/>
        <v>0</v>
      </c>
      <c r="AL184" s="17">
        <f t="shared" si="460"/>
        <v>0</v>
      </c>
      <c r="AM184" s="17">
        <f t="shared" si="461"/>
        <v>0</v>
      </c>
      <c r="AN184" s="17">
        <f t="shared" si="462"/>
        <v>0</v>
      </c>
      <c r="AO184" s="17">
        <f t="shared" si="463"/>
        <v>0</v>
      </c>
      <c r="AP184" s="17">
        <f t="shared" si="463"/>
        <v>0</v>
      </c>
      <c r="AQ184" s="17">
        <f t="shared" si="464"/>
        <v>0</v>
      </c>
      <c r="AR184" s="17">
        <f t="shared" si="465"/>
        <v>0</v>
      </c>
      <c r="AS184" s="17">
        <f t="shared" si="466"/>
        <v>0</v>
      </c>
      <c r="AT184" s="17">
        <f t="shared" si="466"/>
        <v>0</v>
      </c>
      <c r="AU184" s="17">
        <f t="shared" si="467"/>
        <v>0</v>
      </c>
      <c r="AV184" s="17">
        <f t="shared" si="468"/>
        <v>0</v>
      </c>
      <c r="AW184" s="17">
        <f t="shared" si="469"/>
        <v>0</v>
      </c>
      <c r="AX184" s="17">
        <f t="shared" si="469"/>
        <v>0</v>
      </c>
      <c r="AY184" s="17">
        <f t="shared" si="470"/>
        <v>0</v>
      </c>
      <c r="AZ184" s="17">
        <f t="shared" si="471"/>
        <v>0</v>
      </c>
      <c r="BA184" s="17">
        <f t="shared" si="359"/>
        <v>0</v>
      </c>
      <c r="BB184" s="49">
        <f t="shared" si="360"/>
        <v>0</v>
      </c>
      <c r="BC184" s="17">
        <f t="shared" si="472"/>
        <v>0</v>
      </c>
      <c r="BD184" s="17">
        <f t="shared" si="473"/>
        <v>0</v>
      </c>
      <c r="BE184" s="17">
        <f t="shared" si="474"/>
        <v>0</v>
      </c>
      <c r="BF184" s="17">
        <f t="shared" si="474"/>
        <v>0</v>
      </c>
      <c r="BG184" s="17">
        <f t="shared" si="475"/>
        <v>0</v>
      </c>
      <c r="BH184" s="17">
        <f t="shared" si="476"/>
        <v>0</v>
      </c>
      <c r="BI184" s="17">
        <f t="shared" si="477"/>
        <v>0</v>
      </c>
      <c r="BJ184" s="17">
        <f t="shared" si="477"/>
        <v>0</v>
      </c>
      <c r="BK184" s="17">
        <f t="shared" si="478"/>
        <v>0</v>
      </c>
      <c r="BL184" s="17">
        <f t="shared" si="479"/>
        <v>0</v>
      </c>
      <c r="BM184" s="17">
        <f t="shared" si="480"/>
        <v>0</v>
      </c>
      <c r="BN184" s="17">
        <f t="shared" si="480"/>
        <v>0</v>
      </c>
      <c r="BO184" s="17">
        <f t="shared" si="481"/>
        <v>0</v>
      </c>
      <c r="BP184" s="17">
        <f t="shared" si="482"/>
        <v>0</v>
      </c>
      <c r="BQ184" s="171"/>
      <c r="BR184" s="171"/>
    </row>
    <row r="185" spans="1:70" s="53" customFormat="1" ht="33" customHeight="1">
      <c r="A185" s="175" t="s">
        <v>86</v>
      </c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</row>
    <row r="186" spans="1:70" s="53" customFormat="1" ht="42" customHeight="1">
      <c r="A186" s="183" t="s">
        <v>53</v>
      </c>
      <c r="B186" s="157" t="s">
        <v>71</v>
      </c>
      <c r="C186" s="154" t="s">
        <v>70</v>
      </c>
      <c r="D186" s="66" t="s">
        <v>22</v>
      </c>
      <c r="E186" s="41">
        <f>BA186+BE186+BI186+BM186</f>
        <v>2090</v>
      </c>
      <c r="F186" s="41">
        <f>BB186+BF186+BJ186+BN186</f>
        <v>0</v>
      </c>
      <c r="G186" s="41">
        <f>IF(E186=0,0,F186*100/E186)</f>
        <v>0</v>
      </c>
      <c r="H186" s="41">
        <f>F186-E186</f>
        <v>-2090</v>
      </c>
      <c r="I186" s="41">
        <f>SUM(I187:I192)</f>
        <v>0</v>
      </c>
      <c r="J186" s="41">
        <f>SUM(J187:J192)</f>
        <v>0</v>
      </c>
      <c r="K186" s="41">
        <f>IF(I186=0,0,J186*100/I186)</f>
        <v>0</v>
      </c>
      <c r="L186" s="41">
        <f>J186-I186</f>
        <v>0</v>
      </c>
      <c r="M186" s="41">
        <f>SUM(M187:M192)</f>
        <v>0</v>
      </c>
      <c r="N186" s="41">
        <f>SUM(N187:N192)</f>
        <v>0</v>
      </c>
      <c r="O186" s="41">
        <f>IF(M186=0,0,N186*100/M186)</f>
        <v>0</v>
      </c>
      <c r="P186" s="41">
        <f>N186-M186</f>
        <v>0</v>
      </c>
      <c r="Q186" s="41">
        <f>SUM(Q187:Q192)</f>
        <v>0</v>
      </c>
      <c r="R186" s="41">
        <f>SUM(R187:R192)</f>
        <v>0</v>
      </c>
      <c r="S186" s="41">
        <f>IF(Q186=0,0,R186*100/Q186)</f>
        <v>0</v>
      </c>
      <c r="T186" s="41">
        <f>R186-Q186</f>
        <v>0</v>
      </c>
      <c r="U186" s="41">
        <f>I186+M186+Q186</f>
        <v>0</v>
      </c>
      <c r="V186" s="41">
        <f>J186+N186+R186</f>
        <v>0</v>
      </c>
      <c r="W186" s="41">
        <f>IF(U186=0,0,V186*100/U186)</f>
        <v>0</v>
      </c>
      <c r="X186" s="41">
        <f>V186-U186</f>
        <v>0</v>
      </c>
      <c r="Y186" s="41">
        <f>SUM(Y187:Y192)</f>
        <v>0</v>
      </c>
      <c r="Z186" s="41">
        <f>SUM(Z187:Z192)</f>
        <v>0</v>
      </c>
      <c r="AA186" s="41">
        <f>IF(Y186=0,0,Z186*100/Y186)</f>
        <v>0</v>
      </c>
      <c r="AB186" s="41">
        <f>Z186-Y186</f>
        <v>0</v>
      </c>
      <c r="AC186" s="41">
        <f>SUM(AC187:AC192)</f>
        <v>2090</v>
      </c>
      <c r="AD186" s="41">
        <f>SUM(AD187:AD192)</f>
        <v>0</v>
      </c>
      <c r="AE186" s="41">
        <f>IF(AC186=0,0,AD186*100/AC186)</f>
        <v>0</v>
      </c>
      <c r="AF186" s="41">
        <f>AD186-AC186</f>
        <v>-2090</v>
      </c>
      <c r="AG186" s="41">
        <f>SUM(AG187:AG192)</f>
        <v>0</v>
      </c>
      <c r="AH186" s="41">
        <f>SUM(AH187:AH192)</f>
        <v>0</v>
      </c>
      <c r="AI186" s="41">
        <f>IF(AG186=0,0,AH186*100/AG186)</f>
        <v>0</v>
      </c>
      <c r="AJ186" s="41">
        <f>AH186-AG186</f>
        <v>0</v>
      </c>
      <c r="AK186" s="41">
        <f>U186+Y186+AC186+AG186</f>
        <v>2090</v>
      </c>
      <c r="AL186" s="41">
        <f>V186+Z186+AD186+AH186</f>
        <v>0</v>
      </c>
      <c r="AM186" s="41">
        <f>IF(AK186=0,0,AL186*100/AK186)</f>
        <v>0</v>
      </c>
      <c r="AN186" s="52">
        <f>AL186-AK186</f>
        <v>-2090</v>
      </c>
      <c r="AO186" s="41">
        <f>SUM(AO187:AO192)</f>
        <v>0</v>
      </c>
      <c r="AP186" s="41">
        <f>SUM(AP187:AP192)</f>
        <v>0</v>
      </c>
      <c r="AQ186" s="41">
        <f>IF(AO186=0,0,AP186*100/AO186)</f>
        <v>0</v>
      </c>
      <c r="AR186" s="41">
        <f>AP186-AO186</f>
        <v>0</v>
      </c>
      <c r="AS186" s="41">
        <f>SUM(AS187:AS192)</f>
        <v>0</v>
      </c>
      <c r="AT186" s="41">
        <f>SUM(AT187:AT192)</f>
        <v>0</v>
      </c>
      <c r="AU186" s="52">
        <f>IF(AS186=0,0,AT186*100/AS186)</f>
        <v>0</v>
      </c>
      <c r="AV186" s="41">
        <f>AT186-AS186</f>
        <v>0</v>
      </c>
      <c r="AW186" s="41">
        <f>SUM(AW187:AW192)</f>
        <v>0</v>
      </c>
      <c r="AX186" s="41">
        <f>SUM(AX187:AX192)</f>
        <v>0</v>
      </c>
      <c r="AY186" s="41">
        <f>IF(AW186=0,0,AX186*100/AW186)</f>
        <v>0</v>
      </c>
      <c r="AZ186" s="41">
        <f>AX186-AW186</f>
        <v>0</v>
      </c>
      <c r="BA186" s="41">
        <f aca="true" t="shared" si="483" ref="BA186:BA213">AK186+AO186+AS186+AW186</f>
        <v>2090</v>
      </c>
      <c r="BB186" s="41">
        <f aca="true" t="shared" si="484" ref="BB186:BB213">AL186+AP186+AT186+AX186</f>
        <v>0</v>
      </c>
      <c r="BC186" s="41">
        <f>IF(BA186=0,0,BB186*100/BA186)</f>
        <v>0</v>
      </c>
      <c r="BD186" s="41">
        <f>BB186-BA186</f>
        <v>-2090</v>
      </c>
      <c r="BE186" s="41">
        <f>SUM(BE187:BE192)</f>
        <v>0</v>
      </c>
      <c r="BF186" s="41">
        <f>SUM(BF187:BF192)</f>
        <v>0</v>
      </c>
      <c r="BG186" s="41">
        <f>IF(BE186=0,0,BF186*100/BE186)</f>
        <v>0</v>
      </c>
      <c r="BH186" s="41">
        <f>BF186-BE186</f>
        <v>0</v>
      </c>
      <c r="BI186" s="41">
        <f>SUM(BI187:BI192)</f>
        <v>0</v>
      </c>
      <c r="BJ186" s="41">
        <f>SUM(BJ187:BJ192)</f>
        <v>0</v>
      </c>
      <c r="BK186" s="41">
        <f>IF(BI186=0,0,BJ186*100/BI186)</f>
        <v>0</v>
      </c>
      <c r="BL186" s="41">
        <f>BJ186-BI186</f>
        <v>0</v>
      </c>
      <c r="BM186" s="41">
        <f>SUM(BM187:BM192)</f>
        <v>0</v>
      </c>
      <c r="BN186" s="41">
        <f>SUM(BN187:BN192)</f>
        <v>0</v>
      </c>
      <c r="BO186" s="41">
        <f>IF(BM186=0,0,BN186*100/BM186)</f>
        <v>0</v>
      </c>
      <c r="BP186" s="41">
        <f>BN186-BM186</f>
        <v>0</v>
      </c>
      <c r="BQ186" s="134" t="s">
        <v>179</v>
      </c>
      <c r="BR186" s="144"/>
    </row>
    <row r="187" spans="1:70" ht="23.25" customHeight="1" hidden="1">
      <c r="A187" s="183"/>
      <c r="B187" s="158"/>
      <c r="C187" s="155"/>
      <c r="D187" s="66" t="s">
        <v>23</v>
      </c>
      <c r="E187" s="17">
        <f aca="true" t="shared" si="485" ref="E187:E213">BA187+BE187+BI187+BM187</f>
        <v>0</v>
      </c>
      <c r="F187" s="17">
        <f aca="true" t="shared" si="486" ref="F187:F213">BB187+BF187+BJ187+BN187</f>
        <v>0</v>
      </c>
      <c r="G187" s="17">
        <f aca="true" t="shared" si="487" ref="G187:G213">IF(E187=0,0,F187*100/E187)</f>
        <v>0</v>
      </c>
      <c r="H187" s="17">
        <f aca="true" t="shared" si="488" ref="H187:H213">F187-E187</f>
        <v>0</v>
      </c>
      <c r="I187" s="17"/>
      <c r="J187" s="17"/>
      <c r="K187" s="17">
        <f aca="true" t="shared" si="489" ref="K187:K213">IF(I187=0,0,J187*100/I187)</f>
        <v>0</v>
      </c>
      <c r="L187" s="17">
        <f aca="true" t="shared" si="490" ref="L187:L213">J187-I187</f>
        <v>0</v>
      </c>
      <c r="M187" s="17"/>
      <c r="N187" s="17"/>
      <c r="O187" s="17">
        <f aca="true" t="shared" si="491" ref="O187:O213">IF(M187=0,0,N187*100/M187)</f>
        <v>0</v>
      </c>
      <c r="P187" s="17">
        <f aca="true" t="shared" si="492" ref="P187:P213">N187-M187</f>
        <v>0</v>
      </c>
      <c r="Q187" s="17"/>
      <c r="R187" s="17"/>
      <c r="S187" s="17">
        <f aca="true" t="shared" si="493" ref="S187:S213">IF(Q187=0,0,R187*100/Q187)</f>
        <v>0</v>
      </c>
      <c r="T187" s="17">
        <f aca="true" t="shared" si="494" ref="T187:T213">R187-Q187</f>
        <v>0</v>
      </c>
      <c r="U187" s="17">
        <f aca="true" t="shared" si="495" ref="U187:U213">I187+M187+Q187</f>
        <v>0</v>
      </c>
      <c r="V187" s="17">
        <f aca="true" t="shared" si="496" ref="V187:V213">J187+N187+R187</f>
        <v>0</v>
      </c>
      <c r="W187" s="17">
        <f aca="true" t="shared" si="497" ref="W187:W213">IF(U187=0,0,V187*100/U187)</f>
        <v>0</v>
      </c>
      <c r="X187" s="17">
        <f aca="true" t="shared" si="498" ref="X187:X213">V187-U187</f>
        <v>0</v>
      </c>
      <c r="Y187" s="17"/>
      <c r="Z187" s="17"/>
      <c r="AA187" s="17">
        <f aca="true" t="shared" si="499" ref="AA187:AA213">IF(Y187=0,0,Z187*100/Y187)</f>
        <v>0</v>
      </c>
      <c r="AB187" s="17">
        <f aca="true" t="shared" si="500" ref="AB187:AB213">Z187-Y187</f>
        <v>0</v>
      </c>
      <c r="AC187" s="17"/>
      <c r="AD187" s="17"/>
      <c r="AE187" s="17">
        <f aca="true" t="shared" si="501" ref="AE187:AE213">IF(AC187=0,0,AD187*100/AC187)</f>
        <v>0</v>
      </c>
      <c r="AF187" s="17">
        <f aca="true" t="shared" si="502" ref="AF187:AF213">AD187-AC187</f>
        <v>0</v>
      </c>
      <c r="AG187" s="17"/>
      <c r="AH187" s="17"/>
      <c r="AI187" s="17">
        <f aca="true" t="shared" si="503" ref="AI187:AI213">IF(AG187=0,0,AH187*100/AG187)</f>
        <v>0</v>
      </c>
      <c r="AJ187" s="17">
        <f aca="true" t="shared" si="504" ref="AJ187:AJ213">AH187-AG187</f>
        <v>0</v>
      </c>
      <c r="AK187" s="17">
        <f aca="true" t="shared" si="505" ref="AK187:AK213">U187+Y187+AC187+AG187</f>
        <v>0</v>
      </c>
      <c r="AL187" s="17">
        <f aca="true" t="shared" si="506" ref="AL187:AL213">V187+Z187+AD187+AH187</f>
        <v>0</v>
      </c>
      <c r="AM187" s="17">
        <f aca="true" t="shared" si="507" ref="AM187:AM213">IF(AK187=0,0,AL187*100/AK187)</f>
        <v>0</v>
      </c>
      <c r="AN187" s="51">
        <f aca="true" t="shared" si="508" ref="AN187:AN213">AL187-AK187</f>
        <v>0</v>
      </c>
      <c r="AO187" s="17"/>
      <c r="AP187" s="17"/>
      <c r="AQ187" s="17">
        <f aca="true" t="shared" si="509" ref="AQ187:AQ213">IF(AO187=0,0,AP187*100/AO187)</f>
        <v>0</v>
      </c>
      <c r="AR187" s="17">
        <f aca="true" t="shared" si="510" ref="AR187:AR213">AP187-AO187</f>
        <v>0</v>
      </c>
      <c r="AS187" s="17"/>
      <c r="AT187" s="17"/>
      <c r="AU187" s="51">
        <f aca="true" t="shared" si="511" ref="AU187:AU213">IF(AS187=0,0,AT187*100/AS187)</f>
        <v>0</v>
      </c>
      <c r="AV187" s="17">
        <f aca="true" t="shared" si="512" ref="AV187:AV213">AT187-AS187</f>
        <v>0</v>
      </c>
      <c r="AW187" s="17"/>
      <c r="AX187" s="17"/>
      <c r="AY187" s="17">
        <f aca="true" t="shared" si="513" ref="AY187:AY213">IF(AW187=0,0,AX187*100/AW187)</f>
        <v>0</v>
      </c>
      <c r="AZ187" s="17">
        <f aca="true" t="shared" si="514" ref="AZ187:AZ213">AX187-AW187</f>
        <v>0</v>
      </c>
      <c r="BA187" s="17">
        <f t="shared" si="483"/>
        <v>0</v>
      </c>
      <c r="BB187" s="17">
        <f t="shared" si="484"/>
        <v>0</v>
      </c>
      <c r="BC187" s="17">
        <f aca="true" t="shared" si="515" ref="BC187:BC213">IF(BA187=0,0,BB187*100/BA187)</f>
        <v>0</v>
      </c>
      <c r="BD187" s="17">
        <f aca="true" t="shared" si="516" ref="BD187:BD213">BB187-BA187</f>
        <v>0</v>
      </c>
      <c r="BE187" s="17"/>
      <c r="BF187" s="17"/>
      <c r="BG187" s="17">
        <f aca="true" t="shared" si="517" ref="BG187:BG213">IF(BE187=0,0,BF187*100/BE187)</f>
        <v>0</v>
      </c>
      <c r="BH187" s="17">
        <f aca="true" t="shared" si="518" ref="BH187:BH213">BF187-BE187</f>
        <v>0</v>
      </c>
      <c r="BI187" s="17"/>
      <c r="BJ187" s="17"/>
      <c r="BK187" s="17">
        <f aca="true" t="shared" si="519" ref="BK187:BK213">IF(BI187=0,0,BJ187*100/BI187)</f>
        <v>0</v>
      </c>
      <c r="BL187" s="17">
        <f aca="true" t="shared" si="520" ref="BL187:BL213">BJ187-BI187</f>
        <v>0</v>
      </c>
      <c r="BM187" s="17"/>
      <c r="BN187" s="17"/>
      <c r="BO187" s="17">
        <f aca="true" t="shared" si="521" ref="BO187:BO213">IF(BM187=0,0,BN187*100/BM187)</f>
        <v>0</v>
      </c>
      <c r="BP187" s="17">
        <f aca="true" t="shared" si="522" ref="BP187:BP213">BN187-BM187</f>
        <v>0</v>
      </c>
      <c r="BQ187" s="135"/>
      <c r="BR187" s="144"/>
    </row>
    <row r="188" spans="1:70" ht="30" customHeight="1" hidden="1">
      <c r="A188" s="183"/>
      <c r="B188" s="158"/>
      <c r="C188" s="155"/>
      <c r="D188" s="64" t="s">
        <v>63</v>
      </c>
      <c r="E188" s="17">
        <f t="shared" si="485"/>
        <v>0</v>
      </c>
      <c r="F188" s="17">
        <f t="shared" si="486"/>
        <v>0</v>
      </c>
      <c r="G188" s="17">
        <f t="shared" si="487"/>
        <v>0</v>
      </c>
      <c r="H188" s="17">
        <f t="shared" si="488"/>
        <v>0</v>
      </c>
      <c r="I188" s="17"/>
      <c r="J188" s="17"/>
      <c r="K188" s="17">
        <f t="shared" si="489"/>
        <v>0</v>
      </c>
      <c r="L188" s="17">
        <f t="shared" si="490"/>
        <v>0</v>
      </c>
      <c r="M188" s="17"/>
      <c r="N188" s="17"/>
      <c r="O188" s="17">
        <f t="shared" si="491"/>
        <v>0</v>
      </c>
      <c r="P188" s="17">
        <f t="shared" si="492"/>
        <v>0</v>
      </c>
      <c r="Q188" s="17"/>
      <c r="R188" s="17"/>
      <c r="S188" s="17">
        <f t="shared" si="493"/>
        <v>0</v>
      </c>
      <c r="T188" s="17">
        <f t="shared" si="494"/>
        <v>0</v>
      </c>
      <c r="U188" s="17">
        <f t="shared" si="495"/>
        <v>0</v>
      </c>
      <c r="V188" s="17">
        <f t="shared" si="496"/>
        <v>0</v>
      </c>
      <c r="W188" s="17">
        <f t="shared" si="497"/>
        <v>0</v>
      </c>
      <c r="X188" s="17">
        <f t="shared" si="498"/>
        <v>0</v>
      </c>
      <c r="Y188" s="17"/>
      <c r="Z188" s="17"/>
      <c r="AA188" s="17">
        <f t="shared" si="499"/>
        <v>0</v>
      </c>
      <c r="AB188" s="17">
        <f t="shared" si="500"/>
        <v>0</v>
      </c>
      <c r="AC188" s="17"/>
      <c r="AD188" s="17"/>
      <c r="AE188" s="17">
        <f t="shared" si="501"/>
        <v>0</v>
      </c>
      <c r="AF188" s="17">
        <f t="shared" si="502"/>
        <v>0</v>
      </c>
      <c r="AG188" s="17"/>
      <c r="AH188" s="17"/>
      <c r="AI188" s="17">
        <f t="shared" si="503"/>
        <v>0</v>
      </c>
      <c r="AJ188" s="17">
        <f t="shared" si="504"/>
        <v>0</v>
      </c>
      <c r="AK188" s="17">
        <f t="shared" si="505"/>
        <v>0</v>
      </c>
      <c r="AL188" s="17">
        <f t="shared" si="506"/>
        <v>0</v>
      </c>
      <c r="AM188" s="17">
        <f t="shared" si="507"/>
        <v>0</v>
      </c>
      <c r="AN188" s="51">
        <f t="shared" si="508"/>
        <v>0</v>
      </c>
      <c r="AO188" s="17"/>
      <c r="AP188" s="17"/>
      <c r="AQ188" s="17">
        <f t="shared" si="509"/>
        <v>0</v>
      </c>
      <c r="AR188" s="17">
        <f t="shared" si="510"/>
        <v>0</v>
      </c>
      <c r="AS188" s="17"/>
      <c r="AT188" s="17"/>
      <c r="AU188" s="51">
        <f t="shared" si="511"/>
        <v>0</v>
      </c>
      <c r="AV188" s="17">
        <f t="shared" si="512"/>
        <v>0</v>
      </c>
      <c r="AW188" s="17"/>
      <c r="AX188" s="17"/>
      <c r="AY188" s="17">
        <f t="shared" si="513"/>
        <v>0</v>
      </c>
      <c r="AZ188" s="17">
        <f t="shared" si="514"/>
        <v>0</v>
      </c>
      <c r="BA188" s="17">
        <f t="shared" si="483"/>
        <v>0</v>
      </c>
      <c r="BB188" s="17">
        <f t="shared" si="484"/>
        <v>0</v>
      </c>
      <c r="BC188" s="17">
        <f t="shared" si="515"/>
        <v>0</v>
      </c>
      <c r="BD188" s="17">
        <f t="shared" si="516"/>
        <v>0</v>
      </c>
      <c r="BE188" s="17"/>
      <c r="BF188" s="17"/>
      <c r="BG188" s="17">
        <f t="shared" si="517"/>
        <v>0</v>
      </c>
      <c r="BH188" s="17">
        <f t="shared" si="518"/>
        <v>0</v>
      </c>
      <c r="BI188" s="17"/>
      <c r="BJ188" s="17"/>
      <c r="BK188" s="17">
        <f t="shared" si="519"/>
        <v>0</v>
      </c>
      <c r="BL188" s="17">
        <f t="shared" si="520"/>
        <v>0</v>
      </c>
      <c r="BM188" s="17"/>
      <c r="BN188" s="17"/>
      <c r="BO188" s="17">
        <f t="shared" si="521"/>
        <v>0</v>
      </c>
      <c r="BP188" s="17">
        <f t="shared" si="522"/>
        <v>0</v>
      </c>
      <c r="BQ188" s="135"/>
      <c r="BR188" s="144"/>
    </row>
    <row r="189" spans="1:70" ht="45" customHeight="1">
      <c r="A189" s="183"/>
      <c r="B189" s="158"/>
      <c r="C189" s="155"/>
      <c r="D189" s="64" t="s">
        <v>28</v>
      </c>
      <c r="E189" s="18">
        <f t="shared" si="485"/>
        <v>2090</v>
      </c>
      <c r="F189" s="18">
        <f t="shared" si="486"/>
        <v>0</v>
      </c>
      <c r="G189" s="18">
        <f t="shared" si="487"/>
        <v>0</v>
      </c>
      <c r="H189" s="18">
        <f t="shared" si="488"/>
        <v>-2090</v>
      </c>
      <c r="I189" s="18"/>
      <c r="J189" s="18"/>
      <c r="K189" s="18">
        <f t="shared" si="489"/>
        <v>0</v>
      </c>
      <c r="L189" s="18">
        <f t="shared" si="490"/>
        <v>0</v>
      </c>
      <c r="M189" s="18"/>
      <c r="N189" s="18"/>
      <c r="O189" s="18">
        <f t="shared" si="491"/>
        <v>0</v>
      </c>
      <c r="P189" s="18">
        <f t="shared" si="492"/>
        <v>0</v>
      </c>
      <c r="Q189" s="18"/>
      <c r="R189" s="18"/>
      <c r="S189" s="18">
        <f t="shared" si="493"/>
        <v>0</v>
      </c>
      <c r="T189" s="18">
        <f t="shared" si="494"/>
        <v>0</v>
      </c>
      <c r="U189" s="18">
        <f t="shared" si="495"/>
        <v>0</v>
      </c>
      <c r="V189" s="18">
        <f t="shared" si="496"/>
        <v>0</v>
      </c>
      <c r="W189" s="18">
        <f t="shared" si="497"/>
        <v>0</v>
      </c>
      <c r="X189" s="18">
        <f t="shared" si="498"/>
        <v>0</v>
      </c>
      <c r="Y189" s="18"/>
      <c r="Z189" s="18"/>
      <c r="AA189" s="18">
        <f t="shared" si="499"/>
        <v>0</v>
      </c>
      <c r="AB189" s="18">
        <f t="shared" si="500"/>
        <v>0</v>
      </c>
      <c r="AC189" s="18">
        <v>2090</v>
      </c>
      <c r="AD189" s="18">
        <v>0</v>
      </c>
      <c r="AE189" s="18">
        <f t="shared" si="501"/>
        <v>0</v>
      </c>
      <c r="AF189" s="18">
        <f t="shared" si="502"/>
        <v>-2090</v>
      </c>
      <c r="AG189" s="18"/>
      <c r="AH189" s="18"/>
      <c r="AI189" s="18">
        <f t="shared" si="503"/>
        <v>0</v>
      </c>
      <c r="AJ189" s="18">
        <f t="shared" si="504"/>
        <v>0</v>
      </c>
      <c r="AK189" s="18">
        <f t="shared" si="505"/>
        <v>2090</v>
      </c>
      <c r="AL189" s="18">
        <f t="shared" si="506"/>
        <v>0</v>
      </c>
      <c r="AM189" s="18">
        <f t="shared" si="507"/>
        <v>0</v>
      </c>
      <c r="AN189" s="50">
        <f t="shared" si="508"/>
        <v>-2090</v>
      </c>
      <c r="AO189" s="18"/>
      <c r="AP189" s="18"/>
      <c r="AQ189" s="18">
        <f t="shared" si="509"/>
        <v>0</v>
      </c>
      <c r="AR189" s="18">
        <f t="shared" si="510"/>
        <v>0</v>
      </c>
      <c r="AS189" s="18"/>
      <c r="AT189" s="18"/>
      <c r="AU189" s="50">
        <f t="shared" si="511"/>
        <v>0</v>
      </c>
      <c r="AV189" s="18">
        <f t="shared" si="512"/>
        <v>0</v>
      </c>
      <c r="AW189" s="18"/>
      <c r="AX189" s="18"/>
      <c r="AY189" s="18">
        <f t="shared" si="513"/>
        <v>0</v>
      </c>
      <c r="AZ189" s="18">
        <f t="shared" si="514"/>
        <v>0</v>
      </c>
      <c r="BA189" s="18">
        <f t="shared" si="483"/>
        <v>2090</v>
      </c>
      <c r="BB189" s="48">
        <f t="shared" si="484"/>
        <v>0</v>
      </c>
      <c r="BC189" s="18">
        <f t="shared" si="515"/>
        <v>0</v>
      </c>
      <c r="BD189" s="18">
        <f t="shared" si="516"/>
        <v>-2090</v>
      </c>
      <c r="BE189" s="18">
        <v>0</v>
      </c>
      <c r="BF189" s="18"/>
      <c r="BG189" s="18">
        <f t="shared" si="517"/>
        <v>0</v>
      </c>
      <c r="BH189" s="18">
        <f t="shared" si="518"/>
        <v>0</v>
      </c>
      <c r="BI189" s="18">
        <v>0</v>
      </c>
      <c r="BJ189" s="18"/>
      <c r="BK189" s="18">
        <f t="shared" si="519"/>
        <v>0</v>
      </c>
      <c r="BL189" s="18">
        <f t="shared" si="520"/>
        <v>0</v>
      </c>
      <c r="BM189" s="18"/>
      <c r="BN189" s="18"/>
      <c r="BO189" s="18">
        <f t="shared" si="521"/>
        <v>0</v>
      </c>
      <c r="BP189" s="18">
        <f t="shared" si="522"/>
        <v>0</v>
      </c>
      <c r="BQ189" s="135"/>
      <c r="BR189" s="144"/>
    </row>
    <row r="190" spans="1:70" ht="46.5" customHeight="1" hidden="1">
      <c r="A190" s="183"/>
      <c r="B190" s="158"/>
      <c r="C190" s="155"/>
      <c r="D190" s="66" t="s">
        <v>136</v>
      </c>
      <c r="E190" s="17">
        <f t="shared" si="485"/>
        <v>0</v>
      </c>
      <c r="F190" s="17">
        <f t="shared" si="486"/>
        <v>0</v>
      </c>
      <c r="G190" s="17">
        <f t="shared" si="487"/>
        <v>0</v>
      </c>
      <c r="H190" s="17">
        <f t="shared" si="488"/>
        <v>0</v>
      </c>
      <c r="I190" s="17"/>
      <c r="J190" s="17"/>
      <c r="K190" s="17">
        <f t="shared" si="489"/>
        <v>0</v>
      </c>
      <c r="L190" s="17">
        <f t="shared" si="490"/>
        <v>0</v>
      </c>
      <c r="M190" s="17"/>
      <c r="N190" s="17"/>
      <c r="O190" s="17">
        <f t="shared" si="491"/>
        <v>0</v>
      </c>
      <c r="P190" s="17">
        <f t="shared" si="492"/>
        <v>0</v>
      </c>
      <c r="Q190" s="17"/>
      <c r="R190" s="17"/>
      <c r="S190" s="17">
        <f t="shared" si="493"/>
        <v>0</v>
      </c>
      <c r="T190" s="17">
        <f t="shared" si="494"/>
        <v>0</v>
      </c>
      <c r="U190" s="17">
        <f t="shared" si="495"/>
        <v>0</v>
      </c>
      <c r="V190" s="17">
        <f t="shared" si="496"/>
        <v>0</v>
      </c>
      <c r="W190" s="17">
        <f t="shared" si="497"/>
        <v>0</v>
      </c>
      <c r="X190" s="17">
        <f t="shared" si="498"/>
        <v>0</v>
      </c>
      <c r="Y190" s="17"/>
      <c r="Z190" s="17"/>
      <c r="AA190" s="17">
        <f t="shared" si="499"/>
        <v>0</v>
      </c>
      <c r="AB190" s="17">
        <f t="shared" si="500"/>
        <v>0</v>
      </c>
      <c r="AC190" s="17"/>
      <c r="AD190" s="17"/>
      <c r="AE190" s="17">
        <f t="shared" si="501"/>
        <v>0</v>
      </c>
      <c r="AF190" s="17">
        <f t="shared" si="502"/>
        <v>0</v>
      </c>
      <c r="AG190" s="17"/>
      <c r="AH190" s="17"/>
      <c r="AI190" s="17">
        <f t="shared" si="503"/>
        <v>0</v>
      </c>
      <c r="AJ190" s="17">
        <f t="shared" si="504"/>
        <v>0</v>
      </c>
      <c r="AK190" s="17">
        <f t="shared" si="505"/>
        <v>0</v>
      </c>
      <c r="AL190" s="17">
        <f t="shared" si="506"/>
        <v>0</v>
      </c>
      <c r="AM190" s="17">
        <f t="shared" si="507"/>
        <v>0</v>
      </c>
      <c r="AN190" s="17">
        <f t="shared" si="508"/>
        <v>0</v>
      </c>
      <c r="AO190" s="17"/>
      <c r="AP190" s="17"/>
      <c r="AQ190" s="17">
        <f t="shared" si="509"/>
        <v>0</v>
      </c>
      <c r="AR190" s="17">
        <f t="shared" si="510"/>
        <v>0</v>
      </c>
      <c r="AS190" s="17"/>
      <c r="AT190" s="17"/>
      <c r="AU190" s="17">
        <f t="shared" si="511"/>
        <v>0</v>
      </c>
      <c r="AV190" s="17">
        <f t="shared" si="512"/>
        <v>0</v>
      </c>
      <c r="AW190" s="17"/>
      <c r="AX190" s="17"/>
      <c r="AY190" s="17">
        <f t="shared" si="513"/>
        <v>0</v>
      </c>
      <c r="AZ190" s="17">
        <f t="shared" si="514"/>
        <v>0</v>
      </c>
      <c r="BA190" s="17">
        <f t="shared" si="483"/>
        <v>0</v>
      </c>
      <c r="BB190" s="17">
        <f t="shared" si="484"/>
        <v>0</v>
      </c>
      <c r="BC190" s="17">
        <f t="shared" si="515"/>
        <v>0</v>
      </c>
      <c r="BD190" s="17">
        <f t="shared" si="516"/>
        <v>0</v>
      </c>
      <c r="BE190" s="17"/>
      <c r="BF190" s="17"/>
      <c r="BG190" s="17">
        <f t="shared" si="517"/>
        <v>0</v>
      </c>
      <c r="BH190" s="17">
        <f t="shared" si="518"/>
        <v>0</v>
      </c>
      <c r="BI190" s="17"/>
      <c r="BJ190" s="17"/>
      <c r="BK190" s="17">
        <f t="shared" si="519"/>
        <v>0</v>
      </c>
      <c r="BL190" s="17">
        <f t="shared" si="520"/>
        <v>0</v>
      </c>
      <c r="BM190" s="17"/>
      <c r="BN190" s="17"/>
      <c r="BO190" s="17">
        <f t="shared" si="521"/>
        <v>0</v>
      </c>
      <c r="BP190" s="17">
        <f t="shared" si="522"/>
        <v>0</v>
      </c>
      <c r="BQ190" s="135"/>
      <c r="BR190" s="144"/>
    </row>
    <row r="191" spans="1:70" ht="23.25" customHeight="1" hidden="1">
      <c r="A191" s="183"/>
      <c r="B191" s="158"/>
      <c r="C191" s="155"/>
      <c r="D191" s="67" t="s">
        <v>29</v>
      </c>
      <c r="E191" s="17">
        <f t="shared" si="485"/>
        <v>0</v>
      </c>
      <c r="F191" s="17">
        <f t="shared" si="486"/>
        <v>0</v>
      </c>
      <c r="G191" s="17">
        <f t="shared" si="487"/>
        <v>0</v>
      </c>
      <c r="H191" s="17">
        <f t="shared" si="488"/>
        <v>0</v>
      </c>
      <c r="I191" s="17"/>
      <c r="J191" s="17"/>
      <c r="K191" s="17">
        <f t="shared" si="489"/>
        <v>0</v>
      </c>
      <c r="L191" s="17">
        <f t="shared" si="490"/>
        <v>0</v>
      </c>
      <c r="M191" s="17"/>
      <c r="N191" s="17"/>
      <c r="O191" s="17">
        <f t="shared" si="491"/>
        <v>0</v>
      </c>
      <c r="P191" s="17">
        <f t="shared" si="492"/>
        <v>0</v>
      </c>
      <c r="Q191" s="17"/>
      <c r="R191" s="17"/>
      <c r="S191" s="17">
        <f t="shared" si="493"/>
        <v>0</v>
      </c>
      <c r="T191" s="17">
        <f t="shared" si="494"/>
        <v>0</v>
      </c>
      <c r="U191" s="17">
        <f t="shared" si="495"/>
        <v>0</v>
      </c>
      <c r="V191" s="17">
        <f t="shared" si="496"/>
        <v>0</v>
      </c>
      <c r="W191" s="17">
        <f t="shared" si="497"/>
        <v>0</v>
      </c>
      <c r="X191" s="17">
        <f t="shared" si="498"/>
        <v>0</v>
      </c>
      <c r="Y191" s="17"/>
      <c r="Z191" s="17"/>
      <c r="AA191" s="17">
        <f t="shared" si="499"/>
        <v>0</v>
      </c>
      <c r="AB191" s="17">
        <f t="shared" si="500"/>
        <v>0</v>
      </c>
      <c r="AC191" s="17"/>
      <c r="AD191" s="17"/>
      <c r="AE191" s="17">
        <f t="shared" si="501"/>
        <v>0</v>
      </c>
      <c r="AF191" s="17">
        <f t="shared" si="502"/>
        <v>0</v>
      </c>
      <c r="AG191" s="17"/>
      <c r="AH191" s="17"/>
      <c r="AI191" s="17">
        <f t="shared" si="503"/>
        <v>0</v>
      </c>
      <c r="AJ191" s="17">
        <f t="shared" si="504"/>
        <v>0</v>
      </c>
      <c r="AK191" s="17">
        <f t="shared" si="505"/>
        <v>0</v>
      </c>
      <c r="AL191" s="17">
        <f t="shared" si="506"/>
        <v>0</v>
      </c>
      <c r="AM191" s="17">
        <f t="shared" si="507"/>
        <v>0</v>
      </c>
      <c r="AN191" s="51">
        <f t="shared" si="508"/>
        <v>0</v>
      </c>
      <c r="AO191" s="17"/>
      <c r="AP191" s="17"/>
      <c r="AQ191" s="17">
        <f t="shared" si="509"/>
        <v>0</v>
      </c>
      <c r="AR191" s="17">
        <f t="shared" si="510"/>
        <v>0</v>
      </c>
      <c r="AS191" s="17"/>
      <c r="AT191" s="17"/>
      <c r="AU191" s="17">
        <f t="shared" si="511"/>
        <v>0</v>
      </c>
      <c r="AV191" s="17">
        <f t="shared" si="512"/>
        <v>0</v>
      </c>
      <c r="AW191" s="17"/>
      <c r="AX191" s="17"/>
      <c r="AY191" s="17">
        <f t="shared" si="513"/>
        <v>0</v>
      </c>
      <c r="AZ191" s="17">
        <f t="shared" si="514"/>
        <v>0</v>
      </c>
      <c r="BA191" s="17">
        <f t="shared" si="483"/>
        <v>0</v>
      </c>
      <c r="BB191" s="17">
        <f t="shared" si="484"/>
        <v>0</v>
      </c>
      <c r="BC191" s="17">
        <f t="shared" si="515"/>
        <v>0</v>
      </c>
      <c r="BD191" s="17">
        <f t="shared" si="516"/>
        <v>0</v>
      </c>
      <c r="BE191" s="17"/>
      <c r="BF191" s="17"/>
      <c r="BG191" s="17">
        <f t="shared" si="517"/>
        <v>0</v>
      </c>
      <c r="BH191" s="17">
        <f t="shared" si="518"/>
        <v>0</v>
      </c>
      <c r="BI191" s="17"/>
      <c r="BJ191" s="17"/>
      <c r="BK191" s="17">
        <f t="shared" si="519"/>
        <v>0</v>
      </c>
      <c r="BL191" s="17">
        <f t="shared" si="520"/>
        <v>0</v>
      </c>
      <c r="BM191" s="17"/>
      <c r="BN191" s="17"/>
      <c r="BO191" s="17">
        <f t="shared" si="521"/>
        <v>0</v>
      </c>
      <c r="BP191" s="17">
        <f t="shared" si="522"/>
        <v>0</v>
      </c>
      <c r="BQ191" s="135"/>
      <c r="BR191" s="144"/>
    </row>
    <row r="192" spans="1:70" ht="23.25" customHeight="1" hidden="1">
      <c r="A192" s="183"/>
      <c r="B192" s="158"/>
      <c r="C192" s="156"/>
      <c r="D192" s="68" t="s">
        <v>24</v>
      </c>
      <c r="E192" s="17">
        <f t="shared" si="485"/>
        <v>0</v>
      </c>
      <c r="F192" s="17">
        <f t="shared" si="486"/>
        <v>0</v>
      </c>
      <c r="G192" s="17">
        <f t="shared" si="487"/>
        <v>0</v>
      </c>
      <c r="H192" s="17">
        <f t="shared" si="488"/>
        <v>0</v>
      </c>
      <c r="I192" s="17"/>
      <c r="J192" s="17"/>
      <c r="K192" s="17">
        <f t="shared" si="489"/>
        <v>0</v>
      </c>
      <c r="L192" s="17">
        <f t="shared" si="490"/>
        <v>0</v>
      </c>
      <c r="M192" s="17"/>
      <c r="N192" s="17"/>
      <c r="O192" s="17">
        <f t="shared" si="491"/>
        <v>0</v>
      </c>
      <c r="P192" s="17">
        <f t="shared" si="492"/>
        <v>0</v>
      </c>
      <c r="Q192" s="17"/>
      <c r="R192" s="17"/>
      <c r="S192" s="17">
        <f t="shared" si="493"/>
        <v>0</v>
      </c>
      <c r="T192" s="17">
        <f t="shared" si="494"/>
        <v>0</v>
      </c>
      <c r="U192" s="17">
        <f t="shared" si="495"/>
        <v>0</v>
      </c>
      <c r="V192" s="17">
        <f t="shared" si="496"/>
        <v>0</v>
      </c>
      <c r="W192" s="17">
        <f t="shared" si="497"/>
        <v>0</v>
      </c>
      <c r="X192" s="17">
        <f t="shared" si="498"/>
        <v>0</v>
      </c>
      <c r="Y192" s="17"/>
      <c r="Z192" s="17"/>
      <c r="AA192" s="17">
        <f t="shared" si="499"/>
        <v>0</v>
      </c>
      <c r="AB192" s="17">
        <f t="shared" si="500"/>
        <v>0</v>
      </c>
      <c r="AC192" s="17"/>
      <c r="AD192" s="17"/>
      <c r="AE192" s="17">
        <f t="shared" si="501"/>
        <v>0</v>
      </c>
      <c r="AF192" s="17">
        <f t="shared" si="502"/>
        <v>0</v>
      </c>
      <c r="AG192" s="17"/>
      <c r="AH192" s="17"/>
      <c r="AI192" s="17">
        <f t="shared" si="503"/>
        <v>0</v>
      </c>
      <c r="AJ192" s="17">
        <f t="shared" si="504"/>
        <v>0</v>
      </c>
      <c r="AK192" s="17">
        <f t="shared" si="505"/>
        <v>0</v>
      </c>
      <c r="AL192" s="17">
        <f t="shared" si="506"/>
        <v>0</v>
      </c>
      <c r="AM192" s="17">
        <f t="shared" si="507"/>
        <v>0</v>
      </c>
      <c r="AN192" s="51">
        <f t="shared" si="508"/>
        <v>0</v>
      </c>
      <c r="AO192" s="17"/>
      <c r="AP192" s="17"/>
      <c r="AQ192" s="17">
        <f t="shared" si="509"/>
        <v>0</v>
      </c>
      <c r="AR192" s="17">
        <f t="shared" si="510"/>
        <v>0</v>
      </c>
      <c r="AS192" s="17"/>
      <c r="AT192" s="17"/>
      <c r="AU192" s="17">
        <f t="shared" si="511"/>
        <v>0</v>
      </c>
      <c r="AV192" s="17">
        <f t="shared" si="512"/>
        <v>0</v>
      </c>
      <c r="AW192" s="17"/>
      <c r="AX192" s="17"/>
      <c r="AY192" s="17">
        <f t="shared" si="513"/>
        <v>0</v>
      </c>
      <c r="AZ192" s="17">
        <f t="shared" si="514"/>
        <v>0</v>
      </c>
      <c r="BA192" s="17">
        <f t="shared" si="483"/>
        <v>0</v>
      </c>
      <c r="BB192" s="17">
        <f t="shared" si="484"/>
        <v>0</v>
      </c>
      <c r="BC192" s="17">
        <f t="shared" si="515"/>
        <v>0</v>
      </c>
      <c r="BD192" s="17">
        <f t="shared" si="516"/>
        <v>0</v>
      </c>
      <c r="BE192" s="17"/>
      <c r="BF192" s="17"/>
      <c r="BG192" s="17">
        <f t="shared" si="517"/>
        <v>0</v>
      </c>
      <c r="BH192" s="17">
        <f t="shared" si="518"/>
        <v>0</v>
      </c>
      <c r="BI192" s="17"/>
      <c r="BJ192" s="17"/>
      <c r="BK192" s="17">
        <f t="shared" si="519"/>
        <v>0</v>
      </c>
      <c r="BL192" s="17">
        <f t="shared" si="520"/>
        <v>0</v>
      </c>
      <c r="BM192" s="17"/>
      <c r="BN192" s="17"/>
      <c r="BO192" s="17">
        <f t="shared" si="521"/>
        <v>0</v>
      </c>
      <c r="BP192" s="17">
        <f t="shared" si="522"/>
        <v>0</v>
      </c>
      <c r="BQ192" s="136"/>
      <c r="BR192" s="144"/>
    </row>
    <row r="193" spans="1:70" s="53" customFormat="1" ht="41.25" customHeight="1" hidden="1">
      <c r="A193" s="154" t="s">
        <v>54</v>
      </c>
      <c r="B193" s="157"/>
      <c r="C193" s="154" t="s">
        <v>70</v>
      </c>
      <c r="D193" s="66" t="s">
        <v>22</v>
      </c>
      <c r="E193" s="41">
        <f t="shared" si="485"/>
        <v>0</v>
      </c>
      <c r="F193" s="41">
        <f t="shared" si="486"/>
        <v>0</v>
      </c>
      <c r="G193" s="41">
        <f t="shared" si="487"/>
        <v>0</v>
      </c>
      <c r="H193" s="41">
        <f t="shared" si="488"/>
        <v>0</v>
      </c>
      <c r="I193" s="41">
        <f>SUM(I194:I199)</f>
        <v>0</v>
      </c>
      <c r="J193" s="41">
        <f>SUM(J194:J199)</f>
        <v>0</v>
      </c>
      <c r="K193" s="41">
        <f t="shared" si="489"/>
        <v>0</v>
      </c>
      <c r="L193" s="41">
        <f t="shared" si="490"/>
        <v>0</v>
      </c>
      <c r="M193" s="41">
        <f>SUM(M194:M199)</f>
        <v>0</v>
      </c>
      <c r="N193" s="41">
        <f>SUM(N194:N199)</f>
        <v>0</v>
      </c>
      <c r="O193" s="41">
        <f t="shared" si="491"/>
        <v>0</v>
      </c>
      <c r="P193" s="41">
        <f t="shared" si="492"/>
        <v>0</v>
      </c>
      <c r="Q193" s="41">
        <f>SUM(Q194:Q199)</f>
        <v>0</v>
      </c>
      <c r="R193" s="41">
        <f>SUM(R194:R199)</f>
        <v>0</v>
      </c>
      <c r="S193" s="41">
        <f t="shared" si="493"/>
        <v>0</v>
      </c>
      <c r="T193" s="41">
        <f t="shared" si="494"/>
        <v>0</v>
      </c>
      <c r="U193" s="41">
        <f t="shared" si="495"/>
        <v>0</v>
      </c>
      <c r="V193" s="41">
        <f t="shared" si="496"/>
        <v>0</v>
      </c>
      <c r="W193" s="41">
        <f t="shared" si="497"/>
        <v>0</v>
      </c>
      <c r="X193" s="41">
        <f t="shared" si="498"/>
        <v>0</v>
      </c>
      <c r="Y193" s="41">
        <f>SUM(Y194:Y199)</f>
        <v>0</v>
      </c>
      <c r="Z193" s="41">
        <f>SUM(Z194:Z199)</f>
        <v>0</v>
      </c>
      <c r="AA193" s="41">
        <f t="shared" si="499"/>
        <v>0</v>
      </c>
      <c r="AB193" s="41">
        <f t="shared" si="500"/>
        <v>0</v>
      </c>
      <c r="AC193" s="41">
        <f>SUM(AC194:AC199)</f>
        <v>0</v>
      </c>
      <c r="AD193" s="41">
        <f>SUM(AD194:AD199)</f>
        <v>0</v>
      </c>
      <c r="AE193" s="41">
        <f t="shared" si="501"/>
        <v>0</v>
      </c>
      <c r="AF193" s="41">
        <f t="shared" si="502"/>
        <v>0</v>
      </c>
      <c r="AG193" s="41">
        <f>SUM(AG194:AG199)</f>
        <v>0</v>
      </c>
      <c r="AH193" s="41">
        <f>SUM(AH194:AH199)</f>
        <v>0</v>
      </c>
      <c r="AI193" s="41">
        <f t="shared" si="503"/>
        <v>0</v>
      </c>
      <c r="AJ193" s="41">
        <f t="shared" si="504"/>
        <v>0</v>
      </c>
      <c r="AK193" s="41">
        <f t="shared" si="505"/>
        <v>0</v>
      </c>
      <c r="AL193" s="41">
        <f t="shared" si="506"/>
        <v>0</v>
      </c>
      <c r="AM193" s="41">
        <f t="shared" si="507"/>
        <v>0</v>
      </c>
      <c r="AN193" s="52">
        <f t="shared" si="508"/>
        <v>0</v>
      </c>
      <c r="AO193" s="41">
        <f>SUM(AO194:AO199)</f>
        <v>0</v>
      </c>
      <c r="AP193" s="41">
        <f>SUM(AP194:AP199)</f>
        <v>0</v>
      </c>
      <c r="AQ193" s="41">
        <f t="shared" si="509"/>
        <v>0</v>
      </c>
      <c r="AR193" s="41">
        <f t="shared" si="510"/>
        <v>0</v>
      </c>
      <c r="AS193" s="41">
        <f>SUM(AS194:AS199)</f>
        <v>0</v>
      </c>
      <c r="AT193" s="41">
        <f>SUM(AT194:AT199)</f>
        <v>0</v>
      </c>
      <c r="AU193" s="41">
        <f t="shared" si="511"/>
        <v>0</v>
      </c>
      <c r="AV193" s="41">
        <f t="shared" si="512"/>
        <v>0</v>
      </c>
      <c r="AW193" s="41">
        <f>SUM(AW194:AW199)</f>
        <v>0</v>
      </c>
      <c r="AX193" s="41">
        <f>SUM(AX194:AX199)</f>
        <v>0</v>
      </c>
      <c r="AY193" s="41">
        <f t="shared" si="513"/>
        <v>0</v>
      </c>
      <c r="AZ193" s="41">
        <f t="shared" si="514"/>
        <v>0</v>
      </c>
      <c r="BA193" s="41">
        <f t="shared" si="483"/>
        <v>0</v>
      </c>
      <c r="BB193" s="41">
        <f t="shared" si="484"/>
        <v>0</v>
      </c>
      <c r="BC193" s="41">
        <f t="shared" si="515"/>
        <v>0</v>
      </c>
      <c r="BD193" s="41">
        <f t="shared" si="516"/>
        <v>0</v>
      </c>
      <c r="BE193" s="41">
        <f>SUM(BE194:BE199)</f>
        <v>0</v>
      </c>
      <c r="BF193" s="41">
        <f>SUM(BF194:BF199)</f>
        <v>0</v>
      </c>
      <c r="BG193" s="41">
        <f t="shared" si="517"/>
        <v>0</v>
      </c>
      <c r="BH193" s="41">
        <f t="shared" si="518"/>
        <v>0</v>
      </c>
      <c r="BI193" s="41">
        <f>SUM(BI194:BI199)</f>
        <v>0</v>
      </c>
      <c r="BJ193" s="41">
        <f>SUM(BJ194:BJ199)</f>
        <v>0</v>
      </c>
      <c r="BK193" s="41">
        <f t="shared" si="519"/>
        <v>0</v>
      </c>
      <c r="BL193" s="41">
        <f t="shared" si="520"/>
        <v>0</v>
      </c>
      <c r="BM193" s="41">
        <f>SUM(BM194:BM199)</f>
        <v>0</v>
      </c>
      <c r="BN193" s="41">
        <f>SUM(BN194:BN199)</f>
        <v>0</v>
      </c>
      <c r="BO193" s="41">
        <f t="shared" si="521"/>
        <v>0</v>
      </c>
      <c r="BP193" s="41">
        <f t="shared" si="522"/>
        <v>0</v>
      </c>
      <c r="BQ193" s="134"/>
      <c r="BR193" s="144"/>
    </row>
    <row r="194" spans="1:70" ht="23.25" customHeight="1" hidden="1">
      <c r="A194" s="155"/>
      <c r="B194" s="158"/>
      <c r="C194" s="155"/>
      <c r="D194" s="66" t="s">
        <v>23</v>
      </c>
      <c r="E194" s="17">
        <f t="shared" si="485"/>
        <v>0</v>
      </c>
      <c r="F194" s="17">
        <f t="shared" si="486"/>
        <v>0</v>
      </c>
      <c r="G194" s="17">
        <f t="shared" si="487"/>
        <v>0</v>
      </c>
      <c r="H194" s="17">
        <f t="shared" si="488"/>
        <v>0</v>
      </c>
      <c r="I194" s="17"/>
      <c r="J194" s="17"/>
      <c r="K194" s="17">
        <f t="shared" si="489"/>
        <v>0</v>
      </c>
      <c r="L194" s="17">
        <f t="shared" si="490"/>
        <v>0</v>
      </c>
      <c r="M194" s="17"/>
      <c r="N194" s="17"/>
      <c r="O194" s="17">
        <f t="shared" si="491"/>
        <v>0</v>
      </c>
      <c r="P194" s="17">
        <f t="shared" si="492"/>
        <v>0</v>
      </c>
      <c r="Q194" s="17"/>
      <c r="R194" s="17"/>
      <c r="S194" s="17">
        <f t="shared" si="493"/>
        <v>0</v>
      </c>
      <c r="T194" s="17">
        <f t="shared" si="494"/>
        <v>0</v>
      </c>
      <c r="U194" s="17">
        <f t="shared" si="495"/>
        <v>0</v>
      </c>
      <c r="V194" s="17">
        <f t="shared" si="496"/>
        <v>0</v>
      </c>
      <c r="W194" s="17">
        <f t="shared" si="497"/>
        <v>0</v>
      </c>
      <c r="X194" s="17">
        <f t="shared" si="498"/>
        <v>0</v>
      </c>
      <c r="Y194" s="17"/>
      <c r="Z194" s="17"/>
      <c r="AA194" s="17">
        <f t="shared" si="499"/>
        <v>0</v>
      </c>
      <c r="AB194" s="17">
        <f t="shared" si="500"/>
        <v>0</v>
      </c>
      <c r="AC194" s="17"/>
      <c r="AD194" s="17"/>
      <c r="AE194" s="17">
        <f t="shared" si="501"/>
        <v>0</v>
      </c>
      <c r="AF194" s="17">
        <f t="shared" si="502"/>
        <v>0</v>
      </c>
      <c r="AG194" s="17"/>
      <c r="AH194" s="17"/>
      <c r="AI194" s="17">
        <f t="shared" si="503"/>
        <v>0</v>
      </c>
      <c r="AJ194" s="17">
        <f t="shared" si="504"/>
        <v>0</v>
      </c>
      <c r="AK194" s="17">
        <f t="shared" si="505"/>
        <v>0</v>
      </c>
      <c r="AL194" s="17">
        <f t="shared" si="506"/>
        <v>0</v>
      </c>
      <c r="AM194" s="17">
        <f t="shared" si="507"/>
        <v>0</v>
      </c>
      <c r="AN194" s="51">
        <f t="shared" si="508"/>
        <v>0</v>
      </c>
      <c r="AO194" s="17"/>
      <c r="AP194" s="17"/>
      <c r="AQ194" s="17">
        <f t="shared" si="509"/>
        <v>0</v>
      </c>
      <c r="AR194" s="17">
        <f t="shared" si="510"/>
        <v>0</v>
      </c>
      <c r="AS194" s="17"/>
      <c r="AT194" s="17"/>
      <c r="AU194" s="17">
        <f t="shared" si="511"/>
        <v>0</v>
      </c>
      <c r="AV194" s="17">
        <f t="shared" si="512"/>
        <v>0</v>
      </c>
      <c r="AW194" s="17"/>
      <c r="AX194" s="17"/>
      <c r="AY194" s="17">
        <f t="shared" si="513"/>
        <v>0</v>
      </c>
      <c r="AZ194" s="17">
        <f t="shared" si="514"/>
        <v>0</v>
      </c>
      <c r="BA194" s="17">
        <f t="shared" si="483"/>
        <v>0</v>
      </c>
      <c r="BB194" s="17">
        <f t="shared" si="484"/>
        <v>0</v>
      </c>
      <c r="BC194" s="17">
        <f t="shared" si="515"/>
        <v>0</v>
      </c>
      <c r="BD194" s="17">
        <f t="shared" si="516"/>
        <v>0</v>
      </c>
      <c r="BE194" s="17"/>
      <c r="BF194" s="17"/>
      <c r="BG194" s="17">
        <f t="shared" si="517"/>
        <v>0</v>
      </c>
      <c r="BH194" s="17">
        <f t="shared" si="518"/>
        <v>0</v>
      </c>
      <c r="BI194" s="17"/>
      <c r="BJ194" s="17"/>
      <c r="BK194" s="17">
        <f t="shared" si="519"/>
        <v>0</v>
      </c>
      <c r="BL194" s="17">
        <f t="shared" si="520"/>
        <v>0</v>
      </c>
      <c r="BM194" s="17"/>
      <c r="BN194" s="17"/>
      <c r="BO194" s="17">
        <f t="shared" si="521"/>
        <v>0</v>
      </c>
      <c r="BP194" s="17">
        <f t="shared" si="522"/>
        <v>0</v>
      </c>
      <c r="BQ194" s="135"/>
      <c r="BR194" s="144"/>
    </row>
    <row r="195" spans="1:70" ht="23.25" customHeight="1" hidden="1">
      <c r="A195" s="155"/>
      <c r="B195" s="158"/>
      <c r="C195" s="155"/>
      <c r="D195" s="64" t="s">
        <v>63</v>
      </c>
      <c r="E195" s="17">
        <f t="shared" si="485"/>
        <v>0</v>
      </c>
      <c r="F195" s="17">
        <f t="shared" si="486"/>
        <v>0</v>
      </c>
      <c r="G195" s="17">
        <f t="shared" si="487"/>
        <v>0</v>
      </c>
      <c r="H195" s="17">
        <f t="shared" si="488"/>
        <v>0</v>
      </c>
      <c r="I195" s="17"/>
      <c r="J195" s="17"/>
      <c r="K195" s="17">
        <f t="shared" si="489"/>
        <v>0</v>
      </c>
      <c r="L195" s="17">
        <f t="shared" si="490"/>
        <v>0</v>
      </c>
      <c r="M195" s="17"/>
      <c r="N195" s="17"/>
      <c r="O195" s="17">
        <f t="shared" si="491"/>
        <v>0</v>
      </c>
      <c r="P195" s="17">
        <f t="shared" si="492"/>
        <v>0</v>
      </c>
      <c r="Q195" s="17"/>
      <c r="R195" s="17"/>
      <c r="S195" s="17">
        <f t="shared" si="493"/>
        <v>0</v>
      </c>
      <c r="T195" s="17">
        <f t="shared" si="494"/>
        <v>0</v>
      </c>
      <c r="U195" s="17">
        <f t="shared" si="495"/>
        <v>0</v>
      </c>
      <c r="V195" s="17">
        <f t="shared" si="496"/>
        <v>0</v>
      </c>
      <c r="W195" s="17">
        <f t="shared" si="497"/>
        <v>0</v>
      </c>
      <c r="X195" s="17">
        <f t="shared" si="498"/>
        <v>0</v>
      </c>
      <c r="Y195" s="17"/>
      <c r="Z195" s="17"/>
      <c r="AA195" s="17">
        <f t="shared" si="499"/>
        <v>0</v>
      </c>
      <c r="AB195" s="17">
        <f t="shared" si="500"/>
        <v>0</v>
      </c>
      <c r="AC195" s="17"/>
      <c r="AD195" s="17"/>
      <c r="AE195" s="17">
        <f t="shared" si="501"/>
        <v>0</v>
      </c>
      <c r="AF195" s="17">
        <f t="shared" si="502"/>
        <v>0</v>
      </c>
      <c r="AG195" s="17"/>
      <c r="AH195" s="17"/>
      <c r="AI195" s="17">
        <f t="shared" si="503"/>
        <v>0</v>
      </c>
      <c r="AJ195" s="17">
        <f t="shared" si="504"/>
        <v>0</v>
      </c>
      <c r="AK195" s="17">
        <f t="shared" si="505"/>
        <v>0</v>
      </c>
      <c r="AL195" s="17">
        <f t="shared" si="506"/>
        <v>0</v>
      </c>
      <c r="AM195" s="17">
        <f t="shared" si="507"/>
        <v>0</v>
      </c>
      <c r="AN195" s="51">
        <f t="shared" si="508"/>
        <v>0</v>
      </c>
      <c r="AO195" s="17"/>
      <c r="AP195" s="17"/>
      <c r="AQ195" s="17">
        <f t="shared" si="509"/>
        <v>0</v>
      </c>
      <c r="AR195" s="17">
        <f t="shared" si="510"/>
        <v>0</v>
      </c>
      <c r="AS195" s="17"/>
      <c r="AT195" s="17"/>
      <c r="AU195" s="17">
        <f t="shared" si="511"/>
        <v>0</v>
      </c>
      <c r="AV195" s="17">
        <f t="shared" si="512"/>
        <v>0</v>
      </c>
      <c r="AW195" s="17"/>
      <c r="AX195" s="17"/>
      <c r="AY195" s="17">
        <f t="shared" si="513"/>
        <v>0</v>
      </c>
      <c r="AZ195" s="17">
        <f t="shared" si="514"/>
        <v>0</v>
      </c>
      <c r="BA195" s="17">
        <f t="shared" si="483"/>
        <v>0</v>
      </c>
      <c r="BB195" s="17">
        <f t="shared" si="484"/>
        <v>0</v>
      </c>
      <c r="BC195" s="17">
        <f t="shared" si="515"/>
        <v>0</v>
      </c>
      <c r="BD195" s="17">
        <f t="shared" si="516"/>
        <v>0</v>
      </c>
      <c r="BE195" s="17"/>
      <c r="BF195" s="17"/>
      <c r="BG195" s="17">
        <f t="shared" si="517"/>
        <v>0</v>
      </c>
      <c r="BH195" s="17">
        <f t="shared" si="518"/>
        <v>0</v>
      </c>
      <c r="BI195" s="17"/>
      <c r="BJ195" s="17"/>
      <c r="BK195" s="17">
        <f t="shared" si="519"/>
        <v>0</v>
      </c>
      <c r="BL195" s="17">
        <f t="shared" si="520"/>
        <v>0</v>
      </c>
      <c r="BM195" s="17"/>
      <c r="BN195" s="17"/>
      <c r="BO195" s="17">
        <f t="shared" si="521"/>
        <v>0</v>
      </c>
      <c r="BP195" s="17">
        <f t="shared" si="522"/>
        <v>0</v>
      </c>
      <c r="BQ195" s="135"/>
      <c r="BR195" s="144"/>
    </row>
    <row r="196" spans="1:70" ht="36" customHeight="1" hidden="1">
      <c r="A196" s="155"/>
      <c r="B196" s="158"/>
      <c r="C196" s="155"/>
      <c r="D196" s="64" t="s">
        <v>28</v>
      </c>
      <c r="E196" s="18">
        <f t="shared" si="485"/>
        <v>0</v>
      </c>
      <c r="F196" s="18">
        <f t="shared" si="486"/>
        <v>0</v>
      </c>
      <c r="G196" s="18">
        <f t="shared" si="487"/>
        <v>0</v>
      </c>
      <c r="H196" s="18">
        <f t="shared" si="488"/>
        <v>0</v>
      </c>
      <c r="I196" s="18"/>
      <c r="J196" s="18"/>
      <c r="K196" s="18">
        <f t="shared" si="489"/>
        <v>0</v>
      </c>
      <c r="L196" s="18">
        <f t="shared" si="490"/>
        <v>0</v>
      </c>
      <c r="M196" s="18"/>
      <c r="N196" s="18"/>
      <c r="O196" s="18">
        <f t="shared" si="491"/>
        <v>0</v>
      </c>
      <c r="P196" s="18">
        <f t="shared" si="492"/>
        <v>0</v>
      </c>
      <c r="Q196" s="18"/>
      <c r="R196" s="18"/>
      <c r="S196" s="18">
        <f t="shared" si="493"/>
        <v>0</v>
      </c>
      <c r="T196" s="18">
        <f t="shared" si="494"/>
        <v>0</v>
      </c>
      <c r="U196" s="18">
        <f t="shared" si="495"/>
        <v>0</v>
      </c>
      <c r="V196" s="18">
        <f t="shared" si="496"/>
        <v>0</v>
      </c>
      <c r="W196" s="18">
        <f t="shared" si="497"/>
        <v>0</v>
      </c>
      <c r="X196" s="18">
        <f t="shared" si="498"/>
        <v>0</v>
      </c>
      <c r="Y196" s="18"/>
      <c r="Z196" s="18"/>
      <c r="AA196" s="18">
        <f t="shared" si="499"/>
        <v>0</v>
      </c>
      <c r="AB196" s="18">
        <f t="shared" si="500"/>
        <v>0</v>
      </c>
      <c r="AC196" s="18"/>
      <c r="AD196" s="18"/>
      <c r="AE196" s="18">
        <f t="shared" si="501"/>
        <v>0</v>
      </c>
      <c r="AF196" s="18">
        <f t="shared" si="502"/>
        <v>0</v>
      </c>
      <c r="AG196" s="18">
        <v>0</v>
      </c>
      <c r="AH196" s="18"/>
      <c r="AI196" s="18">
        <f t="shared" si="503"/>
        <v>0</v>
      </c>
      <c r="AJ196" s="18">
        <f t="shared" si="504"/>
        <v>0</v>
      </c>
      <c r="AK196" s="18">
        <f t="shared" si="505"/>
        <v>0</v>
      </c>
      <c r="AL196" s="18">
        <f t="shared" si="506"/>
        <v>0</v>
      </c>
      <c r="AM196" s="18">
        <f t="shared" si="507"/>
        <v>0</v>
      </c>
      <c r="AN196" s="50">
        <f t="shared" si="508"/>
        <v>0</v>
      </c>
      <c r="AO196" s="18"/>
      <c r="AP196" s="18"/>
      <c r="AQ196" s="18">
        <f t="shared" si="509"/>
        <v>0</v>
      </c>
      <c r="AR196" s="18">
        <f t="shared" si="510"/>
        <v>0</v>
      </c>
      <c r="AS196" s="18"/>
      <c r="AT196" s="18"/>
      <c r="AU196" s="18">
        <f t="shared" si="511"/>
        <v>0</v>
      </c>
      <c r="AV196" s="18">
        <f t="shared" si="512"/>
        <v>0</v>
      </c>
      <c r="AW196" s="18"/>
      <c r="AX196" s="18"/>
      <c r="AY196" s="18">
        <f t="shared" si="513"/>
        <v>0</v>
      </c>
      <c r="AZ196" s="18">
        <f t="shared" si="514"/>
        <v>0</v>
      </c>
      <c r="BA196" s="18">
        <f t="shared" si="483"/>
        <v>0</v>
      </c>
      <c r="BB196" s="18">
        <f t="shared" si="484"/>
        <v>0</v>
      </c>
      <c r="BC196" s="18">
        <f t="shared" si="515"/>
        <v>0</v>
      </c>
      <c r="BD196" s="18">
        <f t="shared" si="516"/>
        <v>0</v>
      </c>
      <c r="BE196" s="18"/>
      <c r="BF196" s="18"/>
      <c r="BG196" s="18">
        <f t="shared" si="517"/>
        <v>0</v>
      </c>
      <c r="BH196" s="18">
        <f t="shared" si="518"/>
        <v>0</v>
      </c>
      <c r="BI196" s="18"/>
      <c r="BJ196" s="18"/>
      <c r="BK196" s="18">
        <f t="shared" si="519"/>
        <v>0</v>
      </c>
      <c r="BL196" s="18">
        <f t="shared" si="520"/>
        <v>0</v>
      </c>
      <c r="BM196" s="18"/>
      <c r="BN196" s="18"/>
      <c r="BO196" s="18">
        <f t="shared" si="521"/>
        <v>0</v>
      </c>
      <c r="BP196" s="18">
        <f t="shared" si="522"/>
        <v>0</v>
      </c>
      <c r="BQ196" s="135"/>
      <c r="BR196" s="144"/>
    </row>
    <row r="197" spans="1:70" ht="46.5" customHeight="1" hidden="1">
      <c r="A197" s="155"/>
      <c r="B197" s="158"/>
      <c r="C197" s="155"/>
      <c r="D197" s="66" t="s">
        <v>136</v>
      </c>
      <c r="E197" s="17">
        <f t="shared" si="485"/>
        <v>0</v>
      </c>
      <c r="F197" s="17">
        <f t="shared" si="486"/>
        <v>0</v>
      </c>
      <c r="G197" s="17">
        <f t="shared" si="487"/>
        <v>0</v>
      </c>
      <c r="H197" s="17">
        <f t="shared" si="488"/>
        <v>0</v>
      </c>
      <c r="I197" s="17"/>
      <c r="J197" s="17"/>
      <c r="K197" s="17">
        <f t="shared" si="489"/>
        <v>0</v>
      </c>
      <c r="L197" s="17">
        <f t="shared" si="490"/>
        <v>0</v>
      </c>
      <c r="M197" s="17"/>
      <c r="N197" s="17"/>
      <c r="O197" s="17">
        <f t="shared" si="491"/>
        <v>0</v>
      </c>
      <c r="P197" s="17">
        <f t="shared" si="492"/>
        <v>0</v>
      </c>
      <c r="Q197" s="17"/>
      <c r="R197" s="17"/>
      <c r="S197" s="17">
        <f t="shared" si="493"/>
        <v>0</v>
      </c>
      <c r="T197" s="17">
        <f t="shared" si="494"/>
        <v>0</v>
      </c>
      <c r="U197" s="17">
        <f t="shared" si="495"/>
        <v>0</v>
      </c>
      <c r="V197" s="17">
        <f t="shared" si="496"/>
        <v>0</v>
      </c>
      <c r="W197" s="17">
        <f t="shared" si="497"/>
        <v>0</v>
      </c>
      <c r="X197" s="17">
        <f t="shared" si="498"/>
        <v>0</v>
      </c>
      <c r="Y197" s="17"/>
      <c r="Z197" s="17"/>
      <c r="AA197" s="17">
        <f t="shared" si="499"/>
        <v>0</v>
      </c>
      <c r="AB197" s="17">
        <f t="shared" si="500"/>
        <v>0</v>
      </c>
      <c r="AC197" s="17"/>
      <c r="AD197" s="17"/>
      <c r="AE197" s="17">
        <f t="shared" si="501"/>
        <v>0</v>
      </c>
      <c r="AF197" s="17">
        <f t="shared" si="502"/>
        <v>0</v>
      </c>
      <c r="AG197" s="17"/>
      <c r="AH197" s="17"/>
      <c r="AI197" s="17">
        <f t="shared" si="503"/>
        <v>0</v>
      </c>
      <c r="AJ197" s="17">
        <f t="shared" si="504"/>
        <v>0</v>
      </c>
      <c r="AK197" s="17">
        <f t="shared" si="505"/>
        <v>0</v>
      </c>
      <c r="AL197" s="17">
        <f t="shared" si="506"/>
        <v>0</v>
      </c>
      <c r="AM197" s="17">
        <f t="shared" si="507"/>
        <v>0</v>
      </c>
      <c r="AN197" s="17">
        <f t="shared" si="508"/>
        <v>0</v>
      </c>
      <c r="AO197" s="17"/>
      <c r="AP197" s="17"/>
      <c r="AQ197" s="17">
        <f t="shared" si="509"/>
        <v>0</v>
      </c>
      <c r="AR197" s="17">
        <f t="shared" si="510"/>
        <v>0</v>
      </c>
      <c r="AS197" s="17"/>
      <c r="AT197" s="17"/>
      <c r="AU197" s="17">
        <f t="shared" si="511"/>
        <v>0</v>
      </c>
      <c r="AV197" s="17">
        <f t="shared" si="512"/>
        <v>0</v>
      </c>
      <c r="AW197" s="17"/>
      <c r="AX197" s="17"/>
      <c r="AY197" s="17">
        <f t="shared" si="513"/>
        <v>0</v>
      </c>
      <c r="AZ197" s="17">
        <f t="shared" si="514"/>
        <v>0</v>
      </c>
      <c r="BA197" s="17">
        <f t="shared" si="483"/>
        <v>0</v>
      </c>
      <c r="BB197" s="17">
        <f t="shared" si="484"/>
        <v>0</v>
      </c>
      <c r="BC197" s="17">
        <f t="shared" si="515"/>
        <v>0</v>
      </c>
      <c r="BD197" s="17">
        <f t="shared" si="516"/>
        <v>0</v>
      </c>
      <c r="BE197" s="17"/>
      <c r="BF197" s="17"/>
      <c r="BG197" s="17">
        <f t="shared" si="517"/>
        <v>0</v>
      </c>
      <c r="BH197" s="17">
        <f t="shared" si="518"/>
        <v>0</v>
      </c>
      <c r="BI197" s="17"/>
      <c r="BJ197" s="17"/>
      <c r="BK197" s="17">
        <f t="shared" si="519"/>
        <v>0</v>
      </c>
      <c r="BL197" s="17">
        <f t="shared" si="520"/>
        <v>0</v>
      </c>
      <c r="BM197" s="17"/>
      <c r="BN197" s="17"/>
      <c r="BO197" s="17">
        <f t="shared" si="521"/>
        <v>0</v>
      </c>
      <c r="BP197" s="17">
        <f t="shared" si="522"/>
        <v>0</v>
      </c>
      <c r="BQ197" s="135"/>
      <c r="BR197" s="144"/>
    </row>
    <row r="198" spans="1:70" ht="23.25" customHeight="1" hidden="1">
      <c r="A198" s="155"/>
      <c r="B198" s="158"/>
      <c r="C198" s="155"/>
      <c r="D198" s="67" t="s">
        <v>29</v>
      </c>
      <c r="E198" s="17">
        <f t="shared" si="485"/>
        <v>0</v>
      </c>
      <c r="F198" s="17">
        <f t="shared" si="486"/>
        <v>0</v>
      </c>
      <c r="G198" s="17">
        <f t="shared" si="487"/>
        <v>0</v>
      </c>
      <c r="H198" s="17">
        <f t="shared" si="488"/>
        <v>0</v>
      </c>
      <c r="I198" s="17"/>
      <c r="J198" s="17"/>
      <c r="K198" s="17">
        <f t="shared" si="489"/>
        <v>0</v>
      </c>
      <c r="L198" s="17">
        <f t="shared" si="490"/>
        <v>0</v>
      </c>
      <c r="M198" s="17"/>
      <c r="N198" s="17"/>
      <c r="O198" s="17">
        <f t="shared" si="491"/>
        <v>0</v>
      </c>
      <c r="P198" s="17">
        <f t="shared" si="492"/>
        <v>0</v>
      </c>
      <c r="Q198" s="17"/>
      <c r="R198" s="17"/>
      <c r="S198" s="17">
        <f t="shared" si="493"/>
        <v>0</v>
      </c>
      <c r="T198" s="17">
        <f t="shared" si="494"/>
        <v>0</v>
      </c>
      <c r="U198" s="17">
        <f t="shared" si="495"/>
        <v>0</v>
      </c>
      <c r="V198" s="17">
        <f t="shared" si="496"/>
        <v>0</v>
      </c>
      <c r="W198" s="17">
        <f t="shared" si="497"/>
        <v>0</v>
      </c>
      <c r="X198" s="17">
        <f t="shared" si="498"/>
        <v>0</v>
      </c>
      <c r="Y198" s="17"/>
      <c r="Z198" s="17"/>
      <c r="AA198" s="17">
        <f t="shared" si="499"/>
        <v>0</v>
      </c>
      <c r="AB198" s="17">
        <f t="shared" si="500"/>
        <v>0</v>
      </c>
      <c r="AC198" s="17"/>
      <c r="AD198" s="17"/>
      <c r="AE198" s="17">
        <f t="shared" si="501"/>
        <v>0</v>
      </c>
      <c r="AF198" s="17">
        <f t="shared" si="502"/>
        <v>0</v>
      </c>
      <c r="AG198" s="17"/>
      <c r="AH198" s="17"/>
      <c r="AI198" s="17">
        <f t="shared" si="503"/>
        <v>0</v>
      </c>
      <c r="AJ198" s="17">
        <f t="shared" si="504"/>
        <v>0</v>
      </c>
      <c r="AK198" s="17">
        <f t="shared" si="505"/>
        <v>0</v>
      </c>
      <c r="AL198" s="17">
        <f t="shared" si="506"/>
        <v>0</v>
      </c>
      <c r="AM198" s="17">
        <f t="shared" si="507"/>
        <v>0</v>
      </c>
      <c r="AN198" s="51">
        <f t="shared" si="508"/>
        <v>0</v>
      </c>
      <c r="AO198" s="17"/>
      <c r="AP198" s="17"/>
      <c r="AQ198" s="17">
        <f t="shared" si="509"/>
        <v>0</v>
      </c>
      <c r="AR198" s="17">
        <f t="shared" si="510"/>
        <v>0</v>
      </c>
      <c r="AS198" s="17"/>
      <c r="AT198" s="17"/>
      <c r="AU198" s="17">
        <f t="shared" si="511"/>
        <v>0</v>
      </c>
      <c r="AV198" s="17">
        <f t="shared" si="512"/>
        <v>0</v>
      </c>
      <c r="AW198" s="17"/>
      <c r="AX198" s="17"/>
      <c r="AY198" s="17">
        <f t="shared" si="513"/>
        <v>0</v>
      </c>
      <c r="AZ198" s="17">
        <f t="shared" si="514"/>
        <v>0</v>
      </c>
      <c r="BA198" s="17">
        <f t="shared" si="483"/>
        <v>0</v>
      </c>
      <c r="BB198" s="17">
        <f t="shared" si="484"/>
        <v>0</v>
      </c>
      <c r="BC198" s="17">
        <f t="shared" si="515"/>
        <v>0</v>
      </c>
      <c r="BD198" s="17">
        <f t="shared" si="516"/>
        <v>0</v>
      </c>
      <c r="BE198" s="17"/>
      <c r="BF198" s="17"/>
      <c r="BG198" s="17">
        <f t="shared" si="517"/>
        <v>0</v>
      </c>
      <c r="BH198" s="17">
        <f t="shared" si="518"/>
        <v>0</v>
      </c>
      <c r="BI198" s="17"/>
      <c r="BJ198" s="17"/>
      <c r="BK198" s="17">
        <f t="shared" si="519"/>
        <v>0</v>
      </c>
      <c r="BL198" s="17">
        <f t="shared" si="520"/>
        <v>0</v>
      </c>
      <c r="BM198" s="17"/>
      <c r="BN198" s="17"/>
      <c r="BO198" s="17">
        <f t="shared" si="521"/>
        <v>0</v>
      </c>
      <c r="BP198" s="17">
        <f t="shared" si="522"/>
        <v>0</v>
      </c>
      <c r="BQ198" s="135"/>
      <c r="BR198" s="144"/>
    </row>
    <row r="199" spans="1:70" ht="23.25" customHeight="1" hidden="1">
      <c r="A199" s="155"/>
      <c r="B199" s="158"/>
      <c r="C199" s="156"/>
      <c r="D199" s="68" t="s">
        <v>24</v>
      </c>
      <c r="E199" s="17">
        <f t="shared" si="485"/>
        <v>0</v>
      </c>
      <c r="F199" s="17">
        <f t="shared" si="486"/>
        <v>0</v>
      </c>
      <c r="G199" s="17">
        <f t="shared" si="487"/>
        <v>0</v>
      </c>
      <c r="H199" s="17">
        <f t="shared" si="488"/>
        <v>0</v>
      </c>
      <c r="I199" s="17"/>
      <c r="J199" s="17"/>
      <c r="K199" s="17">
        <f t="shared" si="489"/>
        <v>0</v>
      </c>
      <c r="L199" s="17">
        <f t="shared" si="490"/>
        <v>0</v>
      </c>
      <c r="M199" s="17"/>
      <c r="N199" s="17"/>
      <c r="O199" s="17">
        <f t="shared" si="491"/>
        <v>0</v>
      </c>
      <c r="P199" s="17">
        <f t="shared" si="492"/>
        <v>0</v>
      </c>
      <c r="Q199" s="17"/>
      <c r="R199" s="17"/>
      <c r="S199" s="17">
        <f t="shared" si="493"/>
        <v>0</v>
      </c>
      <c r="T199" s="17">
        <f t="shared" si="494"/>
        <v>0</v>
      </c>
      <c r="U199" s="17">
        <f t="shared" si="495"/>
        <v>0</v>
      </c>
      <c r="V199" s="17">
        <f t="shared" si="496"/>
        <v>0</v>
      </c>
      <c r="W199" s="17">
        <f t="shared" si="497"/>
        <v>0</v>
      </c>
      <c r="X199" s="17">
        <f t="shared" si="498"/>
        <v>0</v>
      </c>
      <c r="Y199" s="17"/>
      <c r="Z199" s="17"/>
      <c r="AA199" s="17">
        <f t="shared" si="499"/>
        <v>0</v>
      </c>
      <c r="AB199" s="17">
        <f t="shared" si="500"/>
        <v>0</v>
      </c>
      <c r="AC199" s="17"/>
      <c r="AD199" s="17"/>
      <c r="AE199" s="17">
        <f t="shared" si="501"/>
        <v>0</v>
      </c>
      <c r="AF199" s="17">
        <f t="shared" si="502"/>
        <v>0</v>
      </c>
      <c r="AG199" s="17"/>
      <c r="AH199" s="17"/>
      <c r="AI199" s="17">
        <f t="shared" si="503"/>
        <v>0</v>
      </c>
      <c r="AJ199" s="17">
        <f t="shared" si="504"/>
        <v>0</v>
      </c>
      <c r="AK199" s="17">
        <f t="shared" si="505"/>
        <v>0</v>
      </c>
      <c r="AL199" s="17">
        <f t="shared" si="506"/>
        <v>0</v>
      </c>
      <c r="AM199" s="17">
        <f t="shared" si="507"/>
        <v>0</v>
      </c>
      <c r="AN199" s="51">
        <f t="shared" si="508"/>
        <v>0</v>
      </c>
      <c r="AO199" s="17"/>
      <c r="AP199" s="17"/>
      <c r="AQ199" s="17">
        <f t="shared" si="509"/>
        <v>0</v>
      </c>
      <c r="AR199" s="17">
        <f t="shared" si="510"/>
        <v>0</v>
      </c>
      <c r="AS199" s="17"/>
      <c r="AT199" s="17"/>
      <c r="AU199" s="17">
        <f t="shared" si="511"/>
        <v>0</v>
      </c>
      <c r="AV199" s="17">
        <f t="shared" si="512"/>
        <v>0</v>
      </c>
      <c r="AW199" s="17"/>
      <c r="AX199" s="17"/>
      <c r="AY199" s="17">
        <f t="shared" si="513"/>
        <v>0</v>
      </c>
      <c r="AZ199" s="17">
        <f t="shared" si="514"/>
        <v>0</v>
      </c>
      <c r="BA199" s="17">
        <f t="shared" si="483"/>
        <v>0</v>
      </c>
      <c r="BB199" s="17">
        <f t="shared" si="484"/>
        <v>0</v>
      </c>
      <c r="BC199" s="17">
        <f t="shared" si="515"/>
        <v>0</v>
      </c>
      <c r="BD199" s="17">
        <f t="shared" si="516"/>
        <v>0</v>
      </c>
      <c r="BE199" s="17"/>
      <c r="BF199" s="17"/>
      <c r="BG199" s="17">
        <f t="shared" si="517"/>
        <v>0</v>
      </c>
      <c r="BH199" s="17">
        <f t="shared" si="518"/>
        <v>0</v>
      </c>
      <c r="BI199" s="17"/>
      <c r="BJ199" s="17"/>
      <c r="BK199" s="17">
        <f t="shared" si="519"/>
        <v>0</v>
      </c>
      <c r="BL199" s="17">
        <f t="shared" si="520"/>
        <v>0</v>
      </c>
      <c r="BM199" s="17"/>
      <c r="BN199" s="17"/>
      <c r="BO199" s="17">
        <f t="shared" si="521"/>
        <v>0</v>
      </c>
      <c r="BP199" s="17">
        <f t="shared" si="522"/>
        <v>0</v>
      </c>
      <c r="BQ199" s="136"/>
      <c r="BR199" s="144"/>
    </row>
    <row r="200" spans="1:70" ht="23.25" customHeight="1">
      <c r="A200" s="159" t="s">
        <v>81</v>
      </c>
      <c r="B200" s="160"/>
      <c r="C200" s="154" t="s">
        <v>70</v>
      </c>
      <c r="D200" s="66" t="s">
        <v>22</v>
      </c>
      <c r="E200" s="41">
        <f t="shared" si="485"/>
        <v>2090</v>
      </c>
      <c r="F200" s="41">
        <f t="shared" si="486"/>
        <v>0</v>
      </c>
      <c r="G200" s="41">
        <f t="shared" si="487"/>
        <v>0</v>
      </c>
      <c r="H200" s="41">
        <f t="shared" si="488"/>
        <v>-2090</v>
      </c>
      <c r="I200" s="41">
        <f>SUM(I201:I206)</f>
        <v>0</v>
      </c>
      <c r="J200" s="41">
        <f>SUM(J201:J206)</f>
        <v>0</v>
      </c>
      <c r="K200" s="41">
        <f t="shared" si="489"/>
        <v>0</v>
      </c>
      <c r="L200" s="41">
        <f t="shared" si="490"/>
        <v>0</v>
      </c>
      <c r="M200" s="41">
        <f>SUM(M201:M206)</f>
        <v>0</v>
      </c>
      <c r="N200" s="41">
        <f>SUM(N201:N206)</f>
        <v>0</v>
      </c>
      <c r="O200" s="41">
        <f t="shared" si="491"/>
        <v>0</v>
      </c>
      <c r="P200" s="41">
        <f t="shared" si="492"/>
        <v>0</v>
      </c>
      <c r="Q200" s="41">
        <f>SUM(Q201:Q206)</f>
        <v>0</v>
      </c>
      <c r="R200" s="41">
        <f>SUM(R201:R206)</f>
        <v>0</v>
      </c>
      <c r="S200" s="41">
        <f t="shared" si="493"/>
        <v>0</v>
      </c>
      <c r="T200" s="41">
        <f t="shared" si="494"/>
        <v>0</v>
      </c>
      <c r="U200" s="41">
        <f t="shared" si="495"/>
        <v>0</v>
      </c>
      <c r="V200" s="41">
        <f t="shared" si="496"/>
        <v>0</v>
      </c>
      <c r="W200" s="41">
        <f t="shared" si="497"/>
        <v>0</v>
      </c>
      <c r="X200" s="41">
        <f t="shared" si="498"/>
        <v>0</v>
      </c>
      <c r="Y200" s="41">
        <f>SUM(Y201:Y206)</f>
        <v>0</v>
      </c>
      <c r="Z200" s="41">
        <f>SUM(Z201:Z206)</f>
        <v>0</v>
      </c>
      <c r="AA200" s="41">
        <f t="shared" si="499"/>
        <v>0</v>
      </c>
      <c r="AB200" s="41">
        <f t="shared" si="500"/>
        <v>0</v>
      </c>
      <c r="AC200" s="41">
        <f>SUM(AC201:AC206)</f>
        <v>2090</v>
      </c>
      <c r="AD200" s="41">
        <f>SUM(AD201:AD206)</f>
        <v>0</v>
      </c>
      <c r="AE200" s="41">
        <f t="shared" si="501"/>
        <v>0</v>
      </c>
      <c r="AF200" s="41">
        <f t="shared" si="502"/>
        <v>-2090</v>
      </c>
      <c r="AG200" s="41">
        <f>SUM(AG201:AG206)</f>
        <v>0</v>
      </c>
      <c r="AH200" s="41">
        <f>SUM(AH201:AH206)</f>
        <v>0</v>
      </c>
      <c r="AI200" s="41">
        <f t="shared" si="503"/>
        <v>0</v>
      </c>
      <c r="AJ200" s="41">
        <f t="shared" si="504"/>
        <v>0</v>
      </c>
      <c r="AK200" s="41">
        <f t="shared" si="505"/>
        <v>2090</v>
      </c>
      <c r="AL200" s="41">
        <f t="shared" si="506"/>
        <v>0</v>
      </c>
      <c r="AM200" s="41">
        <f t="shared" si="507"/>
        <v>0</v>
      </c>
      <c r="AN200" s="52">
        <f t="shared" si="508"/>
        <v>-2090</v>
      </c>
      <c r="AO200" s="41">
        <f>SUM(AO201:AO206)</f>
        <v>0</v>
      </c>
      <c r="AP200" s="41">
        <f>SUM(AP201:AP206)</f>
        <v>0</v>
      </c>
      <c r="AQ200" s="41">
        <f t="shared" si="509"/>
        <v>0</v>
      </c>
      <c r="AR200" s="41">
        <f t="shared" si="510"/>
        <v>0</v>
      </c>
      <c r="AS200" s="41">
        <f>SUM(AS201:AS206)</f>
        <v>0</v>
      </c>
      <c r="AT200" s="41">
        <f>SUM(AT201:AT206)</f>
        <v>0</v>
      </c>
      <c r="AU200" s="41">
        <f t="shared" si="511"/>
        <v>0</v>
      </c>
      <c r="AV200" s="41">
        <f t="shared" si="512"/>
        <v>0</v>
      </c>
      <c r="AW200" s="41">
        <f>SUM(AW201:AW206)</f>
        <v>0</v>
      </c>
      <c r="AX200" s="41">
        <f>SUM(AX201:AX206)</f>
        <v>0</v>
      </c>
      <c r="AY200" s="41">
        <f t="shared" si="513"/>
        <v>0</v>
      </c>
      <c r="AZ200" s="41">
        <f t="shared" si="514"/>
        <v>0</v>
      </c>
      <c r="BA200" s="41">
        <f t="shared" si="483"/>
        <v>2090</v>
      </c>
      <c r="BB200" s="41">
        <f t="shared" si="484"/>
        <v>0</v>
      </c>
      <c r="BC200" s="41">
        <f t="shared" si="515"/>
        <v>0</v>
      </c>
      <c r="BD200" s="41">
        <f t="shared" si="516"/>
        <v>-2090</v>
      </c>
      <c r="BE200" s="41">
        <f>SUM(BE201:BE206)</f>
        <v>0</v>
      </c>
      <c r="BF200" s="41">
        <f>SUM(BF201:BF206)</f>
        <v>0</v>
      </c>
      <c r="BG200" s="41">
        <f t="shared" si="517"/>
        <v>0</v>
      </c>
      <c r="BH200" s="41">
        <f t="shared" si="518"/>
        <v>0</v>
      </c>
      <c r="BI200" s="41">
        <f>SUM(BI201:BI206)</f>
        <v>0</v>
      </c>
      <c r="BJ200" s="41">
        <f>SUM(BJ201:BJ206)</f>
        <v>0</v>
      </c>
      <c r="BK200" s="41">
        <f t="shared" si="519"/>
        <v>0</v>
      </c>
      <c r="BL200" s="41">
        <f t="shared" si="520"/>
        <v>0</v>
      </c>
      <c r="BM200" s="41">
        <f>SUM(BM201:BM206)</f>
        <v>0</v>
      </c>
      <c r="BN200" s="41">
        <f>SUM(BN201:BN206)</f>
        <v>0</v>
      </c>
      <c r="BO200" s="41">
        <f t="shared" si="521"/>
        <v>0</v>
      </c>
      <c r="BP200" s="41">
        <f t="shared" si="522"/>
        <v>0</v>
      </c>
      <c r="BQ200" s="137"/>
      <c r="BR200" s="137"/>
    </row>
    <row r="201" spans="1:70" ht="23.25" customHeight="1" hidden="1">
      <c r="A201" s="161"/>
      <c r="B201" s="162"/>
      <c r="C201" s="155"/>
      <c r="D201" s="66" t="s">
        <v>23</v>
      </c>
      <c r="E201" s="18">
        <f t="shared" si="485"/>
        <v>0</v>
      </c>
      <c r="F201" s="18">
        <f t="shared" si="486"/>
        <v>0</v>
      </c>
      <c r="G201" s="18">
        <f t="shared" si="487"/>
        <v>0</v>
      </c>
      <c r="H201" s="18">
        <f t="shared" si="488"/>
        <v>0</v>
      </c>
      <c r="I201" s="18">
        <f aca="true" t="shared" si="523" ref="I201:J206">I187+I194</f>
        <v>0</v>
      </c>
      <c r="J201" s="18">
        <f t="shared" si="523"/>
        <v>0</v>
      </c>
      <c r="K201" s="18">
        <f t="shared" si="489"/>
        <v>0</v>
      </c>
      <c r="L201" s="18">
        <f t="shared" si="490"/>
        <v>0</v>
      </c>
      <c r="M201" s="18">
        <f aca="true" t="shared" si="524" ref="M201:N206">M187+M194</f>
        <v>0</v>
      </c>
      <c r="N201" s="18">
        <f t="shared" si="524"/>
        <v>0</v>
      </c>
      <c r="O201" s="18">
        <f t="shared" si="491"/>
        <v>0</v>
      </c>
      <c r="P201" s="18">
        <f t="shared" si="492"/>
        <v>0</v>
      </c>
      <c r="Q201" s="18">
        <f aca="true" t="shared" si="525" ref="Q201:R206">Q187+Q194</f>
        <v>0</v>
      </c>
      <c r="R201" s="18">
        <f t="shared" si="525"/>
        <v>0</v>
      </c>
      <c r="S201" s="18">
        <f t="shared" si="493"/>
        <v>0</v>
      </c>
      <c r="T201" s="18">
        <f t="shared" si="494"/>
        <v>0</v>
      </c>
      <c r="U201" s="18">
        <f t="shared" si="495"/>
        <v>0</v>
      </c>
      <c r="V201" s="18">
        <f t="shared" si="496"/>
        <v>0</v>
      </c>
      <c r="W201" s="18">
        <f t="shared" si="497"/>
        <v>0</v>
      </c>
      <c r="X201" s="18">
        <f t="shared" si="498"/>
        <v>0</v>
      </c>
      <c r="Y201" s="18">
        <f aca="true" t="shared" si="526" ref="Y201:Z206">Y187+Y194</f>
        <v>0</v>
      </c>
      <c r="Z201" s="18">
        <f t="shared" si="526"/>
        <v>0</v>
      </c>
      <c r="AA201" s="18">
        <f t="shared" si="499"/>
        <v>0</v>
      </c>
      <c r="AB201" s="18">
        <f t="shared" si="500"/>
        <v>0</v>
      </c>
      <c r="AC201" s="18">
        <f aca="true" t="shared" si="527" ref="AC201:AD206">AC187+AC194</f>
        <v>0</v>
      </c>
      <c r="AD201" s="18">
        <f t="shared" si="527"/>
        <v>0</v>
      </c>
      <c r="AE201" s="18">
        <f t="shared" si="501"/>
        <v>0</v>
      </c>
      <c r="AF201" s="18">
        <f t="shared" si="502"/>
        <v>0</v>
      </c>
      <c r="AG201" s="18">
        <f aca="true" t="shared" si="528" ref="AG201:AH206">AG187+AG194</f>
        <v>0</v>
      </c>
      <c r="AH201" s="18">
        <f t="shared" si="528"/>
        <v>0</v>
      </c>
      <c r="AI201" s="18">
        <f t="shared" si="503"/>
        <v>0</v>
      </c>
      <c r="AJ201" s="18">
        <f t="shared" si="504"/>
        <v>0</v>
      </c>
      <c r="AK201" s="18">
        <f t="shared" si="505"/>
        <v>0</v>
      </c>
      <c r="AL201" s="18">
        <f t="shared" si="506"/>
        <v>0</v>
      </c>
      <c r="AM201" s="18">
        <f t="shared" si="507"/>
        <v>0</v>
      </c>
      <c r="AN201" s="50">
        <f t="shared" si="508"/>
        <v>0</v>
      </c>
      <c r="AO201" s="18">
        <f aca="true" t="shared" si="529" ref="AO201:AP206">AO187+AO194</f>
        <v>0</v>
      </c>
      <c r="AP201" s="18">
        <f t="shared" si="529"/>
        <v>0</v>
      </c>
      <c r="AQ201" s="18">
        <f t="shared" si="509"/>
        <v>0</v>
      </c>
      <c r="AR201" s="18">
        <f t="shared" si="510"/>
        <v>0</v>
      </c>
      <c r="AS201" s="18">
        <f aca="true" t="shared" si="530" ref="AS201:AT206">AS187+AS194</f>
        <v>0</v>
      </c>
      <c r="AT201" s="18">
        <f t="shared" si="530"/>
        <v>0</v>
      </c>
      <c r="AU201" s="18">
        <f t="shared" si="511"/>
        <v>0</v>
      </c>
      <c r="AV201" s="18">
        <f t="shared" si="512"/>
        <v>0</v>
      </c>
      <c r="AW201" s="18">
        <f aca="true" t="shared" si="531" ref="AW201:AX206">AW187+AW194</f>
        <v>0</v>
      </c>
      <c r="AX201" s="18">
        <f t="shared" si="531"/>
        <v>0</v>
      </c>
      <c r="AY201" s="18">
        <f t="shared" si="513"/>
        <v>0</v>
      </c>
      <c r="AZ201" s="18">
        <f t="shared" si="514"/>
        <v>0</v>
      </c>
      <c r="BA201" s="18">
        <f t="shared" si="483"/>
        <v>0</v>
      </c>
      <c r="BB201" s="18">
        <f t="shared" si="484"/>
        <v>0</v>
      </c>
      <c r="BC201" s="18">
        <f t="shared" si="515"/>
        <v>0</v>
      </c>
      <c r="BD201" s="18">
        <f t="shared" si="516"/>
        <v>0</v>
      </c>
      <c r="BE201" s="18">
        <f aca="true" t="shared" si="532" ref="BE201:BF206">BE187+BE194</f>
        <v>0</v>
      </c>
      <c r="BF201" s="18">
        <f t="shared" si="532"/>
        <v>0</v>
      </c>
      <c r="BG201" s="18">
        <f t="shared" si="517"/>
        <v>0</v>
      </c>
      <c r="BH201" s="18">
        <f t="shared" si="518"/>
        <v>0</v>
      </c>
      <c r="BI201" s="18">
        <f aca="true" t="shared" si="533" ref="BI201:BJ206">BI187+BI194</f>
        <v>0</v>
      </c>
      <c r="BJ201" s="18">
        <f t="shared" si="533"/>
        <v>0</v>
      </c>
      <c r="BK201" s="18">
        <f t="shared" si="519"/>
        <v>0</v>
      </c>
      <c r="BL201" s="18">
        <f t="shared" si="520"/>
        <v>0</v>
      </c>
      <c r="BM201" s="18">
        <f aca="true" t="shared" si="534" ref="BM201:BN206">BM187+BM194</f>
        <v>0</v>
      </c>
      <c r="BN201" s="18">
        <f t="shared" si="534"/>
        <v>0</v>
      </c>
      <c r="BO201" s="18">
        <f t="shared" si="521"/>
        <v>0</v>
      </c>
      <c r="BP201" s="18">
        <f t="shared" si="522"/>
        <v>0</v>
      </c>
      <c r="BQ201" s="138"/>
      <c r="BR201" s="138"/>
    </row>
    <row r="202" spans="1:70" ht="23.25" customHeight="1" hidden="1">
      <c r="A202" s="161"/>
      <c r="B202" s="162"/>
      <c r="C202" s="155"/>
      <c r="D202" s="64" t="s">
        <v>63</v>
      </c>
      <c r="E202" s="18">
        <f t="shared" si="485"/>
        <v>0</v>
      </c>
      <c r="F202" s="18">
        <f t="shared" si="486"/>
        <v>0</v>
      </c>
      <c r="G202" s="18">
        <f t="shared" si="487"/>
        <v>0</v>
      </c>
      <c r="H202" s="18">
        <f t="shared" si="488"/>
        <v>0</v>
      </c>
      <c r="I202" s="18">
        <f t="shared" si="523"/>
        <v>0</v>
      </c>
      <c r="J202" s="18">
        <f t="shared" si="523"/>
        <v>0</v>
      </c>
      <c r="K202" s="18">
        <f t="shared" si="489"/>
        <v>0</v>
      </c>
      <c r="L202" s="18">
        <f t="shared" si="490"/>
        <v>0</v>
      </c>
      <c r="M202" s="18">
        <f t="shared" si="524"/>
        <v>0</v>
      </c>
      <c r="N202" s="18">
        <f t="shared" si="524"/>
        <v>0</v>
      </c>
      <c r="O202" s="18">
        <f t="shared" si="491"/>
        <v>0</v>
      </c>
      <c r="P202" s="18">
        <f t="shared" si="492"/>
        <v>0</v>
      </c>
      <c r="Q202" s="18">
        <f t="shared" si="525"/>
        <v>0</v>
      </c>
      <c r="R202" s="18">
        <f t="shared" si="525"/>
        <v>0</v>
      </c>
      <c r="S202" s="18">
        <f t="shared" si="493"/>
        <v>0</v>
      </c>
      <c r="T202" s="18">
        <f t="shared" si="494"/>
        <v>0</v>
      </c>
      <c r="U202" s="18">
        <f t="shared" si="495"/>
        <v>0</v>
      </c>
      <c r="V202" s="18">
        <f t="shared" si="496"/>
        <v>0</v>
      </c>
      <c r="W202" s="18">
        <f t="shared" si="497"/>
        <v>0</v>
      </c>
      <c r="X202" s="18">
        <f t="shared" si="498"/>
        <v>0</v>
      </c>
      <c r="Y202" s="18">
        <f t="shared" si="526"/>
        <v>0</v>
      </c>
      <c r="Z202" s="18">
        <f t="shared" si="526"/>
        <v>0</v>
      </c>
      <c r="AA202" s="18">
        <f t="shared" si="499"/>
        <v>0</v>
      </c>
      <c r="AB202" s="18">
        <f t="shared" si="500"/>
        <v>0</v>
      </c>
      <c r="AC202" s="18">
        <f t="shared" si="527"/>
        <v>0</v>
      </c>
      <c r="AD202" s="18">
        <f t="shared" si="527"/>
        <v>0</v>
      </c>
      <c r="AE202" s="18">
        <f t="shared" si="501"/>
        <v>0</v>
      </c>
      <c r="AF202" s="18">
        <f t="shared" si="502"/>
        <v>0</v>
      </c>
      <c r="AG202" s="18">
        <f t="shared" si="528"/>
        <v>0</v>
      </c>
      <c r="AH202" s="18">
        <f t="shared" si="528"/>
        <v>0</v>
      </c>
      <c r="AI202" s="18">
        <f t="shared" si="503"/>
        <v>0</v>
      </c>
      <c r="AJ202" s="18">
        <f t="shared" si="504"/>
        <v>0</v>
      </c>
      <c r="AK202" s="18">
        <f t="shared" si="505"/>
        <v>0</v>
      </c>
      <c r="AL202" s="18">
        <f t="shared" si="506"/>
        <v>0</v>
      </c>
      <c r="AM202" s="18">
        <f t="shared" si="507"/>
        <v>0</v>
      </c>
      <c r="AN202" s="50">
        <f t="shared" si="508"/>
        <v>0</v>
      </c>
      <c r="AO202" s="18">
        <f t="shared" si="529"/>
        <v>0</v>
      </c>
      <c r="AP202" s="18">
        <f t="shared" si="529"/>
        <v>0</v>
      </c>
      <c r="AQ202" s="18">
        <f t="shared" si="509"/>
        <v>0</v>
      </c>
      <c r="AR202" s="18">
        <f t="shared" si="510"/>
        <v>0</v>
      </c>
      <c r="AS202" s="18">
        <f t="shared" si="530"/>
        <v>0</v>
      </c>
      <c r="AT202" s="18">
        <f t="shared" si="530"/>
        <v>0</v>
      </c>
      <c r="AU202" s="18">
        <f t="shared" si="511"/>
        <v>0</v>
      </c>
      <c r="AV202" s="18">
        <f t="shared" si="512"/>
        <v>0</v>
      </c>
      <c r="AW202" s="18">
        <f t="shared" si="531"/>
        <v>0</v>
      </c>
      <c r="AX202" s="18">
        <f t="shared" si="531"/>
        <v>0</v>
      </c>
      <c r="AY202" s="18">
        <f t="shared" si="513"/>
        <v>0</v>
      </c>
      <c r="AZ202" s="18">
        <f t="shared" si="514"/>
        <v>0</v>
      </c>
      <c r="BA202" s="18">
        <f t="shared" si="483"/>
        <v>0</v>
      </c>
      <c r="BB202" s="18">
        <f t="shared" si="484"/>
        <v>0</v>
      </c>
      <c r="BC202" s="18">
        <f t="shared" si="515"/>
        <v>0</v>
      </c>
      <c r="BD202" s="18">
        <f t="shared" si="516"/>
        <v>0</v>
      </c>
      <c r="BE202" s="18">
        <f t="shared" si="532"/>
        <v>0</v>
      </c>
      <c r="BF202" s="18">
        <f t="shared" si="532"/>
        <v>0</v>
      </c>
      <c r="BG202" s="18">
        <f t="shared" si="517"/>
        <v>0</v>
      </c>
      <c r="BH202" s="18">
        <f t="shared" si="518"/>
        <v>0</v>
      </c>
      <c r="BI202" s="18">
        <f t="shared" si="533"/>
        <v>0</v>
      </c>
      <c r="BJ202" s="18">
        <f t="shared" si="533"/>
        <v>0</v>
      </c>
      <c r="BK202" s="18">
        <f t="shared" si="519"/>
        <v>0</v>
      </c>
      <c r="BL202" s="18">
        <f t="shared" si="520"/>
        <v>0</v>
      </c>
      <c r="BM202" s="18">
        <f t="shared" si="534"/>
        <v>0</v>
      </c>
      <c r="BN202" s="18">
        <f t="shared" si="534"/>
        <v>0</v>
      </c>
      <c r="BO202" s="18">
        <f t="shared" si="521"/>
        <v>0</v>
      </c>
      <c r="BP202" s="18">
        <f t="shared" si="522"/>
        <v>0</v>
      </c>
      <c r="BQ202" s="138"/>
      <c r="BR202" s="138"/>
    </row>
    <row r="203" spans="1:70" ht="23.25" customHeight="1">
      <c r="A203" s="161"/>
      <c r="B203" s="162"/>
      <c r="C203" s="155"/>
      <c r="D203" s="64" t="s">
        <v>28</v>
      </c>
      <c r="E203" s="18">
        <f t="shared" si="485"/>
        <v>2090</v>
      </c>
      <c r="F203" s="18">
        <f t="shared" si="486"/>
        <v>0</v>
      </c>
      <c r="G203" s="18">
        <f t="shared" si="487"/>
        <v>0</v>
      </c>
      <c r="H203" s="18">
        <f t="shared" si="488"/>
        <v>-2090</v>
      </c>
      <c r="I203" s="18">
        <f t="shared" si="523"/>
        <v>0</v>
      </c>
      <c r="J203" s="18">
        <f t="shared" si="523"/>
        <v>0</v>
      </c>
      <c r="K203" s="18">
        <f t="shared" si="489"/>
        <v>0</v>
      </c>
      <c r="L203" s="18">
        <f t="shared" si="490"/>
        <v>0</v>
      </c>
      <c r="M203" s="18">
        <f t="shared" si="524"/>
        <v>0</v>
      </c>
      <c r="N203" s="18">
        <f t="shared" si="524"/>
        <v>0</v>
      </c>
      <c r="O203" s="18">
        <f t="shared" si="491"/>
        <v>0</v>
      </c>
      <c r="P203" s="18">
        <f t="shared" si="492"/>
        <v>0</v>
      </c>
      <c r="Q203" s="18">
        <f t="shared" si="525"/>
        <v>0</v>
      </c>
      <c r="R203" s="18">
        <f t="shared" si="525"/>
        <v>0</v>
      </c>
      <c r="S203" s="18">
        <f t="shared" si="493"/>
        <v>0</v>
      </c>
      <c r="T203" s="18">
        <f t="shared" si="494"/>
        <v>0</v>
      </c>
      <c r="U203" s="18">
        <f t="shared" si="495"/>
        <v>0</v>
      </c>
      <c r="V203" s="18">
        <f t="shared" si="496"/>
        <v>0</v>
      </c>
      <c r="W203" s="18">
        <f t="shared" si="497"/>
        <v>0</v>
      </c>
      <c r="X203" s="18">
        <f t="shared" si="498"/>
        <v>0</v>
      </c>
      <c r="Y203" s="18">
        <f t="shared" si="526"/>
        <v>0</v>
      </c>
      <c r="Z203" s="18">
        <f t="shared" si="526"/>
        <v>0</v>
      </c>
      <c r="AA203" s="18">
        <f t="shared" si="499"/>
        <v>0</v>
      </c>
      <c r="AB203" s="18">
        <f t="shared" si="500"/>
        <v>0</v>
      </c>
      <c r="AC203" s="18">
        <f t="shared" si="527"/>
        <v>2090</v>
      </c>
      <c r="AD203" s="18">
        <f t="shared" si="527"/>
        <v>0</v>
      </c>
      <c r="AE203" s="18">
        <f t="shared" si="501"/>
        <v>0</v>
      </c>
      <c r="AF203" s="18">
        <f t="shared" si="502"/>
        <v>-2090</v>
      </c>
      <c r="AG203" s="18">
        <f t="shared" si="528"/>
        <v>0</v>
      </c>
      <c r="AH203" s="18">
        <f t="shared" si="528"/>
        <v>0</v>
      </c>
      <c r="AI203" s="18">
        <f t="shared" si="503"/>
        <v>0</v>
      </c>
      <c r="AJ203" s="18">
        <f t="shared" si="504"/>
        <v>0</v>
      </c>
      <c r="AK203" s="18">
        <f t="shared" si="505"/>
        <v>2090</v>
      </c>
      <c r="AL203" s="18">
        <f t="shared" si="506"/>
        <v>0</v>
      </c>
      <c r="AM203" s="18">
        <f t="shared" si="507"/>
        <v>0</v>
      </c>
      <c r="AN203" s="50">
        <f t="shared" si="508"/>
        <v>-2090</v>
      </c>
      <c r="AO203" s="18">
        <f t="shared" si="529"/>
        <v>0</v>
      </c>
      <c r="AP203" s="18">
        <f t="shared" si="529"/>
        <v>0</v>
      </c>
      <c r="AQ203" s="18">
        <f t="shared" si="509"/>
        <v>0</v>
      </c>
      <c r="AR203" s="18">
        <f t="shared" si="510"/>
        <v>0</v>
      </c>
      <c r="AS203" s="18">
        <f t="shared" si="530"/>
        <v>0</v>
      </c>
      <c r="AT203" s="18">
        <f t="shared" si="530"/>
        <v>0</v>
      </c>
      <c r="AU203" s="18">
        <f t="shared" si="511"/>
        <v>0</v>
      </c>
      <c r="AV203" s="18">
        <f t="shared" si="512"/>
        <v>0</v>
      </c>
      <c r="AW203" s="18">
        <f t="shared" si="531"/>
        <v>0</v>
      </c>
      <c r="AX203" s="18">
        <f t="shared" si="531"/>
        <v>0</v>
      </c>
      <c r="AY203" s="18">
        <f t="shared" si="513"/>
        <v>0</v>
      </c>
      <c r="AZ203" s="18">
        <f t="shared" si="514"/>
        <v>0</v>
      </c>
      <c r="BA203" s="18">
        <f t="shared" si="483"/>
        <v>2090</v>
      </c>
      <c r="BB203" s="18">
        <f t="shared" si="484"/>
        <v>0</v>
      </c>
      <c r="BC203" s="18">
        <f t="shared" si="515"/>
        <v>0</v>
      </c>
      <c r="BD203" s="18">
        <f t="shared" si="516"/>
        <v>-2090</v>
      </c>
      <c r="BE203" s="18">
        <f t="shared" si="532"/>
        <v>0</v>
      </c>
      <c r="BF203" s="18">
        <f t="shared" si="532"/>
        <v>0</v>
      </c>
      <c r="BG203" s="18">
        <f t="shared" si="517"/>
        <v>0</v>
      </c>
      <c r="BH203" s="18">
        <f t="shared" si="518"/>
        <v>0</v>
      </c>
      <c r="BI203" s="18">
        <f t="shared" si="533"/>
        <v>0</v>
      </c>
      <c r="BJ203" s="18">
        <f t="shared" si="533"/>
        <v>0</v>
      </c>
      <c r="BK203" s="18">
        <f t="shared" si="519"/>
        <v>0</v>
      </c>
      <c r="BL203" s="18">
        <f t="shared" si="520"/>
        <v>0</v>
      </c>
      <c r="BM203" s="18">
        <f t="shared" si="534"/>
        <v>0</v>
      </c>
      <c r="BN203" s="18">
        <f t="shared" si="534"/>
        <v>0</v>
      </c>
      <c r="BO203" s="18">
        <f t="shared" si="521"/>
        <v>0</v>
      </c>
      <c r="BP203" s="18">
        <f t="shared" si="522"/>
        <v>0</v>
      </c>
      <c r="BQ203" s="138"/>
      <c r="BR203" s="138"/>
    </row>
    <row r="204" spans="1:70" ht="46.5" customHeight="1" hidden="1">
      <c r="A204" s="161"/>
      <c r="B204" s="162"/>
      <c r="C204" s="155"/>
      <c r="D204" s="66" t="s">
        <v>136</v>
      </c>
      <c r="E204" s="18">
        <f>BA204+BE204+BI204+BM204</f>
        <v>0</v>
      </c>
      <c r="F204" s="18">
        <f>BB204+BF204+BJ204+BN204</f>
        <v>0</v>
      </c>
      <c r="G204" s="18">
        <f>IF(E204=0,0,F204*100/E204)</f>
        <v>0</v>
      </c>
      <c r="H204" s="18">
        <f>F204-E204</f>
        <v>0</v>
      </c>
      <c r="I204" s="18">
        <f t="shared" si="523"/>
        <v>0</v>
      </c>
      <c r="J204" s="18">
        <f t="shared" si="523"/>
        <v>0</v>
      </c>
      <c r="K204" s="18">
        <f>IF(I204=0,0,J204*100/I204)</f>
        <v>0</v>
      </c>
      <c r="L204" s="18">
        <f>J204-I204</f>
        <v>0</v>
      </c>
      <c r="M204" s="18">
        <f t="shared" si="524"/>
        <v>0</v>
      </c>
      <c r="N204" s="18">
        <f t="shared" si="524"/>
        <v>0</v>
      </c>
      <c r="O204" s="18">
        <f>IF(M204=0,0,N204*100/M204)</f>
        <v>0</v>
      </c>
      <c r="P204" s="18">
        <f>N204-M204</f>
        <v>0</v>
      </c>
      <c r="Q204" s="18">
        <f t="shared" si="525"/>
        <v>0</v>
      </c>
      <c r="R204" s="18">
        <f t="shared" si="525"/>
        <v>0</v>
      </c>
      <c r="S204" s="18">
        <f>IF(Q204=0,0,R204*100/Q204)</f>
        <v>0</v>
      </c>
      <c r="T204" s="18">
        <f>R204-Q204</f>
        <v>0</v>
      </c>
      <c r="U204" s="18">
        <f>I204+M204+Q204</f>
        <v>0</v>
      </c>
      <c r="V204" s="18">
        <f>J204+N204+R204</f>
        <v>0</v>
      </c>
      <c r="W204" s="18">
        <f>IF(U204=0,0,V204*100/U204)</f>
        <v>0</v>
      </c>
      <c r="X204" s="18">
        <f>V204-U204</f>
        <v>0</v>
      </c>
      <c r="Y204" s="18">
        <f t="shared" si="526"/>
        <v>0</v>
      </c>
      <c r="Z204" s="18">
        <f t="shared" si="526"/>
        <v>0</v>
      </c>
      <c r="AA204" s="18">
        <f>IF(Y204=0,0,Z204*100/Y204)</f>
        <v>0</v>
      </c>
      <c r="AB204" s="18">
        <f>Z204-Y204</f>
        <v>0</v>
      </c>
      <c r="AC204" s="18">
        <f t="shared" si="527"/>
        <v>0</v>
      </c>
      <c r="AD204" s="18">
        <f t="shared" si="527"/>
        <v>0</v>
      </c>
      <c r="AE204" s="18">
        <f>IF(AC204=0,0,AD204*100/AC204)</f>
        <v>0</v>
      </c>
      <c r="AF204" s="18">
        <f>AD204-AC204</f>
        <v>0</v>
      </c>
      <c r="AG204" s="18">
        <f t="shared" si="528"/>
        <v>0</v>
      </c>
      <c r="AH204" s="18">
        <f t="shared" si="528"/>
        <v>0</v>
      </c>
      <c r="AI204" s="18">
        <f>IF(AG204=0,0,AH204*100/AG204)</f>
        <v>0</v>
      </c>
      <c r="AJ204" s="18">
        <f>AH204-AG204</f>
        <v>0</v>
      </c>
      <c r="AK204" s="18">
        <f>U204+Y204+AC204+AG204</f>
        <v>0</v>
      </c>
      <c r="AL204" s="18">
        <f>V204+Z204+AD204+AH204</f>
        <v>0</v>
      </c>
      <c r="AM204" s="18">
        <f>IF(AK204=0,0,AL204*100/AK204)</f>
        <v>0</v>
      </c>
      <c r="AN204" s="50">
        <f>AL204-AK204</f>
        <v>0</v>
      </c>
      <c r="AO204" s="18">
        <f t="shared" si="529"/>
        <v>0</v>
      </c>
      <c r="AP204" s="18">
        <f t="shared" si="529"/>
        <v>0</v>
      </c>
      <c r="AQ204" s="18">
        <f>IF(AO204=0,0,AP204*100/AO204)</f>
        <v>0</v>
      </c>
      <c r="AR204" s="18">
        <f>AP204-AO204</f>
        <v>0</v>
      </c>
      <c r="AS204" s="18">
        <f t="shared" si="530"/>
        <v>0</v>
      </c>
      <c r="AT204" s="18">
        <f t="shared" si="530"/>
        <v>0</v>
      </c>
      <c r="AU204" s="18">
        <f>IF(AS204=0,0,AT204*100/AS204)</f>
        <v>0</v>
      </c>
      <c r="AV204" s="18">
        <f>AT204-AS204</f>
        <v>0</v>
      </c>
      <c r="AW204" s="18">
        <f t="shared" si="531"/>
        <v>0</v>
      </c>
      <c r="AX204" s="18">
        <f t="shared" si="531"/>
        <v>0</v>
      </c>
      <c r="AY204" s="18">
        <f>IF(AW204=0,0,AX204*100/AW204)</f>
        <v>0</v>
      </c>
      <c r="AZ204" s="18">
        <f>AX204-AW204</f>
        <v>0</v>
      </c>
      <c r="BA204" s="18">
        <f>AK204+AO204+AS204+AW204</f>
        <v>0</v>
      </c>
      <c r="BB204" s="18">
        <f>AL204+AP204+AT204+AX204</f>
        <v>0</v>
      </c>
      <c r="BC204" s="18">
        <f>IF(BA204=0,0,BB204*100/BA204)</f>
        <v>0</v>
      </c>
      <c r="BD204" s="18">
        <f>BB204-BA204</f>
        <v>0</v>
      </c>
      <c r="BE204" s="18">
        <f t="shared" si="532"/>
        <v>0</v>
      </c>
      <c r="BF204" s="18">
        <f t="shared" si="532"/>
        <v>0</v>
      </c>
      <c r="BG204" s="18">
        <f>IF(BE204=0,0,BF204*100/BE204)</f>
        <v>0</v>
      </c>
      <c r="BH204" s="18">
        <f>BF204-BE204</f>
        <v>0</v>
      </c>
      <c r="BI204" s="18">
        <f t="shared" si="533"/>
        <v>0</v>
      </c>
      <c r="BJ204" s="18">
        <f t="shared" si="533"/>
        <v>0</v>
      </c>
      <c r="BK204" s="18">
        <f>IF(BI204=0,0,BJ204*100/BI204)</f>
        <v>0</v>
      </c>
      <c r="BL204" s="18">
        <f>BJ204-BI204</f>
        <v>0</v>
      </c>
      <c r="BM204" s="18">
        <f t="shared" si="534"/>
        <v>0</v>
      </c>
      <c r="BN204" s="18">
        <f t="shared" si="534"/>
        <v>0</v>
      </c>
      <c r="BO204" s="18">
        <f>IF(BM204=0,0,BN204*100/BM204)</f>
        <v>0</v>
      </c>
      <c r="BP204" s="18">
        <f>BN204-BM204</f>
        <v>0</v>
      </c>
      <c r="BQ204" s="138"/>
      <c r="BR204" s="138"/>
    </row>
    <row r="205" spans="1:70" ht="23.25" customHeight="1" hidden="1">
      <c r="A205" s="161"/>
      <c r="B205" s="162"/>
      <c r="C205" s="155"/>
      <c r="D205" s="67" t="s">
        <v>29</v>
      </c>
      <c r="E205" s="18">
        <f t="shared" si="485"/>
        <v>0</v>
      </c>
      <c r="F205" s="18">
        <f t="shared" si="486"/>
        <v>0</v>
      </c>
      <c r="G205" s="18">
        <f t="shared" si="487"/>
        <v>0</v>
      </c>
      <c r="H205" s="18">
        <f t="shared" si="488"/>
        <v>0</v>
      </c>
      <c r="I205" s="17">
        <f t="shared" si="523"/>
        <v>0</v>
      </c>
      <c r="J205" s="17">
        <f t="shared" si="523"/>
        <v>0</v>
      </c>
      <c r="K205" s="17">
        <f t="shared" si="489"/>
        <v>0</v>
      </c>
      <c r="L205" s="17">
        <f t="shared" si="490"/>
        <v>0</v>
      </c>
      <c r="M205" s="17">
        <f t="shared" si="524"/>
        <v>0</v>
      </c>
      <c r="N205" s="17">
        <f t="shared" si="524"/>
        <v>0</v>
      </c>
      <c r="O205" s="17">
        <f t="shared" si="491"/>
        <v>0</v>
      </c>
      <c r="P205" s="17">
        <f t="shared" si="492"/>
        <v>0</v>
      </c>
      <c r="Q205" s="17">
        <f t="shared" si="525"/>
        <v>0</v>
      </c>
      <c r="R205" s="17">
        <f t="shared" si="525"/>
        <v>0</v>
      </c>
      <c r="S205" s="17">
        <f t="shared" si="493"/>
        <v>0</v>
      </c>
      <c r="T205" s="17">
        <f t="shared" si="494"/>
        <v>0</v>
      </c>
      <c r="U205" s="17">
        <f t="shared" si="495"/>
        <v>0</v>
      </c>
      <c r="V205" s="17">
        <f t="shared" si="496"/>
        <v>0</v>
      </c>
      <c r="W205" s="17">
        <f t="shared" si="497"/>
        <v>0</v>
      </c>
      <c r="X205" s="17">
        <f t="shared" si="498"/>
        <v>0</v>
      </c>
      <c r="Y205" s="17">
        <f t="shared" si="526"/>
        <v>0</v>
      </c>
      <c r="Z205" s="17">
        <f t="shared" si="526"/>
        <v>0</v>
      </c>
      <c r="AA205" s="17">
        <f t="shared" si="499"/>
        <v>0</v>
      </c>
      <c r="AB205" s="17">
        <f t="shared" si="500"/>
        <v>0</v>
      </c>
      <c r="AC205" s="17">
        <f t="shared" si="527"/>
        <v>0</v>
      </c>
      <c r="AD205" s="17">
        <f t="shared" si="527"/>
        <v>0</v>
      </c>
      <c r="AE205" s="17">
        <f t="shared" si="501"/>
        <v>0</v>
      </c>
      <c r="AF205" s="17">
        <f t="shared" si="502"/>
        <v>0</v>
      </c>
      <c r="AG205" s="17">
        <f t="shared" si="528"/>
        <v>0</v>
      </c>
      <c r="AH205" s="17">
        <f t="shared" si="528"/>
        <v>0</v>
      </c>
      <c r="AI205" s="17">
        <f t="shared" si="503"/>
        <v>0</v>
      </c>
      <c r="AJ205" s="17">
        <f t="shared" si="504"/>
        <v>0</v>
      </c>
      <c r="AK205" s="17">
        <f t="shared" si="505"/>
        <v>0</v>
      </c>
      <c r="AL205" s="17">
        <f t="shared" si="506"/>
        <v>0</v>
      </c>
      <c r="AM205" s="17">
        <f t="shared" si="507"/>
        <v>0</v>
      </c>
      <c r="AN205" s="51">
        <f t="shared" si="508"/>
        <v>0</v>
      </c>
      <c r="AO205" s="17">
        <f t="shared" si="529"/>
        <v>0</v>
      </c>
      <c r="AP205" s="17">
        <f t="shared" si="529"/>
        <v>0</v>
      </c>
      <c r="AQ205" s="17">
        <f t="shared" si="509"/>
        <v>0</v>
      </c>
      <c r="AR205" s="17">
        <f t="shared" si="510"/>
        <v>0</v>
      </c>
      <c r="AS205" s="17">
        <f t="shared" si="530"/>
        <v>0</v>
      </c>
      <c r="AT205" s="17">
        <f t="shared" si="530"/>
        <v>0</v>
      </c>
      <c r="AU205" s="17">
        <f t="shared" si="511"/>
        <v>0</v>
      </c>
      <c r="AV205" s="17">
        <f t="shared" si="512"/>
        <v>0</v>
      </c>
      <c r="AW205" s="17">
        <f t="shared" si="531"/>
        <v>0</v>
      </c>
      <c r="AX205" s="17">
        <f t="shared" si="531"/>
        <v>0</v>
      </c>
      <c r="AY205" s="17">
        <f t="shared" si="513"/>
        <v>0</v>
      </c>
      <c r="AZ205" s="17">
        <f t="shared" si="514"/>
        <v>0</v>
      </c>
      <c r="BA205" s="17">
        <f t="shared" si="483"/>
        <v>0</v>
      </c>
      <c r="BB205" s="17">
        <f t="shared" si="484"/>
        <v>0</v>
      </c>
      <c r="BC205" s="17">
        <f t="shared" si="515"/>
        <v>0</v>
      </c>
      <c r="BD205" s="17">
        <f t="shared" si="516"/>
        <v>0</v>
      </c>
      <c r="BE205" s="17">
        <f t="shared" si="532"/>
        <v>0</v>
      </c>
      <c r="BF205" s="17">
        <f t="shared" si="532"/>
        <v>0</v>
      </c>
      <c r="BG205" s="17">
        <f t="shared" si="517"/>
        <v>0</v>
      </c>
      <c r="BH205" s="17">
        <f t="shared" si="518"/>
        <v>0</v>
      </c>
      <c r="BI205" s="17">
        <f t="shared" si="533"/>
        <v>0</v>
      </c>
      <c r="BJ205" s="17">
        <f t="shared" si="533"/>
        <v>0</v>
      </c>
      <c r="BK205" s="17">
        <f t="shared" si="519"/>
        <v>0</v>
      </c>
      <c r="BL205" s="17">
        <f t="shared" si="520"/>
        <v>0</v>
      </c>
      <c r="BM205" s="17">
        <f t="shared" si="534"/>
        <v>0</v>
      </c>
      <c r="BN205" s="17">
        <f t="shared" si="534"/>
        <v>0</v>
      </c>
      <c r="BO205" s="17">
        <f t="shared" si="521"/>
        <v>0</v>
      </c>
      <c r="BP205" s="17">
        <f t="shared" si="522"/>
        <v>0</v>
      </c>
      <c r="BQ205" s="138"/>
      <c r="BR205" s="138"/>
    </row>
    <row r="206" spans="1:70" ht="23.25" customHeight="1" hidden="1">
      <c r="A206" s="163"/>
      <c r="B206" s="164"/>
      <c r="C206" s="156"/>
      <c r="D206" s="68" t="s">
        <v>24</v>
      </c>
      <c r="E206" s="17">
        <f t="shared" si="485"/>
        <v>0</v>
      </c>
      <c r="F206" s="17">
        <f t="shared" si="486"/>
        <v>0</v>
      </c>
      <c r="G206" s="18">
        <f t="shared" si="487"/>
        <v>0</v>
      </c>
      <c r="H206" s="17">
        <f t="shared" si="488"/>
        <v>0</v>
      </c>
      <c r="I206" s="17">
        <f t="shared" si="523"/>
        <v>0</v>
      </c>
      <c r="J206" s="17">
        <f t="shared" si="523"/>
        <v>0</v>
      </c>
      <c r="K206" s="17">
        <f t="shared" si="489"/>
        <v>0</v>
      </c>
      <c r="L206" s="17">
        <f t="shared" si="490"/>
        <v>0</v>
      </c>
      <c r="M206" s="17">
        <f t="shared" si="524"/>
        <v>0</v>
      </c>
      <c r="N206" s="17">
        <f t="shared" si="524"/>
        <v>0</v>
      </c>
      <c r="O206" s="17">
        <f t="shared" si="491"/>
        <v>0</v>
      </c>
      <c r="P206" s="17">
        <f t="shared" si="492"/>
        <v>0</v>
      </c>
      <c r="Q206" s="17">
        <f t="shared" si="525"/>
        <v>0</v>
      </c>
      <c r="R206" s="17">
        <f t="shared" si="525"/>
        <v>0</v>
      </c>
      <c r="S206" s="17">
        <f t="shared" si="493"/>
        <v>0</v>
      </c>
      <c r="T206" s="17">
        <f t="shared" si="494"/>
        <v>0</v>
      </c>
      <c r="U206" s="17">
        <f t="shared" si="495"/>
        <v>0</v>
      </c>
      <c r="V206" s="17">
        <f t="shared" si="496"/>
        <v>0</v>
      </c>
      <c r="W206" s="17">
        <f t="shared" si="497"/>
        <v>0</v>
      </c>
      <c r="X206" s="17">
        <f t="shared" si="498"/>
        <v>0</v>
      </c>
      <c r="Y206" s="17">
        <f t="shared" si="526"/>
        <v>0</v>
      </c>
      <c r="Z206" s="17">
        <f t="shared" si="526"/>
        <v>0</v>
      </c>
      <c r="AA206" s="17">
        <f t="shared" si="499"/>
        <v>0</v>
      </c>
      <c r="AB206" s="17">
        <f t="shared" si="500"/>
        <v>0</v>
      </c>
      <c r="AC206" s="17">
        <f t="shared" si="527"/>
        <v>0</v>
      </c>
      <c r="AD206" s="17">
        <f t="shared" si="527"/>
        <v>0</v>
      </c>
      <c r="AE206" s="17">
        <f t="shared" si="501"/>
        <v>0</v>
      </c>
      <c r="AF206" s="17">
        <f t="shared" si="502"/>
        <v>0</v>
      </c>
      <c r="AG206" s="17">
        <f t="shared" si="528"/>
        <v>0</v>
      </c>
      <c r="AH206" s="17">
        <f t="shared" si="528"/>
        <v>0</v>
      </c>
      <c r="AI206" s="17">
        <f t="shared" si="503"/>
        <v>0</v>
      </c>
      <c r="AJ206" s="17">
        <f t="shared" si="504"/>
        <v>0</v>
      </c>
      <c r="AK206" s="17">
        <f t="shared" si="505"/>
        <v>0</v>
      </c>
      <c r="AL206" s="17">
        <f t="shared" si="506"/>
        <v>0</v>
      </c>
      <c r="AM206" s="17">
        <f t="shared" si="507"/>
        <v>0</v>
      </c>
      <c r="AN206" s="51">
        <f t="shared" si="508"/>
        <v>0</v>
      </c>
      <c r="AO206" s="17">
        <f t="shared" si="529"/>
        <v>0</v>
      </c>
      <c r="AP206" s="17">
        <f t="shared" si="529"/>
        <v>0</v>
      </c>
      <c r="AQ206" s="17">
        <f t="shared" si="509"/>
        <v>0</v>
      </c>
      <c r="AR206" s="17">
        <f t="shared" si="510"/>
        <v>0</v>
      </c>
      <c r="AS206" s="17">
        <f t="shared" si="530"/>
        <v>0</v>
      </c>
      <c r="AT206" s="17">
        <f t="shared" si="530"/>
        <v>0</v>
      </c>
      <c r="AU206" s="17">
        <f t="shared" si="511"/>
        <v>0</v>
      </c>
      <c r="AV206" s="17">
        <f t="shared" si="512"/>
        <v>0</v>
      </c>
      <c r="AW206" s="17">
        <f t="shared" si="531"/>
        <v>0</v>
      </c>
      <c r="AX206" s="17">
        <f t="shared" si="531"/>
        <v>0</v>
      </c>
      <c r="AY206" s="17">
        <f t="shared" si="513"/>
        <v>0</v>
      </c>
      <c r="AZ206" s="17">
        <f t="shared" si="514"/>
        <v>0</v>
      </c>
      <c r="BA206" s="17">
        <f t="shared" si="483"/>
        <v>0</v>
      </c>
      <c r="BB206" s="17">
        <f t="shared" si="484"/>
        <v>0</v>
      </c>
      <c r="BC206" s="17">
        <f t="shared" si="515"/>
        <v>0</v>
      </c>
      <c r="BD206" s="17">
        <f t="shared" si="516"/>
        <v>0</v>
      </c>
      <c r="BE206" s="17">
        <f t="shared" si="532"/>
        <v>0</v>
      </c>
      <c r="BF206" s="17">
        <f t="shared" si="532"/>
        <v>0</v>
      </c>
      <c r="BG206" s="17">
        <f t="shared" si="517"/>
        <v>0</v>
      </c>
      <c r="BH206" s="17">
        <f t="shared" si="518"/>
        <v>0</v>
      </c>
      <c r="BI206" s="17">
        <f t="shared" si="533"/>
        <v>0</v>
      </c>
      <c r="BJ206" s="17">
        <f t="shared" si="533"/>
        <v>0</v>
      </c>
      <c r="BK206" s="17">
        <f t="shared" si="519"/>
        <v>0</v>
      </c>
      <c r="BL206" s="17">
        <f t="shared" si="520"/>
        <v>0</v>
      </c>
      <c r="BM206" s="17">
        <f t="shared" si="534"/>
        <v>0</v>
      </c>
      <c r="BN206" s="17">
        <f t="shared" si="534"/>
        <v>0</v>
      </c>
      <c r="BO206" s="17">
        <f t="shared" si="521"/>
        <v>0</v>
      </c>
      <c r="BP206" s="17">
        <f t="shared" si="522"/>
        <v>0</v>
      </c>
      <c r="BQ206" s="139"/>
      <c r="BR206" s="139"/>
    </row>
    <row r="207" spans="1:70" ht="23.25" customHeight="1">
      <c r="A207" s="165" t="s">
        <v>88</v>
      </c>
      <c r="B207" s="166"/>
      <c r="C207" s="154" t="s">
        <v>70</v>
      </c>
      <c r="D207" s="66" t="s">
        <v>22</v>
      </c>
      <c r="E207" s="41">
        <f t="shared" si="485"/>
        <v>74744.762</v>
      </c>
      <c r="F207" s="41">
        <f t="shared" si="486"/>
        <v>24440.80672</v>
      </c>
      <c r="G207" s="41">
        <f t="shared" si="487"/>
        <v>32.699022735532964</v>
      </c>
      <c r="H207" s="41">
        <f t="shared" si="488"/>
        <v>-50303.95528</v>
      </c>
      <c r="I207" s="41">
        <f>SUM(I208:I213)</f>
        <v>970.59547</v>
      </c>
      <c r="J207" s="41">
        <f>SUM(J208:J213)</f>
        <v>970.59547</v>
      </c>
      <c r="K207" s="41">
        <f t="shared" si="489"/>
        <v>100</v>
      </c>
      <c r="L207" s="41">
        <f t="shared" si="490"/>
        <v>0</v>
      </c>
      <c r="M207" s="41">
        <f>SUM(M208:M213)</f>
        <v>4175.49068</v>
      </c>
      <c r="N207" s="41">
        <f>SUM(N208:N213)</f>
        <v>4175.49068</v>
      </c>
      <c r="O207" s="41">
        <f t="shared" si="491"/>
        <v>100</v>
      </c>
      <c r="P207" s="41">
        <f t="shared" si="492"/>
        <v>0</v>
      </c>
      <c r="Q207" s="41">
        <f>SUM(Q208:Q213)</f>
        <v>4197</v>
      </c>
      <c r="R207" s="41">
        <f>SUM(R208:R213)</f>
        <v>3722.51408</v>
      </c>
      <c r="S207" s="41">
        <f t="shared" si="493"/>
        <v>88.69464093400047</v>
      </c>
      <c r="T207" s="41">
        <f t="shared" si="494"/>
        <v>-474.4859200000001</v>
      </c>
      <c r="U207" s="41">
        <f t="shared" si="495"/>
        <v>9343.08615</v>
      </c>
      <c r="V207" s="41">
        <f t="shared" si="496"/>
        <v>8868.60023</v>
      </c>
      <c r="W207" s="41">
        <f t="shared" si="497"/>
        <v>94.92152900677257</v>
      </c>
      <c r="X207" s="41">
        <f t="shared" si="498"/>
        <v>-474.48591999999917</v>
      </c>
      <c r="Y207" s="41">
        <f>SUM(Y208:Y213)</f>
        <v>4563</v>
      </c>
      <c r="Z207" s="41">
        <f>SUM(Z208:Z213)</f>
        <v>4057.94521</v>
      </c>
      <c r="AA207" s="41">
        <f t="shared" si="499"/>
        <v>88.93151895682665</v>
      </c>
      <c r="AB207" s="41">
        <f t="shared" si="500"/>
        <v>-505.05479000000014</v>
      </c>
      <c r="AC207" s="41">
        <f>SUM(AC208:AC213)</f>
        <v>9407</v>
      </c>
      <c r="AD207" s="41">
        <f>SUM(AD208:AD213)</f>
        <v>5476.22632</v>
      </c>
      <c r="AE207" s="41">
        <f t="shared" si="501"/>
        <v>58.214375677686824</v>
      </c>
      <c r="AF207" s="41">
        <f t="shared" si="502"/>
        <v>-3930.7736800000002</v>
      </c>
      <c r="AG207" s="41">
        <f>SUM(AG208:AG213)</f>
        <v>8808</v>
      </c>
      <c r="AH207" s="41">
        <f>SUM(AH208:AH213)</f>
        <v>6038.03496</v>
      </c>
      <c r="AI207" s="41">
        <f t="shared" si="503"/>
        <v>68.55171389645777</v>
      </c>
      <c r="AJ207" s="41">
        <f t="shared" si="504"/>
        <v>-2769.96504</v>
      </c>
      <c r="AK207" s="41">
        <f t="shared" si="505"/>
        <v>32121.08615</v>
      </c>
      <c r="AL207" s="41">
        <f t="shared" si="506"/>
        <v>24440.80672</v>
      </c>
      <c r="AM207" s="41">
        <f t="shared" si="507"/>
        <v>76.08960234366172</v>
      </c>
      <c r="AN207" s="52">
        <f t="shared" si="508"/>
        <v>-7680.279429999999</v>
      </c>
      <c r="AO207" s="41">
        <f>SUM(AO208:AO213)</f>
        <v>8594</v>
      </c>
      <c r="AP207" s="41">
        <f>SUM(AP208:AP213)</f>
        <v>0</v>
      </c>
      <c r="AQ207" s="41">
        <f t="shared" si="509"/>
        <v>0</v>
      </c>
      <c r="AR207" s="41">
        <f t="shared" si="510"/>
        <v>-8594</v>
      </c>
      <c r="AS207" s="41">
        <f>SUM(AS208:AS213)</f>
        <v>8394.73</v>
      </c>
      <c r="AT207" s="41">
        <f>SUM(AT208:AT213)</f>
        <v>0</v>
      </c>
      <c r="AU207" s="41">
        <f t="shared" si="511"/>
        <v>0</v>
      </c>
      <c r="AV207" s="41">
        <f t="shared" si="512"/>
        <v>-8394.73</v>
      </c>
      <c r="AW207" s="41">
        <f>SUM(AW208:AW213)</f>
        <v>8500</v>
      </c>
      <c r="AX207" s="41">
        <f>SUM(AX208:AX213)</f>
        <v>0</v>
      </c>
      <c r="AY207" s="41">
        <f t="shared" si="513"/>
        <v>0</v>
      </c>
      <c r="AZ207" s="41">
        <f t="shared" si="514"/>
        <v>-8500</v>
      </c>
      <c r="BA207" s="41">
        <f t="shared" si="483"/>
        <v>57609.81615</v>
      </c>
      <c r="BB207" s="41">
        <f t="shared" si="484"/>
        <v>24440.80672</v>
      </c>
      <c r="BC207" s="41">
        <f t="shared" si="515"/>
        <v>42.424726120220406</v>
      </c>
      <c r="BD207" s="41">
        <f t="shared" si="516"/>
        <v>-33169.00943</v>
      </c>
      <c r="BE207" s="41">
        <f>SUM(BE208:BE213)</f>
        <v>8500</v>
      </c>
      <c r="BF207" s="41">
        <f>SUM(BF208:BF213)</f>
        <v>0</v>
      </c>
      <c r="BG207" s="41">
        <f t="shared" si="517"/>
        <v>0</v>
      </c>
      <c r="BH207" s="41">
        <f t="shared" si="518"/>
        <v>-8500</v>
      </c>
      <c r="BI207" s="41">
        <f>SUM(BI208:BI213)</f>
        <v>8634.94585</v>
      </c>
      <c r="BJ207" s="41">
        <f>SUM(BJ208:BJ213)</f>
        <v>0</v>
      </c>
      <c r="BK207" s="41">
        <f t="shared" si="519"/>
        <v>0</v>
      </c>
      <c r="BL207" s="41">
        <f t="shared" si="520"/>
        <v>-8634.94585</v>
      </c>
      <c r="BM207" s="41">
        <f>SUM(BM208:BM213)</f>
        <v>0</v>
      </c>
      <c r="BN207" s="41">
        <f>SUM(BN208:BN213)</f>
        <v>0</v>
      </c>
      <c r="BO207" s="41">
        <f t="shared" si="521"/>
        <v>0</v>
      </c>
      <c r="BP207" s="41">
        <f t="shared" si="522"/>
        <v>0</v>
      </c>
      <c r="BQ207" s="137"/>
      <c r="BR207" s="137"/>
    </row>
    <row r="208" spans="1:70" ht="23.25" customHeight="1" hidden="1">
      <c r="A208" s="167"/>
      <c r="B208" s="168"/>
      <c r="C208" s="155"/>
      <c r="D208" s="66" t="s">
        <v>23</v>
      </c>
      <c r="E208" s="18">
        <f t="shared" si="485"/>
        <v>0</v>
      </c>
      <c r="F208" s="18">
        <f t="shared" si="486"/>
        <v>0</v>
      </c>
      <c r="G208" s="18">
        <f t="shared" si="487"/>
        <v>0</v>
      </c>
      <c r="H208" s="18">
        <f t="shared" si="488"/>
        <v>0</v>
      </c>
      <c r="I208" s="18">
        <f aca="true" t="shared" si="535" ref="I208:J213">I179+I201</f>
        <v>0</v>
      </c>
      <c r="J208" s="18">
        <f t="shared" si="535"/>
        <v>0</v>
      </c>
      <c r="K208" s="18">
        <f t="shared" si="489"/>
        <v>0</v>
      </c>
      <c r="L208" s="18">
        <f t="shared" si="490"/>
        <v>0</v>
      </c>
      <c r="M208" s="18">
        <f aca="true" t="shared" si="536" ref="M208:N213">M179+M201</f>
        <v>0</v>
      </c>
      <c r="N208" s="18">
        <f t="shared" si="536"/>
        <v>0</v>
      </c>
      <c r="O208" s="18">
        <f t="shared" si="491"/>
        <v>0</v>
      </c>
      <c r="P208" s="18">
        <f t="shared" si="492"/>
        <v>0</v>
      </c>
      <c r="Q208" s="18">
        <f aca="true" t="shared" si="537" ref="Q208:R213">Q179+Q201</f>
        <v>0</v>
      </c>
      <c r="R208" s="18">
        <f t="shared" si="537"/>
        <v>0</v>
      </c>
      <c r="S208" s="18">
        <f t="shared" si="493"/>
        <v>0</v>
      </c>
      <c r="T208" s="18">
        <f t="shared" si="494"/>
        <v>0</v>
      </c>
      <c r="U208" s="18">
        <f t="shared" si="495"/>
        <v>0</v>
      </c>
      <c r="V208" s="18">
        <f t="shared" si="496"/>
        <v>0</v>
      </c>
      <c r="W208" s="18">
        <f t="shared" si="497"/>
        <v>0</v>
      </c>
      <c r="X208" s="18">
        <f t="shared" si="498"/>
        <v>0</v>
      </c>
      <c r="Y208" s="18">
        <f aca="true" t="shared" si="538" ref="Y208:Z213">Y179+Y201</f>
        <v>0</v>
      </c>
      <c r="Z208" s="18">
        <f t="shared" si="538"/>
        <v>0</v>
      </c>
      <c r="AA208" s="18">
        <f t="shared" si="499"/>
        <v>0</v>
      </c>
      <c r="AB208" s="18">
        <f t="shared" si="500"/>
        <v>0</v>
      </c>
      <c r="AC208" s="18">
        <f aca="true" t="shared" si="539" ref="AC208:AD213">AC179+AC201</f>
        <v>0</v>
      </c>
      <c r="AD208" s="18">
        <f t="shared" si="539"/>
        <v>0</v>
      </c>
      <c r="AE208" s="18">
        <f t="shared" si="501"/>
        <v>0</v>
      </c>
      <c r="AF208" s="18">
        <f t="shared" si="502"/>
        <v>0</v>
      </c>
      <c r="AG208" s="18">
        <f aca="true" t="shared" si="540" ref="AG208:AH213">AG179+AG201</f>
        <v>0</v>
      </c>
      <c r="AH208" s="18">
        <f t="shared" si="540"/>
        <v>0</v>
      </c>
      <c r="AI208" s="18">
        <f t="shared" si="503"/>
        <v>0</v>
      </c>
      <c r="AJ208" s="18">
        <f t="shared" si="504"/>
        <v>0</v>
      </c>
      <c r="AK208" s="18">
        <f t="shared" si="505"/>
        <v>0</v>
      </c>
      <c r="AL208" s="18">
        <f t="shared" si="506"/>
        <v>0</v>
      </c>
      <c r="AM208" s="18">
        <f t="shared" si="507"/>
        <v>0</v>
      </c>
      <c r="AN208" s="50">
        <f t="shared" si="508"/>
        <v>0</v>
      </c>
      <c r="AO208" s="18">
        <f aca="true" t="shared" si="541" ref="AO208:AP213">AO179+AO201</f>
        <v>0</v>
      </c>
      <c r="AP208" s="18">
        <f t="shared" si="541"/>
        <v>0</v>
      </c>
      <c r="AQ208" s="18">
        <f t="shared" si="509"/>
        <v>0</v>
      </c>
      <c r="AR208" s="18">
        <f t="shared" si="510"/>
        <v>0</v>
      </c>
      <c r="AS208" s="18">
        <f aca="true" t="shared" si="542" ref="AS208:AT213">AS179+AS201</f>
        <v>0</v>
      </c>
      <c r="AT208" s="18">
        <f t="shared" si="542"/>
        <v>0</v>
      </c>
      <c r="AU208" s="18">
        <f t="shared" si="511"/>
        <v>0</v>
      </c>
      <c r="AV208" s="18">
        <f t="shared" si="512"/>
        <v>0</v>
      </c>
      <c r="AW208" s="18">
        <f aca="true" t="shared" si="543" ref="AW208:AX213">AW179+AW201</f>
        <v>0</v>
      </c>
      <c r="AX208" s="18">
        <f t="shared" si="543"/>
        <v>0</v>
      </c>
      <c r="AY208" s="18">
        <f t="shared" si="513"/>
        <v>0</v>
      </c>
      <c r="AZ208" s="18">
        <f t="shared" si="514"/>
        <v>0</v>
      </c>
      <c r="BA208" s="18">
        <f t="shared" si="483"/>
        <v>0</v>
      </c>
      <c r="BB208" s="18">
        <f t="shared" si="484"/>
        <v>0</v>
      </c>
      <c r="BC208" s="18">
        <f t="shared" si="515"/>
        <v>0</v>
      </c>
      <c r="BD208" s="18">
        <f t="shared" si="516"/>
        <v>0</v>
      </c>
      <c r="BE208" s="18">
        <f aca="true" t="shared" si="544" ref="BE208:BF213">BE179+BE201</f>
        <v>0</v>
      </c>
      <c r="BF208" s="18">
        <f t="shared" si="544"/>
        <v>0</v>
      </c>
      <c r="BG208" s="18">
        <f t="shared" si="517"/>
        <v>0</v>
      </c>
      <c r="BH208" s="18">
        <f t="shared" si="518"/>
        <v>0</v>
      </c>
      <c r="BI208" s="18">
        <f aca="true" t="shared" si="545" ref="BI208:BJ213">BI179+BI201</f>
        <v>0</v>
      </c>
      <c r="BJ208" s="18">
        <f t="shared" si="545"/>
        <v>0</v>
      </c>
      <c r="BK208" s="18">
        <f t="shared" si="519"/>
        <v>0</v>
      </c>
      <c r="BL208" s="18">
        <f t="shared" si="520"/>
        <v>0</v>
      </c>
      <c r="BM208" s="18">
        <f aca="true" t="shared" si="546" ref="BM208:BN213">BM179+BM201</f>
        <v>0</v>
      </c>
      <c r="BN208" s="18">
        <f t="shared" si="546"/>
        <v>0</v>
      </c>
      <c r="BO208" s="18">
        <f t="shared" si="521"/>
        <v>0</v>
      </c>
      <c r="BP208" s="18">
        <f t="shared" si="522"/>
        <v>0</v>
      </c>
      <c r="BQ208" s="138"/>
      <c r="BR208" s="138"/>
    </row>
    <row r="209" spans="1:70" ht="23.25" customHeight="1" hidden="1">
      <c r="A209" s="167"/>
      <c r="B209" s="168"/>
      <c r="C209" s="155"/>
      <c r="D209" s="64" t="s">
        <v>63</v>
      </c>
      <c r="E209" s="18">
        <f t="shared" si="485"/>
        <v>0</v>
      </c>
      <c r="F209" s="18">
        <f t="shared" si="486"/>
        <v>0</v>
      </c>
      <c r="G209" s="18">
        <f t="shared" si="487"/>
        <v>0</v>
      </c>
      <c r="H209" s="18">
        <f t="shared" si="488"/>
        <v>0</v>
      </c>
      <c r="I209" s="18">
        <f t="shared" si="535"/>
        <v>0</v>
      </c>
      <c r="J209" s="18">
        <f t="shared" si="535"/>
        <v>0</v>
      </c>
      <c r="K209" s="18">
        <f t="shared" si="489"/>
        <v>0</v>
      </c>
      <c r="L209" s="18">
        <f t="shared" si="490"/>
        <v>0</v>
      </c>
      <c r="M209" s="18">
        <f t="shared" si="536"/>
        <v>0</v>
      </c>
      <c r="N209" s="18">
        <f t="shared" si="536"/>
        <v>0</v>
      </c>
      <c r="O209" s="18">
        <f t="shared" si="491"/>
        <v>0</v>
      </c>
      <c r="P209" s="18">
        <f t="shared" si="492"/>
        <v>0</v>
      </c>
      <c r="Q209" s="18">
        <f t="shared" si="537"/>
        <v>0</v>
      </c>
      <c r="R209" s="18">
        <f t="shared" si="537"/>
        <v>0</v>
      </c>
      <c r="S209" s="18">
        <f t="shared" si="493"/>
        <v>0</v>
      </c>
      <c r="T209" s="18">
        <f t="shared" si="494"/>
        <v>0</v>
      </c>
      <c r="U209" s="18">
        <f t="shared" si="495"/>
        <v>0</v>
      </c>
      <c r="V209" s="18">
        <f t="shared" si="496"/>
        <v>0</v>
      </c>
      <c r="W209" s="18">
        <f t="shared" si="497"/>
        <v>0</v>
      </c>
      <c r="X209" s="18">
        <f t="shared" si="498"/>
        <v>0</v>
      </c>
      <c r="Y209" s="18">
        <f t="shared" si="538"/>
        <v>0</v>
      </c>
      <c r="Z209" s="18">
        <f t="shared" si="538"/>
        <v>0</v>
      </c>
      <c r="AA209" s="18">
        <f t="shared" si="499"/>
        <v>0</v>
      </c>
      <c r="AB209" s="18">
        <f t="shared" si="500"/>
        <v>0</v>
      </c>
      <c r="AC209" s="18">
        <f t="shared" si="539"/>
        <v>0</v>
      </c>
      <c r="AD209" s="18">
        <f t="shared" si="539"/>
        <v>0</v>
      </c>
      <c r="AE209" s="18">
        <f t="shared" si="501"/>
        <v>0</v>
      </c>
      <c r="AF209" s="18">
        <f t="shared" si="502"/>
        <v>0</v>
      </c>
      <c r="AG209" s="18">
        <f t="shared" si="540"/>
        <v>0</v>
      </c>
      <c r="AH209" s="18">
        <f t="shared" si="540"/>
        <v>0</v>
      </c>
      <c r="AI209" s="18">
        <f t="shared" si="503"/>
        <v>0</v>
      </c>
      <c r="AJ209" s="18">
        <f t="shared" si="504"/>
        <v>0</v>
      </c>
      <c r="AK209" s="18">
        <f t="shared" si="505"/>
        <v>0</v>
      </c>
      <c r="AL209" s="18">
        <f t="shared" si="506"/>
        <v>0</v>
      </c>
      <c r="AM209" s="18">
        <f t="shared" si="507"/>
        <v>0</v>
      </c>
      <c r="AN209" s="50">
        <f t="shared" si="508"/>
        <v>0</v>
      </c>
      <c r="AO209" s="18">
        <f t="shared" si="541"/>
        <v>0</v>
      </c>
      <c r="AP209" s="18">
        <f t="shared" si="541"/>
        <v>0</v>
      </c>
      <c r="AQ209" s="18">
        <f t="shared" si="509"/>
        <v>0</v>
      </c>
      <c r="AR209" s="18">
        <f t="shared" si="510"/>
        <v>0</v>
      </c>
      <c r="AS209" s="18">
        <f t="shared" si="542"/>
        <v>0</v>
      </c>
      <c r="AT209" s="18">
        <f t="shared" si="542"/>
        <v>0</v>
      </c>
      <c r="AU209" s="18">
        <f t="shared" si="511"/>
        <v>0</v>
      </c>
      <c r="AV209" s="18">
        <f t="shared" si="512"/>
        <v>0</v>
      </c>
      <c r="AW209" s="18">
        <f t="shared" si="543"/>
        <v>0</v>
      </c>
      <c r="AX209" s="18">
        <f t="shared" si="543"/>
        <v>0</v>
      </c>
      <c r="AY209" s="18">
        <f t="shared" si="513"/>
        <v>0</v>
      </c>
      <c r="AZ209" s="18">
        <f t="shared" si="514"/>
        <v>0</v>
      </c>
      <c r="BA209" s="18">
        <f t="shared" si="483"/>
        <v>0</v>
      </c>
      <c r="BB209" s="18">
        <f t="shared" si="484"/>
        <v>0</v>
      </c>
      <c r="BC209" s="18">
        <f t="shared" si="515"/>
        <v>0</v>
      </c>
      <c r="BD209" s="18">
        <f t="shared" si="516"/>
        <v>0</v>
      </c>
      <c r="BE209" s="18">
        <f t="shared" si="544"/>
        <v>0</v>
      </c>
      <c r="BF209" s="18">
        <f t="shared" si="544"/>
        <v>0</v>
      </c>
      <c r="BG209" s="18">
        <f t="shared" si="517"/>
        <v>0</v>
      </c>
      <c r="BH209" s="18">
        <f t="shared" si="518"/>
        <v>0</v>
      </c>
      <c r="BI209" s="18">
        <f t="shared" si="545"/>
        <v>0</v>
      </c>
      <c r="BJ209" s="18">
        <f t="shared" si="545"/>
        <v>0</v>
      </c>
      <c r="BK209" s="18">
        <f t="shared" si="519"/>
        <v>0</v>
      </c>
      <c r="BL209" s="18">
        <f t="shared" si="520"/>
        <v>0</v>
      </c>
      <c r="BM209" s="18">
        <f t="shared" si="546"/>
        <v>0</v>
      </c>
      <c r="BN209" s="18">
        <f t="shared" si="546"/>
        <v>0</v>
      </c>
      <c r="BO209" s="18">
        <f t="shared" si="521"/>
        <v>0</v>
      </c>
      <c r="BP209" s="18">
        <f t="shared" si="522"/>
        <v>0</v>
      </c>
      <c r="BQ209" s="138"/>
      <c r="BR209" s="138"/>
    </row>
    <row r="210" spans="1:70" ht="23.25" customHeight="1">
      <c r="A210" s="167"/>
      <c r="B210" s="168"/>
      <c r="C210" s="155"/>
      <c r="D210" s="64" t="s">
        <v>28</v>
      </c>
      <c r="E210" s="18">
        <f t="shared" si="485"/>
        <v>74744.762</v>
      </c>
      <c r="F210" s="18">
        <f t="shared" si="486"/>
        <v>24440.80672</v>
      </c>
      <c r="G210" s="18">
        <f t="shared" si="487"/>
        <v>32.699022735532964</v>
      </c>
      <c r="H210" s="18">
        <f t="shared" si="488"/>
        <v>-50303.95528</v>
      </c>
      <c r="I210" s="18">
        <f t="shared" si="535"/>
        <v>970.59547</v>
      </c>
      <c r="J210" s="18">
        <f t="shared" si="535"/>
        <v>970.59547</v>
      </c>
      <c r="K210" s="18">
        <f t="shared" si="489"/>
        <v>100</v>
      </c>
      <c r="L210" s="18">
        <f t="shared" si="490"/>
        <v>0</v>
      </c>
      <c r="M210" s="18">
        <f t="shared" si="536"/>
        <v>4175.49068</v>
      </c>
      <c r="N210" s="18">
        <f t="shared" si="536"/>
        <v>4175.49068</v>
      </c>
      <c r="O210" s="18">
        <f t="shared" si="491"/>
        <v>100</v>
      </c>
      <c r="P210" s="18">
        <f t="shared" si="492"/>
        <v>0</v>
      </c>
      <c r="Q210" s="18">
        <f t="shared" si="537"/>
        <v>4197</v>
      </c>
      <c r="R210" s="18">
        <f t="shared" si="537"/>
        <v>3722.51408</v>
      </c>
      <c r="S210" s="18">
        <f t="shared" si="493"/>
        <v>88.69464093400047</v>
      </c>
      <c r="T210" s="18">
        <f t="shared" si="494"/>
        <v>-474.4859200000001</v>
      </c>
      <c r="U210" s="18">
        <f t="shared" si="495"/>
        <v>9343.08615</v>
      </c>
      <c r="V210" s="18">
        <f t="shared" si="496"/>
        <v>8868.60023</v>
      </c>
      <c r="W210" s="18">
        <f t="shared" si="497"/>
        <v>94.92152900677257</v>
      </c>
      <c r="X210" s="18">
        <f t="shared" si="498"/>
        <v>-474.48591999999917</v>
      </c>
      <c r="Y210" s="18">
        <f t="shared" si="538"/>
        <v>4563</v>
      </c>
      <c r="Z210" s="18">
        <f t="shared" si="538"/>
        <v>4057.94521</v>
      </c>
      <c r="AA210" s="18">
        <f t="shared" si="499"/>
        <v>88.93151895682665</v>
      </c>
      <c r="AB210" s="18">
        <f t="shared" si="500"/>
        <v>-505.05479000000014</v>
      </c>
      <c r="AC210" s="18">
        <f t="shared" si="539"/>
        <v>9407</v>
      </c>
      <c r="AD210" s="18">
        <f t="shared" si="539"/>
        <v>5476.22632</v>
      </c>
      <c r="AE210" s="18">
        <f t="shared" si="501"/>
        <v>58.214375677686824</v>
      </c>
      <c r="AF210" s="18">
        <f t="shared" si="502"/>
        <v>-3930.7736800000002</v>
      </c>
      <c r="AG210" s="18">
        <f t="shared" si="540"/>
        <v>8808</v>
      </c>
      <c r="AH210" s="18">
        <f t="shared" si="540"/>
        <v>6038.03496</v>
      </c>
      <c r="AI210" s="18">
        <f t="shared" si="503"/>
        <v>68.55171389645777</v>
      </c>
      <c r="AJ210" s="18">
        <f t="shared" si="504"/>
        <v>-2769.96504</v>
      </c>
      <c r="AK210" s="18">
        <f t="shared" si="505"/>
        <v>32121.08615</v>
      </c>
      <c r="AL210" s="18">
        <f t="shared" si="506"/>
        <v>24440.80672</v>
      </c>
      <c r="AM210" s="18">
        <f t="shared" si="507"/>
        <v>76.08960234366172</v>
      </c>
      <c r="AN210" s="50">
        <f t="shared" si="508"/>
        <v>-7680.279429999999</v>
      </c>
      <c r="AO210" s="18">
        <f t="shared" si="541"/>
        <v>8594</v>
      </c>
      <c r="AP210" s="18">
        <f t="shared" si="541"/>
        <v>0</v>
      </c>
      <c r="AQ210" s="18">
        <f t="shared" si="509"/>
        <v>0</v>
      </c>
      <c r="AR210" s="18">
        <f t="shared" si="510"/>
        <v>-8594</v>
      </c>
      <c r="AS210" s="18">
        <f t="shared" si="542"/>
        <v>8394.73</v>
      </c>
      <c r="AT210" s="18">
        <f t="shared" si="542"/>
        <v>0</v>
      </c>
      <c r="AU210" s="18">
        <f t="shared" si="511"/>
        <v>0</v>
      </c>
      <c r="AV210" s="18">
        <f t="shared" si="512"/>
        <v>-8394.73</v>
      </c>
      <c r="AW210" s="18">
        <f t="shared" si="543"/>
        <v>8500</v>
      </c>
      <c r="AX210" s="18">
        <f t="shared" si="543"/>
        <v>0</v>
      </c>
      <c r="AY210" s="18">
        <f t="shared" si="513"/>
        <v>0</v>
      </c>
      <c r="AZ210" s="18">
        <f t="shared" si="514"/>
        <v>-8500</v>
      </c>
      <c r="BA210" s="18">
        <f t="shared" si="483"/>
        <v>57609.81615</v>
      </c>
      <c r="BB210" s="18">
        <f t="shared" si="484"/>
        <v>24440.80672</v>
      </c>
      <c r="BC210" s="18">
        <f t="shared" si="515"/>
        <v>42.424726120220406</v>
      </c>
      <c r="BD210" s="18">
        <f t="shared" si="516"/>
        <v>-33169.00943</v>
      </c>
      <c r="BE210" s="18">
        <f t="shared" si="544"/>
        <v>8500</v>
      </c>
      <c r="BF210" s="18">
        <f t="shared" si="544"/>
        <v>0</v>
      </c>
      <c r="BG210" s="18">
        <f t="shared" si="517"/>
        <v>0</v>
      </c>
      <c r="BH210" s="18">
        <f t="shared" si="518"/>
        <v>-8500</v>
      </c>
      <c r="BI210" s="18">
        <f t="shared" si="545"/>
        <v>8634.94585</v>
      </c>
      <c r="BJ210" s="18">
        <f t="shared" si="545"/>
        <v>0</v>
      </c>
      <c r="BK210" s="18">
        <f t="shared" si="519"/>
        <v>0</v>
      </c>
      <c r="BL210" s="18">
        <f t="shared" si="520"/>
        <v>-8634.94585</v>
      </c>
      <c r="BM210" s="18">
        <f t="shared" si="546"/>
        <v>0</v>
      </c>
      <c r="BN210" s="18">
        <f t="shared" si="546"/>
        <v>0</v>
      </c>
      <c r="BO210" s="18">
        <f t="shared" si="521"/>
        <v>0</v>
      </c>
      <c r="BP210" s="18">
        <f t="shared" si="522"/>
        <v>0</v>
      </c>
      <c r="BQ210" s="138"/>
      <c r="BR210" s="138"/>
    </row>
    <row r="211" spans="1:70" ht="48" customHeight="1" hidden="1">
      <c r="A211" s="167"/>
      <c r="B211" s="168"/>
      <c r="C211" s="155"/>
      <c r="D211" s="66" t="s">
        <v>136</v>
      </c>
      <c r="E211" s="18">
        <f>BA211+BE211+BI211+BM211</f>
        <v>0</v>
      </c>
      <c r="F211" s="18">
        <f>BB211+BF211+BJ211+BN211</f>
        <v>0</v>
      </c>
      <c r="G211" s="18">
        <f>IF(E211=0,0,F211*100/E211)</f>
        <v>0</v>
      </c>
      <c r="H211" s="18">
        <f>F211-E211</f>
        <v>0</v>
      </c>
      <c r="I211" s="18">
        <f t="shared" si="535"/>
        <v>0</v>
      </c>
      <c r="J211" s="18">
        <f t="shared" si="535"/>
        <v>0</v>
      </c>
      <c r="K211" s="18">
        <f>IF(I211=0,0,J211*100/I211)</f>
        <v>0</v>
      </c>
      <c r="L211" s="18">
        <f>J211-I211</f>
        <v>0</v>
      </c>
      <c r="M211" s="18">
        <f t="shared" si="536"/>
        <v>0</v>
      </c>
      <c r="N211" s="18">
        <f t="shared" si="536"/>
        <v>0</v>
      </c>
      <c r="O211" s="18">
        <f>IF(M211=0,0,N211*100/M211)</f>
        <v>0</v>
      </c>
      <c r="P211" s="18">
        <f>N211-M211</f>
        <v>0</v>
      </c>
      <c r="Q211" s="18">
        <f t="shared" si="537"/>
        <v>0</v>
      </c>
      <c r="R211" s="18">
        <f t="shared" si="537"/>
        <v>0</v>
      </c>
      <c r="S211" s="18">
        <f>IF(Q211=0,0,R211*100/Q211)</f>
        <v>0</v>
      </c>
      <c r="T211" s="18">
        <f>R211-Q211</f>
        <v>0</v>
      </c>
      <c r="U211" s="18">
        <f>I211+M211+Q211</f>
        <v>0</v>
      </c>
      <c r="V211" s="18">
        <f>J211+N211+R211</f>
        <v>0</v>
      </c>
      <c r="W211" s="18">
        <f>IF(U211=0,0,V211*100/U211)</f>
        <v>0</v>
      </c>
      <c r="X211" s="18">
        <f>V211-U211</f>
        <v>0</v>
      </c>
      <c r="Y211" s="18">
        <f t="shared" si="538"/>
        <v>0</v>
      </c>
      <c r="Z211" s="18">
        <f t="shared" si="538"/>
        <v>0</v>
      </c>
      <c r="AA211" s="18">
        <f>IF(Y211=0,0,Z211*100/Y211)</f>
        <v>0</v>
      </c>
      <c r="AB211" s="18">
        <f>Z211-Y211</f>
        <v>0</v>
      </c>
      <c r="AC211" s="18">
        <f t="shared" si="539"/>
        <v>0</v>
      </c>
      <c r="AD211" s="18">
        <f t="shared" si="539"/>
        <v>0</v>
      </c>
      <c r="AE211" s="18">
        <f>IF(AC211=0,0,AD211*100/AC211)</f>
        <v>0</v>
      </c>
      <c r="AF211" s="18">
        <f>AD211-AC211</f>
        <v>0</v>
      </c>
      <c r="AG211" s="18">
        <f t="shared" si="540"/>
        <v>0</v>
      </c>
      <c r="AH211" s="18">
        <f t="shared" si="540"/>
        <v>0</v>
      </c>
      <c r="AI211" s="18">
        <f>IF(AG211=0,0,AH211*100/AG211)</f>
        <v>0</v>
      </c>
      <c r="AJ211" s="18">
        <f>AH211-AG211</f>
        <v>0</v>
      </c>
      <c r="AK211" s="18">
        <f>U211+Y211+AC211+AG211</f>
        <v>0</v>
      </c>
      <c r="AL211" s="18">
        <f>V211+Z211+AD211+AH211</f>
        <v>0</v>
      </c>
      <c r="AM211" s="18">
        <f>IF(AK211=0,0,AL211*100/AK211)</f>
        <v>0</v>
      </c>
      <c r="AN211" s="50">
        <f>AL211-AK211</f>
        <v>0</v>
      </c>
      <c r="AO211" s="18">
        <f t="shared" si="541"/>
        <v>0</v>
      </c>
      <c r="AP211" s="18">
        <f t="shared" si="541"/>
        <v>0</v>
      </c>
      <c r="AQ211" s="18">
        <f>IF(AO211=0,0,AP211*100/AO211)</f>
        <v>0</v>
      </c>
      <c r="AR211" s="18">
        <f>AP211-AO211</f>
        <v>0</v>
      </c>
      <c r="AS211" s="18">
        <f t="shared" si="542"/>
        <v>0</v>
      </c>
      <c r="AT211" s="18">
        <f t="shared" si="542"/>
        <v>0</v>
      </c>
      <c r="AU211" s="18">
        <f>IF(AS211=0,0,AT211*100/AS211)</f>
        <v>0</v>
      </c>
      <c r="AV211" s="18">
        <f>AT211-AS211</f>
        <v>0</v>
      </c>
      <c r="AW211" s="18">
        <f t="shared" si="543"/>
        <v>0</v>
      </c>
      <c r="AX211" s="18">
        <f t="shared" si="543"/>
        <v>0</v>
      </c>
      <c r="AY211" s="18">
        <f>IF(AW211=0,0,AX211*100/AW211)</f>
        <v>0</v>
      </c>
      <c r="AZ211" s="18">
        <f>AX211-AW211</f>
        <v>0</v>
      </c>
      <c r="BA211" s="18">
        <f>AK211+AO211+AS211+AW211</f>
        <v>0</v>
      </c>
      <c r="BB211" s="18">
        <f>AL211+AP211+AT211+AX211</f>
        <v>0</v>
      </c>
      <c r="BC211" s="18">
        <f>IF(BA211=0,0,BB211*100/BA211)</f>
        <v>0</v>
      </c>
      <c r="BD211" s="18">
        <f>BB211-BA211</f>
        <v>0</v>
      </c>
      <c r="BE211" s="18">
        <f t="shared" si="544"/>
        <v>0</v>
      </c>
      <c r="BF211" s="18">
        <f t="shared" si="544"/>
        <v>0</v>
      </c>
      <c r="BG211" s="18">
        <f>IF(BE211=0,0,BF211*100/BE211)</f>
        <v>0</v>
      </c>
      <c r="BH211" s="18">
        <f>BF211-BE211</f>
        <v>0</v>
      </c>
      <c r="BI211" s="18">
        <f t="shared" si="545"/>
        <v>0</v>
      </c>
      <c r="BJ211" s="18">
        <f t="shared" si="545"/>
        <v>0</v>
      </c>
      <c r="BK211" s="18">
        <f>IF(BI211=0,0,BJ211*100/BI211)</f>
        <v>0</v>
      </c>
      <c r="BL211" s="18">
        <f>BJ211-BI211</f>
        <v>0</v>
      </c>
      <c r="BM211" s="18">
        <f t="shared" si="546"/>
        <v>0</v>
      </c>
      <c r="BN211" s="18">
        <f t="shared" si="546"/>
        <v>0</v>
      </c>
      <c r="BO211" s="18">
        <f>IF(BM211=0,0,BN211*100/BM211)</f>
        <v>0</v>
      </c>
      <c r="BP211" s="18">
        <f>BN211-BM211</f>
        <v>0</v>
      </c>
      <c r="BQ211" s="138"/>
      <c r="BR211" s="138"/>
    </row>
    <row r="212" spans="1:70" ht="23.25" customHeight="1" hidden="1">
      <c r="A212" s="167"/>
      <c r="B212" s="168"/>
      <c r="C212" s="155"/>
      <c r="D212" s="67" t="s">
        <v>29</v>
      </c>
      <c r="E212" s="18">
        <f t="shared" si="485"/>
        <v>0</v>
      </c>
      <c r="F212" s="18">
        <f t="shared" si="486"/>
        <v>0</v>
      </c>
      <c r="G212" s="18">
        <f t="shared" si="487"/>
        <v>0</v>
      </c>
      <c r="H212" s="18">
        <f t="shared" si="488"/>
        <v>0</v>
      </c>
      <c r="I212" s="18">
        <f t="shared" si="535"/>
        <v>0</v>
      </c>
      <c r="J212" s="18">
        <f t="shared" si="535"/>
        <v>0</v>
      </c>
      <c r="K212" s="17">
        <f t="shared" si="489"/>
        <v>0</v>
      </c>
      <c r="L212" s="17">
        <f t="shared" si="490"/>
        <v>0</v>
      </c>
      <c r="M212" s="18">
        <f t="shared" si="536"/>
        <v>0</v>
      </c>
      <c r="N212" s="18">
        <f t="shared" si="536"/>
        <v>0</v>
      </c>
      <c r="O212" s="17">
        <f t="shared" si="491"/>
        <v>0</v>
      </c>
      <c r="P212" s="17">
        <f t="shared" si="492"/>
        <v>0</v>
      </c>
      <c r="Q212" s="18">
        <f t="shared" si="537"/>
        <v>0</v>
      </c>
      <c r="R212" s="18">
        <f t="shared" si="537"/>
        <v>0</v>
      </c>
      <c r="S212" s="17">
        <f t="shared" si="493"/>
        <v>0</v>
      </c>
      <c r="T212" s="17">
        <f t="shared" si="494"/>
        <v>0</v>
      </c>
      <c r="U212" s="17">
        <f t="shared" si="495"/>
        <v>0</v>
      </c>
      <c r="V212" s="17">
        <f t="shared" si="496"/>
        <v>0</v>
      </c>
      <c r="W212" s="17">
        <f t="shared" si="497"/>
        <v>0</v>
      </c>
      <c r="X212" s="17">
        <f t="shared" si="498"/>
        <v>0</v>
      </c>
      <c r="Y212" s="18">
        <f t="shared" si="538"/>
        <v>0</v>
      </c>
      <c r="Z212" s="18">
        <f t="shared" si="538"/>
        <v>0</v>
      </c>
      <c r="AA212" s="17">
        <f t="shared" si="499"/>
        <v>0</v>
      </c>
      <c r="AB212" s="17">
        <f t="shared" si="500"/>
        <v>0</v>
      </c>
      <c r="AC212" s="18">
        <f t="shared" si="539"/>
        <v>0</v>
      </c>
      <c r="AD212" s="18">
        <f t="shared" si="539"/>
        <v>0</v>
      </c>
      <c r="AE212" s="17">
        <f t="shared" si="501"/>
        <v>0</v>
      </c>
      <c r="AF212" s="17">
        <f t="shared" si="502"/>
        <v>0</v>
      </c>
      <c r="AG212" s="18">
        <f t="shared" si="540"/>
        <v>0</v>
      </c>
      <c r="AH212" s="18">
        <f t="shared" si="540"/>
        <v>0</v>
      </c>
      <c r="AI212" s="17">
        <f t="shared" si="503"/>
        <v>0</v>
      </c>
      <c r="AJ212" s="17">
        <f t="shared" si="504"/>
        <v>0</v>
      </c>
      <c r="AK212" s="17">
        <f t="shared" si="505"/>
        <v>0</v>
      </c>
      <c r="AL212" s="17">
        <f t="shared" si="506"/>
        <v>0</v>
      </c>
      <c r="AM212" s="17">
        <f t="shared" si="507"/>
        <v>0</v>
      </c>
      <c r="AN212" s="17">
        <f t="shared" si="508"/>
        <v>0</v>
      </c>
      <c r="AO212" s="18">
        <f t="shared" si="541"/>
        <v>0</v>
      </c>
      <c r="AP212" s="18">
        <f t="shared" si="541"/>
        <v>0</v>
      </c>
      <c r="AQ212" s="17">
        <f t="shared" si="509"/>
        <v>0</v>
      </c>
      <c r="AR212" s="17">
        <f t="shared" si="510"/>
        <v>0</v>
      </c>
      <c r="AS212" s="18">
        <f t="shared" si="542"/>
        <v>0</v>
      </c>
      <c r="AT212" s="18">
        <f t="shared" si="542"/>
        <v>0</v>
      </c>
      <c r="AU212" s="17">
        <f t="shared" si="511"/>
        <v>0</v>
      </c>
      <c r="AV212" s="17">
        <f t="shared" si="512"/>
        <v>0</v>
      </c>
      <c r="AW212" s="18">
        <f t="shared" si="543"/>
        <v>0</v>
      </c>
      <c r="AX212" s="18">
        <f t="shared" si="543"/>
        <v>0</v>
      </c>
      <c r="AY212" s="17">
        <f t="shared" si="513"/>
        <v>0</v>
      </c>
      <c r="AZ212" s="17">
        <f t="shared" si="514"/>
        <v>0</v>
      </c>
      <c r="BA212" s="17">
        <f t="shared" si="483"/>
        <v>0</v>
      </c>
      <c r="BB212" s="17">
        <f t="shared" si="484"/>
        <v>0</v>
      </c>
      <c r="BC212" s="17">
        <f t="shared" si="515"/>
        <v>0</v>
      </c>
      <c r="BD212" s="17">
        <f t="shared" si="516"/>
        <v>0</v>
      </c>
      <c r="BE212" s="18">
        <f t="shared" si="544"/>
        <v>0</v>
      </c>
      <c r="BF212" s="18">
        <f t="shared" si="544"/>
        <v>0</v>
      </c>
      <c r="BG212" s="17">
        <f t="shared" si="517"/>
        <v>0</v>
      </c>
      <c r="BH212" s="17">
        <f t="shared" si="518"/>
        <v>0</v>
      </c>
      <c r="BI212" s="18">
        <f t="shared" si="545"/>
        <v>0</v>
      </c>
      <c r="BJ212" s="18">
        <f t="shared" si="545"/>
        <v>0</v>
      </c>
      <c r="BK212" s="17">
        <f t="shared" si="519"/>
        <v>0</v>
      </c>
      <c r="BL212" s="17">
        <f t="shared" si="520"/>
        <v>0</v>
      </c>
      <c r="BM212" s="18">
        <f t="shared" si="546"/>
        <v>0</v>
      </c>
      <c r="BN212" s="18">
        <f t="shared" si="546"/>
        <v>0</v>
      </c>
      <c r="BO212" s="17">
        <f t="shared" si="521"/>
        <v>0</v>
      </c>
      <c r="BP212" s="17">
        <f t="shared" si="522"/>
        <v>0</v>
      </c>
      <c r="BQ212" s="138"/>
      <c r="BR212" s="138"/>
    </row>
    <row r="213" spans="1:70" ht="23.25" customHeight="1" hidden="1">
      <c r="A213" s="169"/>
      <c r="B213" s="170"/>
      <c r="C213" s="156"/>
      <c r="D213" s="68" t="s">
        <v>24</v>
      </c>
      <c r="E213" s="17">
        <f t="shared" si="485"/>
        <v>0</v>
      </c>
      <c r="F213" s="17">
        <f t="shared" si="486"/>
        <v>0</v>
      </c>
      <c r="G213" s="18">
        <f t="shared" si="487"/>
        <v>0</v>
      </c>
      <c r="H213" s="17">
        <f t="shared" si="488"/>
        <v>0</v>
      </c>
      <c r="I213" s="18">
        <f t="shared" si="535"/>
        <v>0</v>
      </c>
      <c r="J213" s="18">
        <f t="shared" si="535"/>
        <v>0</v>
      </c>
      <c r="K213" s="17">
        <f t="shared" si="489"/>
        <v>0</v>
      </c>
      <c r="L213" s="17">
        <f t="shared" si="490"/>
        <v>0</v>
      </c>
      <c r="M213" s="18">
        <f t="shared" si="536"/>
        <v>0</v>
      </c>
      <c r="N213" s="18">
        <f t="shared" si="536"/>
        <v>0</v>
      </c>
      <c r="O213" s="17">
        <f t="shared" si="491"/>
        <v>0</v>
      </c>
      <c r="P213" s="17">
        <f t="shared" si="492"/>
        <v>0</v>
      </c>
      <c r="Q213" s="18">
        <f t="shared" si="537"/>
        <v>0</v>
      </c>
      <c r="R213" s="18">
        <f t="shared" si="537"/>
        <v>0</v>
      </c>
      <c r="S213" s="17">
        <f t="shared" si="493"/>
        <v>0</v>
      </c>
      <c r="T213" s="17">
        <f t="shared" si="494"/>
        <v>0</v>
      </c>
      <c r="U213" s="17">
        <f t="shared" si="495"/>
        <v>0</v>
      </c>
      <c r="V213" s="17">
        <f t="shared" si="496"/>
        <v>0</v>
      </c>
      <c r="W213" s="17">
        <f t="shared" si="497"/>
        <v>0</v>
      </c>
      <c r="X213" s="17">
        <f t="shared" si="498"/>
        <v>0</v>
      </c>
      <c r="Y213" s="18">
        <f t="shared" si="538"/>
        <v>0</v>
      </c>
      <c r="Z213" s="18">
        <f t="shared" si="538"/>
        <v>0</v>
      </c>
      <c r="AA213" s="17">
        <f t="shared" si="499"/>
        <v>0</v>
      </c>
      <c r="AB213" s="17">
        <f t="shared" si="500"/>
        <v>0</v>
      </c>
      <c r="AC213" s="18">
        <f t="shared" si="539"/>
        <v>0</v>
      </c>
      <c r="AD213" s="18">
        <f t="shared" si="539"/>
        <v>0</v>
      </c>
      <c r="AE213" s="17">
        <f t="shared" si="501"/>
        <v>0</v>
      </c>
      <c r="AF213" s="17">
        <f t="shared" si="502"/>
        <v>0</v>
      </c>
      <c r="AG213" s="18">
        <f t="shared" si="540"/>
        <v>0</v>
      </c>
      <c r="AH213" s="18">
        <f t="shared" si="540"/>
        <v>0</v>
      </c>
      <c r="AI213" s="17">
        <f t="shared" si="503"/>
        <v>0</v>
      </c>
      <c r="AJ213" s="17">
        <f t="shared" si="504"/>
        <v>0</v>
      </c>
      <c r="AK213" s="17">
        <f t="shared" si="505"/>
        <v>0</v>
      </c>
      <c r="AL213" s="17">
        <f t="shared" si="506"/>
        <v>0</v>
      </c>
      <c r="AM213" s="17">
        <f t="shared" si="507"/>
        <v>0</v>
      </c>
      <c r="AN213" s="17">
        <f t="shared" si="508"/>
        <v>0</v>
      </c>
      <c r="AO213" s="18">
        <f t="shared" si="541"/>
        <v>0</v>
      </c>
      <c r="AP213" s="18">
        <f t="shared" si="541"/>
        <v>0</v>
      </c>
      <c r="AQ213" s="17">
        <f t="shared" si="509"/>
        <v>0</v>
      </c>
      <c r="AR213" s="17">
        <f t="shared" si="510"/>
        <v>0</v>
      </c>
      <c r="AS213" s="18">
        <f t="shared" si="542"/>
        <v>0</v>
      </c>
      <c r="AT213" s="18">
        <f t="shared" si="542"/>
        <v>0</v>
      </c>
      <c r="AU213" s="17">
        <f t="shared" si="511"/>
        <v>0</v>
      </c>
      <c r="AV213" s="17">
        <f t="shared" si="512"/>
        <v>0</v>
      </c>
      <c r="AW213" s="18">
        <f t="shared" si="543"/>
        <v>0</v>
      </c>
      <c r="AX213" s="18">
        <f t="shared" si="543"/>
        <v>0</v>
      </c>
      <c r="AY213" s="17">
        <f t="shared" si="513"/>
        <v>0</v>
      </c>
      <c r="AZ213" s="17">
        <f t="shared" si="514"/>
        <v>0</v>
      </c>
      <c r="BA213" s="17">
        <f t="shared" si="483"/>
        <v>0</v>
      </c>
      <c r="BB213" s="17">
        <f t="shared" si="484"/>
        <v>0</v>
      </c>
      <c r="BC213" s="17">
        <f t="shared" si="515"/>
        <v>0</v>
      </c>
      <c r="BD213" s="17">
        <f t="shared" si="516"/>
        <v>0</v>
      </c>
      <c r="BE213" s="18">
        <f t="shared" si="544"/>
        <v>0</v>
      </c>
      <c r="BF213" s="18">
        <f t="shared" si="544"/>
        <v>0</v>
      </c>
      <c r="BG213" s="17">
        <f t="shared" si="517"/>
        <v>0</v>
      </c>
      <c r="BH213" s="17">
        <f t="shared" si="518"/>
        <v>0</v>
      </c>
      <c r="BI213" s="18">
        <f t="shared" si="545"/>
        <v>0</v>
      </c>
      <c r="BJ213" s="18">
        <f t="shared" si="545"/>
        <v>0</v>
      </c>
      <c r="BK213" s="17">
        <f t="shared" si="519"/>
        <v>0</v>
      </c>
      <c r="BL213" s="17">
        <f t="shared" si="520"/>
        <v>0</v>
      </c>
      <c r="BM213" s="18">
        <f t="shared" si="546"/>
        <v>0</v>
      </c>
      <c r="BN213" s="18">
        <f t="shared" si="546"/>
        <v>0</v>
      </c>
      <c r="BO213" s="17">
        <f t="shared" si="521"/>
        <v>0</v>
      </c>
      <c r="BP213" s="17">
        <f t="shared" si="522"/>
        <v>0</v>
      </c>
      <c r="BQ213" s="139"/>
      <c r="BR213" s="139"/>
    </row>
    <row r="214" spans="1:70" s="53" customFormat="1" ht="34.5" customHeight="1">
      <c r="A214" s="181" t="s">
        <v>128</v>
      </c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</row>
    <row r="215" spans="1:70" s="53" customFormat="1" ht="34.5" customHeight="1">
      <c r="A215" s="181" t="s">
        <v>89</v>
      </c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2"/>
      <c r="BO215" s="182"/>
      <c r="BP215" s="182"/>
      <c r="BQ215" s="182"/>
      <c r="BR215" s="182"/>
    </row>
    <row r="216" spans="1:70" s="53" customFormat="1" ht="34.5" customHeight="1">
      <c r="A216" s="181" t="s">
        <v>120</v>
      </c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82"/>
      <c r="BP216" s="182"/>
      <c r="BQ216" s="182"/>
      <c r="BR216" s="182"/>
    </row>
    <row r="217" spans="1:70" s="53" customFormat="1" ht="23.25" customHeight="1">
      <c r="A217" s="189" t="s">
        <v>21</v>
      </c>
      <c r="B217" s="187" t="s">
        <v>144</v>
      </c>
      <c r="C217" s="154" t="s">
        <v>70</v>
      </c>
      <c r="D217" s="66" t="s">
        <v>22</v>
      </c>
      <c r="E217" s="46">
        <f>BA217+BE217+BI217+BM217</f>
        <v>1494</v>
      </c>
      <c r="F217" s="41">
        <f>BB217+BF217+BJ217+BN217</f>
        <v>1404.36</v>
      </c>
      <c r="G217" s="41">
        <f>IF(E217=0,0,F217*100/E217)</f>
        <v>94</v>
      </c>
      <c r="H217" s="41">
        <f>F217-E217</f>
        <v>-89.6400000000001</v>
      </c>
      <c r="I217" s="41">
        <f>SUM(I218:I223)</f>
        <v>0</v>
      </c>
      <c r="J217" s="41">
        <f>SUM(J218:J223)</f>
        <v>0</v>
      </c>
      <c r="K217" s="41">
        <f>IF(I217=0,0,J217*100/I217)</f>
        <v>0</v>
      </c>
      <c r="L217" s="41">
        <f>J217-I217</f>
        <v>0</v>
      </c>
      <c r="M217" s="41">
        <f>SUM(M218:M223)</f>
        <v>0</v>
      </c>
      <c r="N217" s="41">
        <f>SUM(N218:N223)</f>
        <v>0</v>
      </c>
      <c r="O217" s="41">
        <f>IF(M217=0,0,N217*100/M217)</f>
        <v>0</v>
      </c>
      <c r="P217" s="41">
        <f>N217-M217</f>
        <v>0</v>
      </c>
      <c r="Q217" s="40">
        <f>SUM(Q218:Q223)</f>
        <v>0</v>
      </c>
      <c r="R217" s="40">
        <f>SUM(R218:R223)</f>
        <v>0</v>
      </c>
      <c r="S217" s="40">
        <f>IF(Q217=0,0,R217*100/Q217)</f>
        <v>0</v>
      </c>
      <c r="T217" s="40">
        <f>R217-Q217</f>
        <v>0</v>
      </c>
      <c r="U217" s="40">
        <f>I217+M217+Q217</f>
        <v>0</v>
      </c>
      <c r="V217" s="40">
        <f>J217+N217+R217</f>
        <v>0</v>
      </c>
      <c r="W217" s="40">
        <f>IF(U217=0,0,V217*100/U217)</f>
        <v>0</v>
      </c>
      <c r="X217" s="40">
        <f>V217-U217</f>
        <v>0</v>
      </c>
      <c r="Y217" s="40">
        <f>SUM(Y218:Y223)</f>
        <v>0</v>
      </c>
      <c r="Z217" s="40">
        <f>SUM(Z218:Z223)</f>
        <v>0</v>
      </c>
      <c r="AA217" s="40">
        <f>IF(Y217=0,0,Z217*100/Y217)</f>
        <v>0</v>
      </c>
      <c r="AB217" s="40">
        <f>Z217-Y217</f>
        <v>0</v>
      </c>
      <c r="AC217" s="40">
        <f>SUM(AC218:AC223)</f>
        <v>1494</v>
      </c>
      <c r="AD217" s="40">
        <f>SUM(AD218:AD223)</f>
        <v>1404.36</v>
      </c>
      <c r="AE217" s="40">
        <f>IF(AC217=0,0,AD217*100/AC217)</f>
        <v>94</v>
      </c>
      <c r="AF217" s="40">
        <f>AD217-AC217</f>
        <v>-89.6400000000001</v>
      </c>
      <c r="AG217" s="40">
        <f>SUM(AG218:AG223)</f>
        <v>0</v>
      </c>
      <c r="AH217" s="40">
        <f>SUM(AH218:AH223)</f>
        <v>0</v>
      </c>
      <c r="AI217" s="40">
        <f>IF(AG217=0,0,AH217*100/AG217)</f>
        <v>0</v>
      </c>
      <c r="AJ217" s="40">
        <f>AH217-AG217</f>
        <v>0</v>
      </c>
      <c r="AK217" s="40">
        <f>U217+Y217+AC217+AG217</f>
        <v>1494</v>
      </c>
      <c r="AL217" s="40">
        <f>V217+Z217+AD217+AH217</f>
        <v>1404.36</v>
      </c>
      <c r="AM217" s="40">
        <f>IF(AK217=0,0,AL217*100/AK217)</f>
        <v>94</v>
      </c>
      <c r="AN217" s="40">
        <f>AL217-AK217</f>
        <v>-89.6400000000001</v>
      </c>
      <c r="AO217" s="40">
        <f>SUM(AO218:AO223)</f>
        <v>0</v>
      </c>
      <c r="AP217" s="40">
        <f>SUM(AP218:AP223)</f>
        <v>0</v>
      </c>
      <c r="AQ217" s="40">
        <f>IF(AO217=0,0,AP217*100/AO217)</f>
        <v>0</v>
      </c>
      <c r="AR217" s="40">
        <f>AP217-AO217</f>
        <v>0</v>
      </c>
      <c r="AS217" s="40">
        <f>SUM(AS218:AS223)</f>
        <v>0</v>
      </c>
      <c r="AT217" s="40">
        <f>SUM(AT218:AT223)</f>
        <v>0</v>
      </c>
      <c r="AU217" s="40">
        <f>IF(AS217=0,0,AT217*100/AS217)</f>
        <v>0</v>
      </c>
      <c r="AV217" s="40">
        <f>AT217-AS217</f>
        <v>0</v>
      </c>
      <c r="AW217" s="40">
        <f>SUM(AW218:AW223)</f>
        <v>0</v>
      </c>
      <c r="AX217" s="40">
        <f>SUM(AX218:AX223)</f>
        <v>0</v>
      </c>
      <c r="AY217" s="40">
        <f>IF(AW217=0,0,AX217*100/AW217)</f>
        <v>0</v>
      </c>
      <c r="AZ217" s="40">
        <f>AX217-AW217</f>
        <v>0</v>
      </c>
      <c r="BA217" s="40">
        <f aca="true" t="shared" si="547" ref="BA217:BA265">AK217+AO217+AS217+AW217</f>
        <v>1494</v>
      </c>
      <c r="BB217" s="40">
        <f aca="true" t="shared" si="548" ref="BB217:BB265">AL217+AP217+AT217+AX217</f>
        <v>1404.36</v>
      </c>
      <c r="BC217" s="40">
        <f>IF(BA217=0,0,BB217*100/BA217)</f>
        <v>94</v>
      </c>
      <c r="BD217" s="40">
        <f>BB217-BA217</f>
        <v>-89.6400000000001</v>
      </c>
      <c r="BE217" s="40">
        <f>SUM(BE218:BE223)</f>
        <v>0</v>
      </c>
      <c r="BF217" s="40">
        <f>SUM(BF218:BF223)</f>
        <v>0</v>
      </c>
      <c r="BG217" s="40">
        <f>IF(BE217=0,0,BF217*100/BE217)</f>
        <v>0</v>
      </c>
      <c r="BH217" s="40">
        <f>BF217-BE217</f>
        <v>0</v>
      </c>
      <c r="BI217" s="40">
        <f>SUM(BI218:BI223)</f>
        <v>0</v>
      </c>
      <c r="BJ217" s="40">
        <f>SUM(BJ218:BJ223)</f>
        <v>0</v>
      </c>
      <c r="BK217" s="40">
        <f>IF(BI217=0,0,BJ217*100/BI217)</f>
        <v>0</v>
      </c>
      <c r="BL217" s="40">
        <f>BJ217-BI217</f>
        <v>0</v>
      </c>
      <c r="BM217" s="40">
        <f>SUM(BM218:BM223)</f>
        <v>0</v>
      </c>
      <c r="BN217" s="40">
        <f>SUM(BN218:BN223)</f>
        <v>0</v>
      </c>
      <c r="BO217" s="40">
        <f>IF(BM217=0,0,BN217*100/BM217)</f>
        <v>0</v>
      </c>
      <c r="BP217" s="40">
        <f>BN217-BM217</f>
        <v>0</v>
      </c>
      <c r="BQ217" s="133" t="s">
        <v>173</v>
      </c>
      <c r="BR217" s="144"/>
    </row>
    <row r="218" spans="1:70" ht="23.25" customHeight="1" hidden="1">
      <c r="A218" s="183"/>
      <c r="B218" s="188"/>
      <c r="C218" s="155"/>
      <c r="D218" s="66" t="s">
        <v>23</v>
      </c>
      <c r="E218" s="49">
        <f aca="true" t="shared" si="549" ref="E218:E237">BA218+BE218+BI218+BM218</f>
        <v>0</v>
      </c>
      <c r="F218" s="19">
        <f aca="true" t="shared" si="550" ref="F218:F237">BB218+BF218+BJ218+BN218</f>
        <v>0</v>
      </c>
      <c r="G218" s="17">
        <f aca="true" t="shared" si="551" ref="G218:G237">IF(E218=0,0,F218*100/E218)</f>
        <v>0</v>
      </c>
      <c r="H218" s="17">
        <f aca="true" t="shared" si="552" ref="H218:H237">F218-E218</f>
        <v>0</v>
      </c>
      <c r="I218" s="17"/>
      <c r="J218" s="17"/>
      <c r="K218" s="17">
        <f aca="true" t="shared" si="553" ref="K218:K265">IF(I218=0,0,J218*100/I218)</f>
        <v>0</v>
      </c>
      <c r="L218" s="17">
        <f aca="true" t="shared" si="554" ref="L218:L265">J218-I218</f>
        <v>0</v>
      </c>
      <c r="M218" s="17"/>
      <c r="N218" s="17"/>
      <c r="O218" s="17">
        <f aca="true" t="shared" si="555" ref="O218:O265">IF(M218=0,0,N218*100/M218)</f>
        <v>0</v>
      </c>
      <c r="P218" s="17">
        <f aca="true" t="shared" si="556" ref="P218:P265">N218-M218</f>
        <v>0</v>
      </c>
      <c r="Q218" s="17"/>
      <c r="R218" s="17"/>
      <c r="S218" s="17">
        <f aca="true" t="shared" si="557" ref="S218:S265">IF(Q218=0,0,R218*100/Q218)</f>
        <v>0</v>
      </c>
      <c r="T218" s="17">
        <f aca="true" t="shared" si="558" ref="T218:T265">R218-Q218</f>
        <v>0</v>
      </c>
      <c r="U218" s="17">
        <f aca="true" t="shared" si="559" ref="U218:U265">I218+M218+Q218</f>
        <v>0</v>
      </c>
      <c r="V218" s="17">
        <f aca="true" t="shared" si="560" ref="V218:V265">J218+N218+R218</f>
        <v>0</v>
      </c>
      <c r="W218" s="17">
        <f aca="true" t="shared" si="561" ref="W218:W265">IF(U218=0,0,V218*100/U218)</f>
        <v>0</v>
      </c>
      <c r="X218" s="17">
        <f aca="true" t="shared" si="562" ref="X218:X265">V218-U218</f>
        <v>0</v>
      </c>
      <c r="Y218" s="17"/>
      <c r="Z218" s="17"/>
      <c r="AA218" s="17">
        <f aca="true" t="shared" si="563" ref="AA218:AA265">IF(Y218=0,0,Z218*100/Y218)</f>
        <v>0</v>
      </c>
      <c r="AB218" s="17">
        <f aca="true" t="shared" si="564" ref="AB218:AB265">Z218-Y218</f>
        <v>0</v>
      </c>
      <c r="AC218" s="17"/>
      <c r="AD218" s="17"/>
      <c r="AE218" s="17">
        <f aca="true" t="shared" si="565" ref="AE218:AE265">IF(AC218=0,0,AD218*100/AC218)</f>
        <v>0</v>
      </c>
      <c r="AF218" s="17">
        <f aca="true" t="shared" si="566" ref="AF218:AF265">AD218-AC218</f>
        <v>0</v>
      </c>
      <c r="AG218" s="17"/>
      <c r="AH218" s="17"/>
      <c r="AI218" s="17">
        <f aca="true" t="shared" si="567" ref="AI218:AI265">IF(AG218=0,0,AH218*100/AG218)</f>
        <v>0</v>
      </c>
      <c r="AJ218" s="17">
        <f aca="true" t="shared" si="568" ref="AJ218:AJ265">AH218-AG218</f>
        <v>0</v>
      </c>
      <c r="AK218" s="17">
        <f aca="true" t="shared" si="569" ref="AK218:AK265">U218+Y218+AC218+AG218</f>
        <v>0</v>
      </c>
      <c r="AL218" s="17">
        <f aca="true" t="shared" si="570" ref="AL218:AL265">V218+Z218+AD218+AH218</f>
        <v>0</v>
      </c>
      <c r="AM218" s="17">
        <f aca="true" t="shared" si="571" ref="AM218:AM265">IF(AK218=0,0,AL218*100/AK218)</f>
        <v>0</v>
      </c>
      <c r="AN218" s="17">
        <f aca="true" t="shared" si="572" ref="AN218:AN265">AL218-AK218</f>
        <v>0</v>
      </c>
      <c r="AO218" s="17"/>
      <c r="AP218" s="17"/>
      <c r="AQ218" s="17">
        <f aca="true" t="shared" si="573" ref="AQ218:AQ265">IF(AO218=0,0,AP218*100/AO218)</f>
        <v>0</v>
      </c>
      <c r="AR218" s="17">
        <f aca="true" t="shared" si="574" ref="AR218:AR265">AP218-AO218</f>
        <v>0</v>
      </c>
      <c r="AS218" s="17"/>
      <c r="AT218" s="17"/>
      <c r="AU218" s="17">
        <f aca="true" t="shared" si="575" ref="AU218:AU265">IF(AS218=0,0,AT218*100/AS218)</f>
        <v>0</v>
      </c>
      <c r="AV218" s="17">
        <f aca="true" t="shared" si="576" ref="AV218:AV265">AT218-AS218</f>
        <v>0</v>
      </c>
      <c r="AW218" s="17"/>
      <c r="AX218" s="17"/>
      <c r="AY218" s="17">
        <f aca="true" t="shared" si="577" ref="AY218:AY265">IF(AW218=0,0,AX218*100/AW218)</f>
        <v>0</v>
      </c>
      <c r="AZ218" s="17">
        <f aca="true" t="shared" si="578" ref="AZ218:AZ265">AX218-AW218</f>
        <v>0</v>
      </c>
      <c r="BA218" s="17">
        <f t="shared" si="547"/>
        <v>0</v>
      </c>
      <c r="BB218" s="17">
        <f t="shared" si="548"/>
        <v>0</v>
      </c>
      <c r="BC218" s="17">
        <f aca="true" t="shared" si="579" ref="BC218:BC265">IF(BA218=0,0,BB218*100/BA218)</f>
        <v>0</v>
      </c>
      <c r="BD218" s="17">
        <f aca="true" t="shared" si="580" ref="BD218:BD265">BB218-BA218</f>
        <v>0</v>
      </c>
      <c r="BE218" s="17"/>
      <c r="BF218" s="17"/>
      <c r="BG218" s="17">
        <f aca="true" t="shared" si="581" ref="BG218:BG265">IF(BE218=0,0,BF218*100/BE218)</f>
        <v>0</v>
      </c>
      <c r="BH218" s="17">
        <f aca="true" t="shared" si="582" ref="BH218:BH265">BF218-BE218</f>
        <v>0</v>
      </c>
      <c r="BI218" s="17"/>
      <c r="BJ218" s="17"/>
      <c r="BK218" s="17">
        <f aca="true" t="shared" si="583" ref="BK218:BK265">IF(BI218=0,0,BJ218*100/BI218)</f>
        <v>0</v>
      </c>
      <c r="BL218" s="17">
        <f aca="true" t="shared" si="584" ref="BL218:BL265">BJ218-BI218</f>
        <v>0</v>
      </c>
      <c r="BM218" s="17"/>
      <c r="BN218" s="17"/>
      <c r="BO218" s="17">
        <f aca="true" t="shared" si="585" ref="BO218:BO265">IF(BM218=0,0,BN218*100/BM218)</f>
        <v>0</v>
      </c>
      <c r="BP218" s="17">
        <f aca="true" t="shared" si="586" ref="BP218:BP265">BN218-BM218</f>
        <v>0</v>
      </c>
      <c r="BQ218" s="133"/>
      <c r="BR218" s="144"/>
    </row>
    <row r="219" spans="1:70" ht="23.25" customHeight="1" hidden="1">
      <c r="A219" s="183"/>
      <c r="B219" s="188"/>
      <c r="C219" s="155"/>
      <c r="D219" s="64" t="s">
        <v>63</v>
      </c>
      <c r="E219" s="49">
        <f t="shared" si="549"/>
        <v>0</v>
      </c>
      <c r="F219" s="19">
        <f t="shared" si="550"/>
        <v>0</v>
      </c>
      <c r="G219" s="17">
        <f t="shared" si="551"/>
        <v>0</v>
      </c>
      <c r="H219" s="17">
        <f t="shared" si="552"/>
        <v>0</v>
      </c>
      <c r="I219" s="17"/>
      <c r="J219" s="17"/>
      <c r="K219" s="17">
        <f t="shared" si="553"/>
        <v>0</v>
      </c>
      <c r="L219" s="17">
        <f t="shared" si="554"/>
        <v>0</v>
      </c>
      <c r="M219" s="17"/>
      <c r="N219" s="17"/>
      <c r="O219" s="17">
        <f t="shared" si="555"/>
        <v>0</v>
      </c>
      <c r="P219" s="17">
        <f t="shared" si="556"/>
        <v>0</v>
      </c>
      <c r="Q219" s="17"/>
      <c r="R219" s="17"/>
      <c r="S219" s="17">
        <f t="shared" si="557"/>
        <v>0</v>
      </c>
      <c r="T219" s="17">
        <f t="shared" si="558"/>
        <v>0</v>
      </c>
      <c r="U219" s="17">
        <f t="shared" si="559"/>
        <v>0</v>
      </c>
      <c r="V219" s="17">
        <f t="shared" si="560"/>
        <v>0</v>
      </c>
      <c r="W219" s="17">
        <f t="shared" si="561"/>
        <v>0</v>
      </c>
      <c r="X219" s="17">
        <f t="shared" si="562"/>
        <v>0</v>
      </c>
      <c r="Y219" s="17"/>
      <c r="Z219" s="17"/>
      <c r="AA219" s="17">
        <f t="shared" si="563"/>
        <v>0</v>
      </c>
      <c r="AB219" s="17">
        <f t="shared" si="564"/>
        <v>0</v>
      </c>
      <c r="AC219" s="17"/>
      <c r="AD219" s="17"/>
      <c r="AE219" s="17">
        <f t="shared" si="565"/>
        <v>0</v>
      </c>
      <c r="AF219" s="17">
        <f t="shared" si="566"/>
        <v>0</v>
      </c>
      <c r="AG219" s="17"/>
      <c r="AH219" s="17"/>
      <c r="AI219" s="17">
        <f t="shared" si="567"/>
        <v>0</v>
      </c>
      <c r="AJ219" s="17">
        <f t="shared" si="568"/>
        <v>0</v>
      </c>
      <c r="AK219" s="17">
        <f t="shared" si="569"/>
        <v>0</v>
      </c>
      <c r="AL219" s="17">
        <f t="shared" si="570"/>
        <v>0</v>
      </c>
      <c r="AM219" s="17">
        <f t="shared" si="571"/>
        <v>0</v>
      </c>
      <c r="AN219" s="17">
        <f t="shared" si="572"/>
        <v>0</v>
      </c>
      <c r="AO219" s="17"/>
      <c r="AP219" s="17"/>
      <c r="AQ219" s="17">
        <f t="shared" si="573"/>
        <v>0</v>
      </c>
      <c r="AR219" s="17">
        <f t="shared" si="574"/>
        <v>0</v>
      </c>
      <c r="AS219" s="17"/>
      <c r="AT219" s="17"/>
      <c r="AU219" s="17">
        <f t="shared" si="575"/>
        <v>0</v>
      </c>
      <c r="AV219" s="17">
        <f t="shared" si="576"/>
        <v>0</v>
      </c>
      <c r="AW219" s="17"/>
      <c r="AX219" s="17"/>
      <c r="AY219" s="17">
        <f t="shared" si="577"/>
        <v>0</v>
      </c>
      <c r="AZ219" s="17">
        <f t="shared" si="578"/>
        <v>0</v>
      </c>
      <c r="BA219" s="17">
        <f t="shared" si="547"/>
        <v>0</v>
      </c>
      <c r="BB219" s="17">
        <f t="shared" si="548"/>
        <v>0</v>
      </c>
      <c r="BC219" s="17">
        <f t="shared" si="579"/>
        <v>0</v>
      </c>
      <c r="BD219" s="17">
        <f t="shared" si="580"/>
        <v>0</v>
      </c>
      <c r="BE219" s="17"/>
      <c r="BF219" s="17"/>
      <c r="BG219" s="17">
        <f t="shared" si="581"/>
        <v>0</v>
      </c>
      <c r="BH219" s="17">
        <f t="shared" si="582"/>
        <v>0</v>
      </c>
      <c r="BI219" s="17"/>
      <c r="BJ219" s="17"/>
      <c r="BK219" s="17">
        <f t="shared" si="583"/>
        <v>0</v>
      </c>
      <c r="BL219" s="17">
        <f t="shared" si="584"/>
        <v>0</v>
      </c>
      <c r="BM219" s="17"/>
      <c r="BN219" s="17"/>
      <c r="BO219" s="17">
        <f t="shared" si="585"/>
        <v>0</v>
      </c>
      <c r="BP219" s="17">
        <f t="shared" si="586"/>
        <v>0</v>
      </c>
      <c r="BQ219" s="133"/>
      <c r="BR219" s="144"/>
    </row>
    <row r="220" spans="1:70" ht="23.25" customHeight="1">
      <c r="A220" s="183"/>
      <c r="B220" s="188"/>
      <c r="C220" s="155"/>
      <c r="D220" s="64" t="s">
        <v>28</v>
      </c>
      <c r="E220" s="18">
        <f t="shared" si="549"/>
        <v>1494</v>
      </c>
      <c r="F220" s="18">
        <f t="shared" si="550"/>
        <v>1404.36</v>
      </c>
      <c r="G220" s="18">
        <f t="shared" si="551"/>
        <v>94</v>
      </c>
      <c r="H220" s="18">
        <f t="shared" si="552"/>
        <v>-89.6400000000001</v>
      </c>
      <c r="I220" s="18"/>
      <c r="J220" s="18"/>
      <c r="K220" s="18">
        <f t="shared" si="553"/>
        <v>0</v>
      </c>
      <c r="L220" s="18">
        <f t="shared" si="554"/>
        <v>0</v>
      </c>
      <c r="M220" s="18"/>
      <c r="N220" s="18"/>
      <c r="O220" s="18">
        <f t="shared" si="555"/>
        <v>0</v>
      </c>
      <c r="P220" s="18">
        <f t="shared" si="556"/>
        <v>0</v>
      </c>
      <c r="Q220" s="18"/>
      <c r="R220" s="18"/>
      <c r="S220" s="18">
        <f t="shared" si="557"/>
        <v>0</v>
      </c>
      <c r="T220" s="18">
        <f t="shared" si="558"/>
        <v>0</v>
      </c>
      <c r="U220" s="18">
        <f t="shared" si="559"/>
        <v>0</v>
      </c>
      <c r="V220" s="18">
        <f t="shared" si="560"/>
        <v>0</v>
      </c>
      <c r="W220" s="18">
        <f t="shared" si="561"/>
        <v>0</v>
      </c>
      <c r="X220" s="18">
        <f t="shared" si="562"/>
        <v>0</v>
      </c>
      <c r="Y220" s="18"/>
      <c r="Z220" s="18"/>
      <c r="AA220" s="18">
        <f t="shared" si="563"/>
        <v>0</v>
      </c>
      <c r="AB220" s="18">
        <f t="shared" si="564"/>
        <v>0</v>
      </c>
      <c r="AC220" s="18">
        <v>1494</v>
      </c>
      <c r="AD220" s="18">
        <v>1404.36</v>
      </c>
      <c r="AE220" s="18">
        <f t="shared" si="565"/>
        <v>94</v>
      </c>
      <c r="AF220" s="18">
        <f t="shared" si="566"/>
        <v>-89.6400000000001</v>
      </c>
      <c r="AG220" s="18"/>
      <c r="AH220" s="18"/>
      <c r="AI220" s="18">
        <f t="shared" si="567"/>
        <v>0</v>
      </c>
      <c r="AJ220" s="18">
        <f t="shared" si="568"/>
        <v>0</v>
      </c>
      <c r="AK220" s="18">
        <f t="shared" si="569"/>
        <v>1494</v>
      </c>
      <c r="AL220" s="18">
        <f t="shared" si="570"/>
        <v>1404.36</v>
      </c>
      <c r="AM220" s="18">
        <f t="shared" si="571"/>
        <v>94</v>
      </c>
      <c r="AN220" s="18">
        <f t="shared" si="572"/>
        <v>-89.6400000000001</v>
      </c>
      <c r="AO220" s="18"/>
      <c r="AP220" s="18"/>
      <c r="AQ220" s="18">
        <f t="shared" si="573"/>
        <v>0</v>
      </c>
      <c r="AR220" s="18">
        <f t="shared" si="574"/>
        <v>0</v>
      </c>
      <c r="AS220" s="18">
        <v>0</v>
      </c>
      <c r="AT220" s="18"/>
      <c r="AU220" s="18">
        <f t="shared" si="575"/>
        <v>0</v>
      </c>
      <c r="AV220" s="18">
        <f t="shared" si="576"/>
        <v>0</v>
      </c>
      <c r="AW220" s="18"/>
      <c r="AX220" s="18"/>
      <c r="AY220" s="18">
        <f t="shared" si="577"/>
        <v>0</v>
      </c>
      <c r="AZ220" s="18">
        <f t="shared" si="578"/>
        <v>0</v>
      </c>
      <c r="BA220" s="18">
        <f t="shared" si="547"/>
        <v>1494</v>
      </c>
      <c r="BB220" s="18">
        <f t="shared" si="548"/>
        <v>1404.36</v>
      </c>
      <c r="BC220" s="18">
        <f t="shared" si="579"/>
        <v>94</v>
      </c>
      <c r="BD220" s="18">
        <f t="shared" si="580"/>
        <v>-89.6400000000001</v>
      </c>
      <c r="BE220" s="18"/>
      <c r="BF220" s="18"/>
      <c r="BG220" s="18">
        <f t="shared" si="581"/>
        <v>0</v>
      </c>
      <c r="BH220" s="18">
        <f t="shared" si="582"/>
        <v>0</v>
      </c>
      <c r="BI220" s="18"/>
      <c r="BJ220" s="18"/>
      <c r="BK220" s="18">
        <f t="shared" si="583"/>
        <v>0</v>
      </c>
      <c r="BL220" s="18">
        <f t="shared" si="584"/>
        <v>0</v>
      </c>
      <c r="BM220" s="18"/>
      <c r="BN220" s="18"/>
      <c r="BO220" s="18">
        <f t="shared" si="585"/>
        <v>0</v>
      </c>
      <c r="BP220" s="18">
        <f t="shared" si="586"/>
        <v>0</v>
      </c>
      <c r="BQ220" s="133"/>
      <c r="BR220" s="144"/>
    </row>
    <row r="221" spans="1:70" ht="46.5" customHeight="1" hidden="1">
      <c r="A221" s="183"/>
      <c r="B221" s="188"/>
      <c r="C221" s="155"/>
      <c r="D221" s="66" t="s">
        <v>136</v>
      </c>
      <c r="E221" s="17">
        <f t="shared" si="549"/>
        <v>0</v>
      </c>
      <c r="F221" s="17">
        <f t="shared" si="550"/>
        <v>0</v>
      </c>
      <c r="G221" s="17">
        <f t="shared" si="551"/>
        <v>0</v>
      </c>
      <c r="H221" s="17">
        <f t="shared" si="552"/>
        <v>0</v>
      </c>
      <c r="I221" s="17"/>
      <c r="J221" s="17"/>
      <c r="K221" s="17">
        <f t="shared" si="553"/>
        <v>0</v>
      </c>
      <c r="L221" s="17">
        <f t="shared" si="554"/>
        <v>0</v>
      </c>
      <c r="M221" s="17"/>
      <c r="N221" s="17"/>
      <c r="O221" s="17">
        <f t="shared" si="555"/>
        <v>0</v>
      </c>
      <c r="P221" s="17">
        <f t="shared" si="556"/>
        <v>0</v>
      </c>
      <c r="Q221" s="17"/>
      <c r="R221" s="17"/>
      <c r="S221" s="17">
        <f t="shared" si="557"/>
        <v>0</v>
      </c>
      <c r="T221" s="17">
        <f t="shared" si="558"/>
        <v>0</v>
      </c>
      <c r="U221" s="17">
        <f t="shared" si="559"/>
        <v>0</v>
      </c>
      <c r="V221" s="17">
        <f t="shared" si="560"/>
        <v>0</v>
      </c>
      <c r="W221" s="17">
        <f t="shared" si="561"/>
        <v>0</v>
      </c>
      <c r="X221" s="17">
        <f t="shared" si="562"/>
        <v>0</v>
      </c>
      <c r="Y221" s="17"/>
      <c r="Z221" s="17"/>
      <c r="AA221" s="17">
        <f t="shared" si="563"/>
        <v>0</v>
      </c>
      <c r="AB221" s="17">
        <f t="shared" si="564"/>
        <v>0</v>
      </c>
      <c r="AC221" s="17"/>
      <c r="AD221" s="17"/>
      <c r="AE221" s="17">
        <f t="shared" si="565"/>
        <v>0</v>
      </c>
      <c r="AF221" s="17">
        <f t="shared" si="566"/>
        <v>0</v>
      </c>
      <c r="AG221" s="17"/>
      <c r="AH221" s="17"/>
      <c r="AI221" s="17">
        <f t="shared" si="567"/>
        <v>0</v>
      </c>
      <c r="AJ221" s="17">
        <f t="shared" si="568"/>
        <v>0</v>
      </c>
      <c r="AK221" s="17">
        <f t="shared" si="569"/>
        <v>0</v>
      </c>
      <c r="AL221" s="17">
        <f t="shared" si="570"/>
        <v>0</v>
      </c>
      <c r="AM221" s="17">
        <f t="shared" si="571"/>
        <v>0</v>
      </c>
      <c r="AN221" s="17">
        <f t="shared" si="572"/>
        <v>0</v>
      </c>
      <c r="AO221" s="17"/>
      <c r="AP221" s="17"/>
      <c r="AQ221" s="17">
        <f t="shared" si="573"/>
        <v>0</v>
      </c>
      <c r="AR221" s="17">
        <f t="shared" si="574"/>
        <v>0</v>
      </c>
      <c r="AS221" s="17"/>
      <c r="AT221" s="17"/>
      <c r="AU221" s="17">
        <f t="shared" si="575"/>
        <v>0</v>
      </c>
      <c r="AV221" s="17">
        <f t="shared" si="576"/>
        <v>0</v>
      </c>
      <c r="AW221" s="17"/>
      <c r="AX221" s="17"/>
      <c r="AY221" s="17">
        <f t="shared" si="577"/>
        <v>0</v>
      </c>
      <c r="AZ221" s="17">
        <f t="shared" si="578"/>
        <v>0</v>
      </c>
      <c r="BA221" s="17">
        <f t="shared" si="547"/>
        <v>0</v>
      </c>
      <c r="BB221" s="17">
        <f t="shared" si="548"/>
        <v>0</v>
      </c>
      <c r="BC221" s="17">
        <f t="shared" si="579"/>
        <v>0</v>
      </c>
      <c r="BD221" s="17">
        <f t="shared" si="580"/>
        <v>0</v>
      </c>
      <c r="BE221" s="17"/>
      <c r="BF221" s="17"/>
      <c r="BG221" s="17">
        <f t="shared" si="581"/>
        <v>0</v>
      </c>
      <c r="BH221" s="17">
        <f t="shared" si="582"/>
        <v>0</v>
      </c>
      <c r="BI221" s="17"/>
      <c r="BJ221" s="17"/>
      <c r="BK221" s="17">
        <f t="shared" si="583"/>
        <v>0</v>
      </c>
      <c r="BL221" s="17">
        <f t="shared" si="584"/>
        <v>0</v>
      </c>
      <c r="BM221" s="17"/>
      <c r="BN221" s="17"/>
      <c r="BO221" s="17">
        <f t="shared" si="585"/>
        <v>0</v>
      </c>
      <c r="BP221" s="17">
        <f t="shared" si="586"/>
        <v>0</v>
      </c>
      <c r="BQ221" s="133"/>
      <c r="BR221" s="144"/>
    </row>
    <row r="222" spans="1:70" ht="23.25" customHeight="1" hidden="1">
      <c r="A222" s="183"/>
      <c r="B222" s="188"/>
      <c r="C222" s="155"/>
      <c r="D222" s="67" t="s">
        <v>29</v>
      </c>
      <c r="E222" s="17">
        <f t="shared" si="549"/>
        <v>0</v>
      </c>
      <c r="F222" s="19">
        <f t="shared" si="550"/>
        <v>0</v>
      </c>
      <c r="G222" s="17">
        <f t="shared" si="551"/>
        <v>0</v>
      </c>
      <c r="H222" s="17">
        <f t="shared" si="552"/>
        <v>0</v>
      </c>
      <c r="I222" s="17"/>
      <c r="J222" s="17"/>
      <c r="K222" s="17">
        <f t="shared" si="553"/>
        <v>0</v>
      </c>
      <c r="L222" s="17">
        <f t="shared" si="554"/>
        <v>0</v>
      </c>
      <c r="M222" s="17"/>
      <c r="N222" s="17"/>
      <c r="O222" s="17">
        <f t="shared" si="555"/>
        <v>0</v>
      </c>
      <c r="P222" s="17">
        <f t="shared" si="556"/>
        <v>0</v>
      </c>
      <c r="Q222" s="17"/>
      <c r="R222" s="17"/>
      <c r="S222" s="17">
        <f t="shared" si="557"/>
        <v>0</v>
      </c>
      <c r="T222" s="17">
        <f t="shared" si="558"/>
        <v>0</v>
      </c>
      <c r="U222" s="17">
        <f t="shared" si="559"/>
        <v>0</v>
      </c>
      <c r="V222" s="17">
        <f t="shared" si="560"/>
        <v>0</v>
      </c>
      <c r="W222" s="17">
        <f t="shared" si="561"/>
        <v>0</v>
      </c>
      <c r="X222" s="17">
        <f t="shared" si="562"/>
        <v>0</v>
      </c>
      <c r="Y222" s="17"/>
      <c r="Z222" s="17"/>
      <c r="AA222" s="17">
        <f t="shared" si="563"/>
        <v>0</v>
      </c>
      <c r="AB222" s="17">
        <f t="shared" si="564"/>
        <v>0</v>
      </c>
      <c r="AC222" s="17"/>
      <c r="AD222" s="17"/>
      <c r="AE222" s="17">
        <f t="shared" si="565"/>
        <v>0</v>
      </c>
      <c r="AF222" s="17">
        <f t="shared" si="566"/>
        <v>0</v>
      </c>
      <c r="AG222" s="17"/>
      <c r="AH222" s="17"/>
      <c r="AI222" s="17">
        <f t="shared" si="567"/>
        <v>0</v>
      </c>
      <c r="AJ222" s="17">
        <f t="shared" si="568"/>
        <v>0</v>
      </c>
      <c r="AK222" s="17">
        <f t="shared" si="569"/>
        <v>0</v>
      </c>
      <c r="AL222" s="17">
        <f t="shared" si="570"/>
        <v>0</v>
      </c>
      <c r="AM222" s="17">
        <f t="shared" si="571"/>
        <v>0</v>
      </c>
      <c r="AN222" s="17">
        <f t="shared" si="572"/>
        <v>0</v>
      </c>
      <c r="AO222" s="17"/>
      <c r="AP222" s="17"/>
      <c r="AQ222" s="17">
        <f t="shared" si="573"/>
        <v>0</v>
      </c>
      <c r="AR222" s="17">
        <f t="shared" si="574"/>
        <v>0</v>
      </c>
      <c r="AS222" s="17"/>
      <c r="AT222" s="17"/>
      <c r="AU222" s="17">
        <f t="shared" si="575"/>
        <v>0</v>
      </c>
      <c r="AV222" s="17">
        <f t="shared" si="576"/>
        <v>0</v>
      </c>
      <c r="AW222" s="17"/>
      <c r="AX222" s="17"/>
      <c r="AY222" s="17">
        <f t="shared" si="577"/>
        <v>0</v>
      </c>
      <c r="AZ222" s="17">
        <f t="shared" si="578"/>
        <v>0</v>
      </c>
      <c r="BA222" s="17">
        <f t="shared" si="547"/>
        <v>0</v>
      </c>
      <c r="BB222" s="49">
        <f t="shared" si="548"/>
        <v>0</v>
      </c>
      <c r="BC222" s="17">
        <f t="shared" si="579"/>
        <v>0</v>
      </c>
      <c r="BD222" s="17">
        <f t="shared" si="580"/>
        <v>0</v>
      </c>
      <c r="BE222" s="17"/>
      <c r="BF222" s="17"/>
      <c r="BG222" s="17">
        <f t="shared" si="581"/>
        <v>0</v>
      </c>
      <c r="BH222" s="17">
        <f t="shared" si="582"/>
        <v>0</v>
      </c>
      <c r="BI222" s="17"/>
      <c r="BJ222" s="17"/>
      <c r="BK222" s="17">
        <f t="shared" si="583"/>
        <v>0</v>
      </c>
      <c r="BL222" s="17">
        <f t="shared" si="584"/>
        <v>0</v>
      </c>
      <c r="BM222" s="17"/>
      <c r="BN222" s="17"/>
      <c r="BO222" s="17">
        <f t="shared" si="585"/>
        <v>0</v>
      </c>
      <c r="BP222" s="17">
        <f t="shared" si="586"/>
        <v>0</v>
      </c>
      <c r="BQ222" s="133"/>
      <c r="BR222" s="144"/>
    </row>
    <row r="223" spans="1:70" ht="23.25" customHeight="1" hidden="1">
      <c r="A223" s="190"/>
      <c r="B223" s="216"/>
      <c r="C223" s="156"/>
      <c r="D223" s="68" t="s">
        <v>24</v>
      </c>
      <c r="E223" s="17">
        <f t="shared" si="549"/>
        <v>0</v>
      </c>
      <c r="F223" s="19">
        <f t="shared" si="550"/>
        <v>0</v>
      </c>
      <c r="G223" s="17">
        <f t="shared" si="551"/>
        <v>0</v>
      </c>
      <c r="H223" s="17">
        <f t="shared" si="552"/>
        <v>0</v>
      </c>
      <c r="I223" s="17"/>
      <c r="J223" s="17"/>
      <c r="K223" s="17">
        <f t="shared" si="553"/>
        <v>0</v>
      </c>
      <c r="L223" s="17">
        <f t="shared" si="554"/>
        <v>0</v>
      </c>
      <c r="M223" s="17"/>
      <c r="N223" s="17"/>
      <c r="O223" s="17">
        <f t="shared" si="555"/>
        <v>0</v>
      </c>
      <c r="P223" s="17">
        <f t="shared" si="556"/>
        <v>0</v>
      </c>
      <c r="Q223" s="17"/>
      <c r="R223" s="17"/>
      <c r="S223" s="17">
        <f t="shared" si="557"/>
        <v>0</v>
      </c>
      <c r="T223" s="17">
        <f t="shared" si="558"/>
        <v>0</v>
      </c>
      <c r="U223" s="17">
        <f t="shared" si="559"/>
        <v>0</v>
      </c>
      <c r="V223" s="17">
        <f t="shared" si="560"/>
        <v>0</v>
      </c>
      <c r="W223" s="17">
        <f t="shared" si="561"/>
        <v>0</v>
      </c>
      <c r="X223" s="17">
        <f t="shared" si="562"/>
        <v>0</v>
      </c>
      <c r="Y223" s="17"/>
      <c r="Z223" s="17"/>
      <c r="AA223" s="17">
        <f t="shared" si="563"/>
        <v>0</v>
      </c>
      <c r="AB223" s="17">
        <f t="shared" si="564"/>
        <v>0</v>
      </c>
      <c r="AC223" s="17"/>
      <c r="AD223" s="17"/>
      <c r="AE223" s="17">
        <f t="shared" si="565"/>
        <v>0</v>
      </c>
      <c r="AF223" s="17">
        <f t="shared" si="566"/>
        <v>0</v>
      </c>
      <c r="AG223" s="17"/>
      <c r="AH223" s="17"/>
      <c r="AI223" s="17">
        <f t="shared" si="567"/>
        <v>0</v>
      </c>
      <c r="AJ223" s="17">
        <f t="shared" si="568"/>
        <v>0</v>
      </c>
      <c r="AK223" s="17">
        <f t="shared" si="569"/>
        <v>0</v>
      </c>
      <c r="AL223" s="17">
        <f t="shared" si="570"/>
        <v>0</v>
      </c>
      <c r="AM223" s="17">
        <f t="shared" si="571"/>
        <v>0</v>
      </c>
      <c r="AN223" s="17">
        <f t="shared" si="572"/>
        <v>0</v>
      </c>
      <c r="AO223" s="17"/>
      <c r="AP223" s="17"/>
      <c r="AQ223" s="17">
        <f t="shared" si="573"/>
        <v>0</v>
      </c>
      <c r="AR223" s="17">
        <f t="shared" si="574"/>
        <v>0</v>
      </c>
      <c r="AS223" s="17"/>
      <c r="AT223" s="17"/>
      <c r="AU223" s="17">
        <f t="shared" si="575"/>
        <v>0</v>
      </c>
      <c r="AV223" s="17">
        <f t="shared" si="576"/>
        <v>0</v>
      </c>
      <c r="AW223" s="17"/>
      <c r="AX223" s="17"/>
      <c r="AY223" s="17">
        <f t="shared" si="577"/>
        <v>0</v>
      </c>
      <c r="AZ223" s="17">
        <f t="shared" si="578"/>
        <v>0</v>
      </c>
      <c r="BA223" s="17">
        <f t="shared" si="547"/>
        <v>0</v>
      </c>
      <c r="BB223" s="49">
        <f t="shared" si="548"/>
        <v>0</v>
      </c>
      <c r="BC223" s="17">
        <f t="shared" si="579"/>
        <v>0</v>
      </c>
      <c r="BD223" s="17">
        <f t="shared" si="580"/>
        <v>0</v>
      </c>
      <c r="BE223" s="17"/>
      <c r="BF223" s="17"/>
      <c r="BG223" s="17">
        <f t="shared" si="581"/>
        <v>0</v>
      </c>
      <c r="BH223" s="17">
        <f t="shared" si="582"/>
        <v>0</v>
      </c>
      <c r="BI223" s="17"/>
      <c r="BJ223" s="17"/>
      <c r="BK223" s="17">
        <f t="shared" si="583"/>
        <v>0</v>
      </c>
      <c r="BL223" s="17">
        <f t="shared" si="584"/>
        <v>0</v>
      </c>
      <c r="BM223" s="17"/>
      <c r="BN223" s="17"/>
      <c r="BO223" s="17">
        <f t="shared" si="585"/>
        <v>0</v>
      </c>
      <c r="BP223" s="17">
        <f t="shared" si="586"/>
        <v>0</v>
      </c>
      <c r="BQ223" s="133"/>
      <c r="BR223" s="144"/>
    </row>
    <row r="224" spans="1:70" s="53" customFormat="1" ht="23.25" customHeight="1" hidden="1">
      <c r="A224" s="154" t="s">
        <v>25</v>
      </c>
      <c r="B224" s="187"/>
      <c r="C224" s="154" t="s">
        <v>70</v>
      </c>
      <c r="D224" s="66" t="s">
        <v>22</v>
      </c>
      <c r="E224" s="41">
        <f t="shared" si="549"/>
        <v>0</v>
      </c>
      <c r="F224" s="41">
        <f t="shared" si="550"/>
        <v>0</v>
      </c>
      <c r="G224" s="41">
        <f t="shared" si="551"/>
        <v>0</v>
      </c>
      <c r="H224" s="41">
        <f t="shared" si="552"/>
        <v>0</v>
      </c>
      <c r="I224" s="41">
        <f>SUM(I225:I230)</f>
        <v>0</v>
      </c>
      <c r="J224" s="41">
        <f>SUM(J225:J230)</f>
        <v>0</v>
      </c>
      <c r="K224" s="41">
        <f t="shared" si="553"/>
        <v>0</v>
      </c>
      <c r="L224" s="41">
        <f t="shared" si="554"/>
        <v>0</v>
      </c>
      <c r="M224" s="41">
        <f>SUM(M225:M230)</f>
        <v>0</v>
      </c>
      <c r="N224" s="41">
        <f>SUM(N225:N230)</f>
        <v>0</v>
      </c>
      <c r="O224" s="41">
        <f t="shared" si="555"/>
        <v>0</v>
      </c>
      <c r="P224" s="41">
        <f t="shared" si="556"/>
        <v>0</v>
      </c>
      <c r="Q224" s="41">
        <f>SUM(Q225:Q230)</f>
        <v>0</v>
      </c>
      <c r="R224" s="41">
        <f>SUM(R225:R230)</f>
        <v>0</v>
      </c>
      <c r="S224" s="41">
        <f t="shared" si="557"/>
        <v>0</v>
      </c>
      <c r="T224" s="41">
        <f t="shared" si="558"/>
        <v>0</v>
      </c>
      <c r="U224" s="41">
        <f t="shared" si="559"/>
        <v>0</v>
      </c>
      <c r="V224" s="41">
        <f t="shared" si="560"/>
        <v>0</v>
      </c>
      <c r="W224" s="41">
        <f t="shared" si="561"/>
        <v>0</v>
      </c>
      <c r="X224" s="41">
        <f t="shared" si="562"/>
        <v>0</v>
      </c>
      <c r="Y224" s="41">
        <f>SUM(Y225:Y230)</f>
        <v>0</v>
      </c>
      <c r="Z224" s="41">
        <f>SUM(Z225:Z230)</f>
        <v>0</v>
      </c>
      <c r="AA224" s="41">
        <f t="shared" si="563"/>
        <v>0</v>
      </c>
      <c r="AB224" s="41">
        <f t="shared" si="564"/>
        <v>0</v>
      </c>
      <c r="AC224" s="41">
        <f>SUM(AC225:AC230)</f>
        <v>0</v>
      </c>
      <c r="AD224" s="41">
        <f>SUM(AD225:AD230)</f>
        <v>0</v>
      </c>
      <c r="AE224" s="41">
        <f t="shared" si="565"/>
        <v>0</v>
      </c>
      <c r="AF224" s="41">
        <f t="shared" si="566"/>
        <v>0</v>
      </c>
      <c r="AG224" s="41">
        <f>SUM(AG225:AG230)</f>
        <v>0</v>
      </c>
      <c r="AH224" s="41">
        <f>SUM(AH225:AH230)</f>
        <v>0</v>
      </c>
      <c r="AI224" s="41">
        <f t="shared" si="567"/>
        <v>0</v>
      </c>
      <c r="AJ224" s="41">
        <f t="shared" si="568"/>
        <v>0</v>
      </c>
      <c r="AK224" s="41">
        <f t="shared" si="569"/>
        <v>0</v>
      </c>
      <c r="AL224" s="41">
        <f t="shared" si="570"/>
        <v>0</v>
      </c>
      <c r="AM224" s="41">
        <f t="shared" si="571"/>
        <v>0</v>
      </c>
      <c r="AN224" s="41">
        <f t="shared" si="572"/>
        <v>0</v>
      </c>
      <c r="AO224" s="41">
        <f>SUM(AO225:AO230)</f>
        <v>0</v>
      </c>
      <c r="AP224" s="41">
        <f>SUM(AP225:AP230)</f>
        <v>0</v>
      </c>
      <c r="AQ224" s="41">
        <f t="shared" si="573"/>
        <v>0</v>
      </c>
      <c r="AR224" s="41">
        <f t="shared" si="574"/>
        <v>0</v>
      </c>
      <c r="AS224" s="41">
        <f>SUM(AS225:AS230)</f>
        <v>0</v>
      </c>
      <c r="AT224" s="41">
        <f>SUM(AT225:AT230)</f>
        <v>0</v>
      </c>
      <c r="AU224" s="41">
        <f t="shared" si="575"/>
        <v>0</v>
      </c>
      <c r="AV224" s="41">
        <f t="shared" si="576"/>
        <v>0</v>
      </c>
      <c r="AW224" s="41">
        <f>SUM(AW225:AW230)</f>
        <v>0</v>
      </c>
      <c r="AX224" s="41">
        <f>SUM(AX225:AX230)</f>
        <v>0</v>
      </c>
      <c r="AY224" s="41">
        <f t="shared" si="577"/>
        <v>0</v>
      </c>
      <c r="AZ224" s="41">
        <f t="shared" si="578"/>
        <v>0</v>
      </c>
      <c r="BA224" s="41">
        <f t="shared" si="547"/>
        <v>0</v>
      </c>
      <c r="BB224" s="46">
        <f t="shared" si="548"/>
        <v>0</v>
      </c>
      <c r="BC224" s="41">
        <f t="shared" si="579"/>
        <v>0</v>
      </c>
      <c r="BD224" s="41">
        <f t="shared" si="580"/>
        <v>0</v>
      </c>
      <c r="BE224" s="41">
        <f>SUM(BE225:BE230)</f>
        <v>0</v>
      </c>
      <c r="BF224" s="41">
        <f>SUM(BF225:BF230)</f>
        <v>0</v>
      </c>
      <c r="BG224" s="41">
        <f t="shared" si="581"/>
        <v>0</v>
      </c>
      <c r="BH224" s="41">
        <f t="shared" si="582"/>
        <v>0</v>
      </c>
      <c r="BI224" s="41">
        <f>SUM(BI225:BI230)</f>
        <v>0</v>
      </c>
      <c r="BJ224" s="41">
        <f>SUM(BJ225:BJ230)</f>
        <v>0</v>
      </c>
      <c r="BK224" s="41">
        <f t="shared" si="583"/>
        <v>0</v>
      </c>
      <c r="BL224" s="41">
        <f t="shared" si="584"/>
        <v>0</v>
      </c>
      <c r="BM224" s="41">
        <f>SUM(BM225:BM230)</f>
        <v>0</v>
      </c>
      <c r="BN224" s="41">
        <f>SUM(BN225:BN230)</f>
        <v>0</v>
      </c>
      <c r="BO224" s="41">
        <f t="shared" si="585"/>
        <v>0</v>
      </c>
      <c r="BP224" s="41">
        <f t="shared" si="586"/>
        <v>0</v>
      </c>
      <c r="BQ224" s="133"/>
      <c r="BR224" s="144"/>
    </row>
    <row r="225" spans="1:70" ht="23.25" customHeight="1" hidden="1">
      <c r="A225" s="155"/>
      <c r="B225" s="188"/>
      <c r="C225" s="155"/>
      <c r="D225" s="66" t="s">
        <v>23</v>
      </c>
      <c r="E225" s="17">
        <f t="shared" si="549"/>
        <v>0</v>
      </c>
      <c r="F225" s="19">
        <f t="shared" si="550"/>
        <v>0</v>
      </c>
      <c r="G225" s="17">
        <f t="shared" si="551"/>
        <v>0</v>
      </c>
      <c r="H225" s="17">
        <f t="shared" si="552"/>
        <v>0</v>
      </c>
      <c r="I225" s="17"/>
      <c r="J225" s="17"/>
      <c r="K225" s="17">
        <f t="shared" si="553"/>
        <v>0</v>
      </c>
      <c r="L225" s="17">
        <f t="shared" si="554"/>
        <v>0</v>
      </c>
      <c r="M225" s="17"/>
      <c r="N225" s="17"/>
      <c r="O225" s="17">
        <f t="shared" si="555"/>
        <v>0</v>
      </c>
      <c r="P225" s="17">
        <f t="shared" si="556"/>
        <v>0</v>
      </c>
      <c r="Q225" s="17"/>
      <c r="R225" s="17"/>
      <c r="S225" s="17">
        <f t="shared" si="557"/>
        <v>0</v>
      </c>
      <c r="T225" s="17">
        <f t="shared" si="558"/>
        <v>0</v>
      </c>
      <c r="U225" s="17">
        <f t="shared" si="559"/>
        <v>0</v>
      </c>
      <c r="V225" s="17">
        <f t="shared" si="560"/>
        <v>0</v>
      </c>
      <c r="W225" s="17">
        <f t="shared" si="561"/>
        <v>0</v>
      </c>
      <c r="X225" s="17">
        <f t="shared" si="562"/>
        <v>0</v>
      </c>
      <c r="Y225" s="17"/>
      <c r="Z225" s="17"/>
      <c r="AA225" s="17">
        <f t="shared" si="563"/>
        <v>0</v>
      </c>
      <c r="AB225" s="17">
        <f t="shared" si="564"/>
        <v>0</v>
      </c>
      <c r="AC225" s="17"/>
      <c r="AD225" s="17"/>
      <c r="AE225" s="17">
        <f t="shared" si="565"/>
        <v>0</v>
      </c>
      <c r="AF225" s="17">
        <f t="shared" si="566"/>
        <v>0</v>
      </c>
      <c r="AG225" s="17"/>
      <c r="AH225" s="17"/>
      <c r="AI225" s="17">
        <f t="shared" si="567"/>
        <v>0</v>
      </c>
      <c r="AJ225" s="17">
        <f t="shared" si="568"/>
        <v>0</v>
      </c>
      <c r="AK225" s="17">
        <f t="shared" si="569"/>
        <v>0</v>
      </c>
      <c r="AL225" s="17">
        <f t="shared" si="570"/>
        <v>0</v>
      </c>
      <c r="AM225" s="17">
        <f t="shared" si="571"/>
        <v>0</v>
      </c>
      <c r="AN225" s="17">
        <f t="shared" si="572"/>
        <v>0</v>
      </c>
      <c r="AO225" s="17"/>
      <c r="AP225" s="17"/>
      <c r="AQ225" s="17">
        <f t="shared" si="573"/>
        <v>0</v>
      </c>
      <c r="AR225" s="17">
        <f t="shared" si="574"/>
        <v>0</v>
      </c>
      <c r="AS225" s="17"/>
      <c r="AT225" s="17"/>
      <c r="AU225" s="17">
        <f t="shared" si="575"/>
        <v>0</v>
      </c>
      <c r="AV225" s="17">
        <f t="shared" si="576"/>
        <v>0</v>
      </c>
      <c r="AW225" s="17"/>
      <c r="AX225" s="17"/>
      <c r="AY225" s="17">
        <f t="shared" si="577"/>
        <v>0</v>
      </c>
      <c r="AZ225" s="17">
        <f t="shared" si="578"/>
        <v>0</v>
      </c>
      <c r="BA225" s="17">
        <f t="shared" si="547"/>
        <v>0</v>
      </c>
      <c r="BB225" s="49">
        <f t="shared" si="548"/>
        <v>0</v>
      </c>
      <c r="BC225" s="17">
        <f t="shared" si="579"/>
        <v>0</v>
      </c>
      <c r="BD225" s="17">
        <f t="shared" si="580"/>
        <v>0</v>
      </c>
      <c r="BE225" s="17"/>
      <c r="BF225" s="17"/>
      <c r="BG225" s="17">
        <f t="shared" si="581"/>
        <v>0</v>
      </c>
      <c r="BH225" s="17">
        <f t="shared" si="582"/>
        <v>0</v>
      </c>
      <c r="BI225" s="17"/>
      <c r="BJ225" s="17"/>
      <c r="BK225" s="17">
        <f t="shared" si="583"/>
        <v>0</v>
      </c>
      <c r="BL225" s="17">
        <f t="shared" si="584"/>
        <v>0</v>
      </c>
      <c r="BM225" s="17"/>
      <c r="BN225" s="17"/>
      <c r="BO225" s="17">
        <f t="shared" si="585"/>
        <v>0</v>
      </c>
      <c r="BP225" s="17">
        <f t="shared" si="586"/>
        <v>0</v>
      </c>
      <c r="BQ225" s="133"/>
      <c r="BR225" s="144"/>
    </row>
    <row r="226" spans="1:70" ht="23.25" customHeight="1" hidden="1">
      <c r="A226" s="155"/>
      <c r="B226" s="188"/>
      <c r="C226" s="155"/>
      <c r="D226" s="64" t="s">
        <v>63</v>
      </c>
      <c r="E226" s="18">
        <f t="shared" si="549"/>
        <v>0</v>
      </c>
      <c r="F226" s="18">
        <f t="shared" si="550"/>
        <v>0</v>
      </c>
      <c r="G226" s="18">
        <f t="shared" si="551"/>
        <v>0</v>
      </c>
      <c r="H226" s="18">
        <f t="shared" si="552"/>
        <v>0</v>
      </c>
      <c r="I226" s="18"/>
      <c r="J226" s="18"/>
      <c r="K226" s="18">
        <f t="shared" si="553"/>
        <v>0</v>
      </c>
      <c r="L226" s="18">
        <f t="shared" si="554"/>
        <v>0</v>
      </c>
      <c r="M226" s="18"/>
      <c r="N226" s="18"/>
      <c r="O226" s="18">
        <f t="shared" si="555"/>
        <v>0</v>
      </c>
      <c r="P226" s="18">
        <f t="shared" si="556"/>
        <v>0</v>
      </c>
      <c r="Q226" s="18"/>
      <c r="R226" s="18"/>
      <c r="S226" s="18">
        <f t="shared" si="557"/>
        <v>0</v>
      </c>
      <c r="T226" s="18">
        <f t="shared" si="558"/>
        <v>0</v>
      </c>
      <c r="U226" s="18">
        <f t="shared" si="559"/>
        <v>0</v>
      </c>
      <c r="V226" s="18">
        <f t="shared" si="560"/>
        <v>0</v>
      </c>
      <c r="W226" s="18">
        <f t="shared" si="561"/>
        <v>0</v>
      </c>
      <c r="X226" s="18">
        <f t="shared" si="562"/>
        <v>0</v>
      </c>
      <c r="Y226" s="18"/>
      <c r="Z226" s="18"/>
      <c r="AA226" s="18">
        <f t="shared" si="563"/>
        <v>0</v>
      </c>
      <c r="AB226" s="18">
        <f t="shared" si="564"/>
        <v>0</v>
      </c>
      <c r="AC226" s="18"/>
      <c r="AD226" s="18"/>
      <c r="AE226" s="18">
        <f t="shared" si="565"/>
        <v>0</v>
      </c>
      <c r="AF226" s="18">
        <f t="shared" si="566"/>
        <v>0</v>
      </c>
      <c r="AG226" s="18"/>
      <c r="AH226" s="18"/>
      <c r="AI226" s="18">
        <f t="shared" si="567"/>
        <v>0</v>
      </c>
      <c r="AJ226" s="18">
        <f t="shared" si="568"/>
        <v>0</v>
      </c>
      <c r="AK226" s="18">
        <f t="shared" si="569"/>
        <v>0</v>
      </c>
      <c r="AL226" s="18">
        <f t="shared" si="570"/>
        <v>0</v>
      </c>
      <c r="AM226" s="18">
        <f t="shared" si="571"/>
        <v>0</v>
      </c>
      <c r="AN226" s="18">
        <f t="shared" si="572"/>
        <v>0</v>
      </c>
      <c r="AO226" s="18"/>
      <c r="AP226" s="18"/>
      <c r="AQ226" s="18">
        <f t="shared" si="573"/>
        <v>0</v>
      </c>
      <c r="AR226" s="18">
        <f t="shared" si="574"/>
        <v>0</v>
      </c>
      <c r="AS226" s="18"/>
      <c r="AT226" s="18"/>
      <c r="AU226" s="18">
        <f t="shared" si="575"/>
        <v>0</v>
      </c>
      <c r="AV226" s="18">
        <f t="shared" si="576"/>
        <v>0</v>
      </c>
      <c r="AW226" s="18"/>
      <c r="AX226" s="18"/>
      <c r="AY226" s="18">
        <f t="shared" si="577"/>
        <v>0</v>
      </c>
      <c r="AZ226" s="18">
        <f t="shared" si="578"/>
        <v>0</v>
      </c>
      <c r="BA226" s="18">
        <f t="shared" si="547"/>
        <v>0</v>
      </c>
      <c r="BB226" s="18">
        <f t="shared" si="548"/>
        <v>0</v>
      </c>
      <c r="BC226" s="18">
        <f t="shared" si="579"/>
        <v>0</v>
      </c>
      <c r="BD226" s="18">
        <f t="shared" si="580"/>
        <v>0</v>
      </c>
      <c r="BE226" s="18"/>
      <c r="BF226" s="18"/>
      <c r="BG226" s="18">
        <f t="shared" si="581"/>
        <v>0</v>
      </c>
      <c r="BH226" s="18">
        <f t="shared" si="582"/>
        <v>0</v>
      </c>
      <c r="BI226" s="18"/>
      <c r="BJ226" s="18"/>
      <c r="BK226" s="18">
        <f t="shared" si="583"/>
        <v>0</v>
      </c>
      <c r="BL226" s="18">
        <f t="shared" si="584"/>
        <v>0</v>
      </c>
      <c r="BM226" s="18"/>
      <c r="BN226" s="18"/>
      <c r="BO226" s="18">
        <f t="shared" si="585"/>
        <v>0</v>
      </c>
      <c r="BP226" s="18">
        <f t="shared" si="586"/>
        <v>0</v>
      </c>
      <c r="BQ226" s="133"/>
      <c r="BR226" s="144"/>
    </row>
    <row r="227" spans="1:70" ht="27" customHeight="1" hidden="1">
      <c r="A227" s="155"/>
      <c r="B227" s="188"/>
      <c r="C227" s="155"/>
      <c r="D227" s="64" t="s">
        <v>28</v>
      </c>
      <c r="E227" s="18">
        <f t="shared" si="549"/>
        <v>0</v>
      </c>
      <c r="F227" s="18">
        <f t="shared" si="550"/>
        <v>0</v>
      </c>
      <c r="G227" s="18">
        <f t="shared" si="551"/>
        <v>0</v>
      </c>
      <c r="H227" s="18">
        <f t="shared" si="552"/>
        <v>0</v>
      </c>
      <c r="I227" s="18"/>
      <c r="J227" s="18"/>
      <c r="K227" s="18">
        <f t="shared" si="553"/>
        <v>0</v>
      </c>
      <c r="L227" s="18">
        <f t="shared" si="554"/>
        <v>0</v>
      </c>
      <c r="M227" s="18"/>
      <c r="N227" s="18"/>
      <c r="O227" s="18">
        <f t="shared" si="555"/>
        <v>0</v>
      </c>
      <c r="P227" s="18">
        <f t="shared" si="556"/>
        <v>0</v>
      </c>
      <c r="Q227" s="18"/>
      <c r="R227" s="18"/>
      <c r="S227" s="18">
        <f t="shared" si="557"/>
        <v>0</v>
      </c>
      <c r="T227" s="18">
        <f t="shared" si="558"/>
        <v>0</v>
      </c>
      <c r="U227" s="18">
        <f t="shared" si="559"/>
        <v>0</v>
      </c>
      <c r="V227" s="18">
        <f t="shared" si="560"/>
        <v>0</v>
      </c>
      <c r="W227" s="18">
        <f t="shared" si="561"/>
        <v>0</v>
      </c>
      <c r="X227" s="18">
        <f t="shared" si="562"/>
        <v>0</v>
      </c>
      <c r="Y227" s="18"/>
      <c r="Z227" s="18"/>
      <c r="AA227" s="18">
        <f t="shared" si="563"/>
        <v>0</v>
      </c>
      <c r="AB227" s="18">
        <f t="shared" si="564"/>
        <v>0</v>
      </c>
      <c r="AC227" s="18"/>
      <c r="AD227" s="18"/>
      <c r="AE227" s="18">
        <f t="shared" si="565"/>
        <v>0</v>
      </c>
      <c r="AF227" s="18">
        <f t="shared" si="566"/>
        <v>0</v>
      </c>
      <c r="AG227" s="18">
        <v>0</v>
      </c>
      <c r="AH227" s="18"/>
      <c r="AI227" s="18">
        <f t="shared" si="567"/>
        <v>0</v>
      </c>
      <c r="AJ227" s="18">
        <f t="shared" si="568"/>
        <v>0</v>
      </c>
      <c r="AK227" s="18">
        <f t="shared" si="569"/>
        <v>0</v>
      </c>
      <c r="AL227" s="18">
        <f t="shared" si="570"/>
        <v>0</v>
      </c>
      <c r="AM227" s="18">
        <f t="shared" si="571"/>
        <v>0</v>
      </c>
      <c r="AN227" s="18">
        <f t="shared" si="572"/>
        <v>0</v>
      </c>
      <c r="AO227" s="18"/>
      <c r="AP227" s="18"/>
      <c r="AQ227" s="18">
        <f t="shared" si="573"/>
        <v>0</v>
      </c>
      <c r="AR227" s="18">
        <f t="shared" si="574"/>
        <v>0</v>
      </c>
      <c r="AS227" s="18"/>
      <c r="AT227" s="18"/>
      <c r="AU227" s="18">
        <f t="shared" si="575"/>
        <v>0</v>
      </c>
      <c r="AV227" s="18">
        <f t="shared" si="576"/>
        <v>0</v>
      </c>
      <c r="AW227" s="18"/>
      <c r="AX227" s="18"/>
      <c r="AY227" s="18">
        <f t="shared" si="577"/>
        <v>0</v>
      </c>
      <c r="AZ227" s="18">
        <f t="shared" si="578"/>
        <v>0</v>
      </c>
      <c r="BA227" s="18">
        <f t="shared" si="547"/>
        <v>0</v>
      </c>
      <c r="BB227" s="18">
        <f t="shared" si="548"/>
        <v>0</v>
      </c>
      <c r="BC227" s="18">
        <f t="shared" si="579"/>
        <v>0</v>
      </c>
      <c r="BD227" s="18">
        <f t="shared" si="580"/>
        <v>0</v>
      </c>
      <c r="BE227" s="18"/>
      <c r="BF227" s="18"/>
      <c r="BG227" s="18">
        <f t="shared" si="581"/>
        <v>0</v>
      </c>
      <c r="BH227" s="18">
        <f t="shared" si="582"/>
        <v>0</v>
      </c>
      <c r="BI227" s="18"/>
      <c r="BJ227" s="18"/>
      <c r="BK227" s="18">
        <f t="shared" si="583"/>
        <v>0</v>
      </c>
      <c r="BL227" s="18">
        <f t="shared" si="584"/>
        <v>0</v>
      </c>
      <c r="BM227" s="18"/>
      <c r="BN227" s="18"/>
      <c r="BO227" s="18">
        <f t="shared" si="585"/>
        <v>0</v>
      </c>
      <c r="BP227" s="18">
        <f t="shared" si="586"/>
        <v>0</v>
      </c>
      <c r="BQ227" s="133"/>
      <c r="BR227" s="144"/>
    </row>
    <row r="228" spans="1:70" ht="46.5" customHeight="1" hidden="1">
      <c r="A228" s="155"/>
      <c r="B228" s="188"/>
      <c r="C228" s="155"/>
      <c r="D228" s="66" t="s">
        <v>136</v>
      </c>
      <c r="E228" s="17">
        <f t="shared" si="549"/>
        <v>0</v>
      </c>
      <c r="F228" s="17">
        <f t="shared" si="550"/>
        <v>0</v>
      </c>
      <c r="G228" s="17">
        <f t="shared" si="551"/>
        <v>0</v>
      </c>
      <c r="H228" s="17">
        <f t="shared" si="552"/>
        <v>0</v>
      </c>
      <c r="I228" s="17"/>
      <c r="J228" s="17"/>
      <c r="K228" s="17">
        <f t="shared" si="553"/>
        <v>0</v>
      </c>
      <c r="L228" s="17">
        <f t="shared" si="554"/>
        <v>0</v>
      </c>
      <c r="M228" s="17"/>
      <c r="N228" s="17"/>
      <c r="O228" s="17">
        <f t="shared" si="555"/>
        <v>0</v>
      </c>
      <c r="P228" s="17">
        <f t="shared" si="556"/>
        <v>0</v>
      </c>
      <c r="Q228" s="17"/>
      <c r="R228" s="17"/>
      <c r="S228" s="17">
        <f t="shared" si="557"/>
        <v>0</v>
      </c>
      <c r="T228" s="17">
        <f t="shared" si="558"/>
        <v>0</v>
      </c>
      <c r="U228" s="17">
        <f t="shared" si="559"/>
        <v>0</v>
      </c>
      <c r="V228" s="17">
        <f t="shared" si="560"/>
        <v>0</v>
      </c>
      <c r="W228" s="17">
        <f t="shared" si="561"/>
        <v>0</v>
      </c>
      <c r="X228" s="17">
        <f t="shared" si="562"/>
        <v>0</v>
      </c>
      <c r="Y228" s="17"/>
      <c r="Z228" s="17"/>
      <c r="AA228" s="17">
        <f t="shared" si="563"/>
        <v>0</v>
      </c>
      <c r="AB228" s="17">
        <f t="shared" si="564"/>
        <v>0</v>
      </c>
      <c r="AC228" s="17"/>
      <c r="AD228" s="17"/>
      <c r="AE228" s="17">
        <f t="shared" si="565"/>
        <v>0</v>
      </c>
      <c r="AF228" s="17">
        <f t="shared" si="566"/>
        <v>0</v>
      </c>
      <c r="AG228" s="17"/>
      <c r="AH228" s="17"/>
      <c r="AI228" s="17">
        <f t="shared" si="567"/>
        <v>0</v>
      </c>
      <c r="AJ228" s="17">
        <f t="shared" si="568"/>
        <v>0</v>
      </c>
      <c r="AK228" s="17">
        <f t="shared" si="569"/>
        <v>0</v>
      </c>
      <c r="AL228" s="17">
        <f t="shared" si="570"/>
        <v>0</v>
      </c>
      <c r="AM228" s="17">
        <f t="shared" si="571"/>
        <v>0</v>
      </c>
      <c r="AN228" s="17">
        <f t="shared" si="572"/>
        <v>0</v>
      </c>
      <c r="AO228" s="17"/>
      <c r="AP228" s="17"/>
      <c r="AQ228" s="17">
        <f t="shared" si="573"/>
        <v>0</v>
      </c>
      <c r="AR228" s="17">
        <f t="shared" si="574"/>
        <v>0</v>
      </c>
      <c r="AS228" s="17"/>
      <c r="AT228" s="17"/>
      <c r="AU228" s="17">
        <f t="shared" si="575"/>
        <v>0</v>
      </c>
      <c r="AV228" s="17">
        <f t="shared" si="576"/>
        <v>0</v>
      </c>
      <c r="AW228" s="17"/>
      <c r="AX228" s="17"/>
      <c r="AY228" s="17">
        <f t="shared" si="577"/>
        <v>0</v>
      </c>
      <c r="AZ228" s="17">
        <f t="shared" si="578"/>
        <v>0</v>
      </c>
      <c r="BA228" s="17">
        <f t="shared" si="547"/>
        <v>0</v>
      </c>
      <c r="BB228" s="17">
        <f t="shared" si="548"/>
        <v>0</v>
      </c>
      <c r="BC228" s="17">
        <f t="shared" si="579"/>
        <v>0</v>
      </c>
      <c r="BD228" s="17">
        <f t="shared" si="580"/>
        <v>0</v>
      </c>
      <c r="BE228" s="17"/>
      <c r="BF228" s="17"/>
      <c r="BG228" s="17">
        <f t="shared" si="581"/>
        <v>0</v>
      </c>
      <c r="BH228" s="17">
        <f t="shared" si="582"/>
        <v>0</v>
      </c>
      <c r="BI228" s="17"/>
      <c r="BJ228" s="17"/>
      <c r="BK228" s="17">
        <f t="shared" si="583"/>
        <v>0</v>
      </c>
      <c r="BL228" s="17">
        <f t="shared" si="584"/>
        <v>0</v>
      </c>
      <c r="BM228" s="17"/>
      <c r="BN228" s="17"/>
      <c r="BO228" s="17">
        <f t="shared" si="585"/>
        <v>0</v>
      </c>
      <c r="BP228" s="17">
        <f t="shared" si="586"/>
        <v>0</v>
      </c>
      <c r="BQ228" s="133"/>
      <c r="BR228" s="144"/>
    </row>
    <row r="229" spans="1:70" ht="23.25" customHeight="1" hidden="1">
      <c r="A229" s="155"/>
      <c r="B229" s="188"/>
      <c r="C229" s="155"/>
      <c r="D229" s="67" t="s">
        <v>29</v>
      </c>
      <c r="E229" s="17">
        <f t="shared" si="549"/>
        <v>0</v>
      </c>
      <c r="F229" s="19">
        <f t="shared" si="550"/>
        <v>0</v>
      </c>
      <c r="G229" s="17">
        <f t="shared" si="551"/>
        <v>0</v>
      </c>
      <c r="H229" s="17">
        <f t="shared" si="552"/>
        <v>0</v>
      </c>
      <c r="I229" s="17"/>
      <c r="J229" s="17"/>
      <c r="K229" s="17">
        <f t="shared" si="553"/>
        <v>0</v>
      </c>
      <c r="L229" s="17">
        <f t="shared" si="554"/>
        <v>0</v>
      </c>
      <c r="M229" s="17"/>
      <c r="N229" s="17"/>
      <c r="O229" s="17">
        <f t="shared" si="555"/>
        <v>0</v>
      </c>
      <c r="P229" s="17">
        <f t="shared" si="556"/>
        <v>0</v>
      </c>
      <c r="Q229" s="17"/>
      <c r="R229" s="17"/>
      <c r="S229" s="17">
        <f t="shared" si="557"/>
        <v>0</v>
      </c>
      <c r="T229" s="17">
        <f t="shared" si="558"/>
        <v>0</v>
      </c>
      <c r="U229" s="17">
        <f t="shared" si="559"/>
        <v>0</v>
      </c>
      <c r="V229" s="17">
        <f t="shared" si="560"/>
        <v>0</v>
      </c>
      <c r="W229" s="17">
        <f t="shared" si="561"/>
        <v>0</v>
      </c>
      <c r="X229" s="17">
        <f t="shared" si="562"/>
        <v>0</v>
      </c>
      <c r="Y229" s="17"/>
      <c r="Z229" s="17"/>
      <c r="AA229" s="17">
        <f t="shared" si="563"/>
        <v>0</v>
      </c>
      <c r="AB229" s="17">
        <f t="shared" si="564"/>
        <v>0</v>
      </c>
      <c r="AC229" s="17"/>
      <c r="AD229" s="17"/>
      <c r="AE229" s="17">
        <f t="shared" si="565"/>
        <v>0</v>
      </c>
      <c r="AF229" s="17">
        <f t="shared" si="566"/>
        <v>0</v>
      </c>
      <c r="AG229" s="17"/>
      <c r="AH229" s="17"/>
      <c r="AI229" s="17">
        <f t="shared" si="567"/>
        <v>0</v>
      </c>
      <c r="AJ229" s="17">
        <f t="shared" si="568"/>
        <v>0</v>
      </c>
      <c r="AK229" s="17">
        <f t="shared" si="569"/>
        <v>0</v>
      </c>
      <c r="AL229" s="17">
        <f t="shared" si="570"/>
        <v>0</v>
      </c>
      <c r="AM229" s="17">
        <f t="shared" si="571"/>
        <v>0</v>
      </c>
      <c r="AN229" s="17">
        <f t="shared" si="572"/>
        <v>0</v>
      </c>
      <c r="AO229" s="17"/>
      <c r="AP229" s="17"/>
      <c r="AQ229" s="17">
        <f t="shared" si="573"/>
        <v>0</v>
      </c>
      <c r="AR229" s="17">
        <f t="shared" si="574"/>
        <v>0</v>
      </c>
      <c r="AS229" s="17"/>
      <c r="AT229" s="17"/>
      <c r="AU229" s="17">
        <f t="shared" si="575"/>
        <v>0</v>
      </c>
      <c r="AV229" s="17">
        <f t="shared" si="576"/>
        <v>0</v>
      </c>
      <c r="AW229" s="17"/>
      <c r="AX229" s="17"/>
      <c r="AY229" s="17">
        <f t="shared" si="577"/>
        <v>0</v>
      </c>
      <c r="AZ229" s="17">
        <f t="shared" si="578"/>
        <v>0</v>
      </c>
      <c r="BA229" s="17">
        <f t="shared" si="547"/>
        <v>0</v>
      </c>
      <c r="BB229" s="49">
        <f t="shared" si="548"/>
        <v>0</v>
      </c>
      <c r="BC229" s="17">
        <f t="shared" si="579"/>
        <v>0</v>
      </c>
      <c r="BD229" s="17">
        <f t="shared" si="580"/>
        <v>0</v>
      </c>
      <c r="BE229" s="17"/>
      <c r="BF229" s="17"/>
      <c r="BG229" s="17">
        <f t="shared" si="581"/>
        <v>0</v>
      </c>
      <c r="BH229" s="17">
        <f t="shared" si="582"/>
        <v>0</v>
      </c>
      <c r="BI229" s="17"/>
      <c r="BJ229" s="17"/>
      <c r="BK229" s="17">
        <f t="shared" si="583"/>
        <v>0</v>
      </c>
      <c r="BL229" s="17">
        <f t="shared" si="584"/>
        <v>0</v>
      </c>
      <c r="BM229" s="17"/>
      <c r="BN229" s="17"/>
      <c r="BO229" s="17">
        <f t="shared" si="585"/>
        <v>0</v>
      </c>
      <c r="BP229" s="17">
        <f t="shared" si="586"/>
        <v>0</v>
      </c>
      <c r="BQ229" s="133"/>
      <c r="BR229" s="144"/>
    </row>
    <row r="230" spans="1:70" ht="23.25" customHeight="1" hidden="1">
      <c r="A230" s="155"/>
      <c r="B230" s="188"/>
      <c r="C230" s="156"/>
      <c r="D230" s="68" t="s">
        <v>24</v>
      </c>
      <c r="E230" s="17">
        <f t="shared" si="549"/>
        <v>0</v>
      </c>
      <c r="F230" s="19">
        <f t="shared" si="550"/>
        <v>0</v>
      </c>
      <c r="G230" s="17">
        <f t="shared" si="551"/>
        <v>0</v>
      </c>
      <c r="H230" s="17">
        <f t="shared" si="552"/>
        <v>0</v>
      </c>
      <c r="I230" s="17"/>
      <c r="J230" s="17"/>
      <c r="K230" s="17">
        <f t="shared" si="553"/>
        <v>0</v>
      </c>
      <c r="L230" s="17">
        <f t="shared" si="554"/>
        <v>0</v>
      </c>
      <c r="M230" s="17"/>
      <c r="N230" s="17"/>
      <c r="O230" s="17">
        <f t="shared" si="555"/>
        <v>0</v>
      </c>
      <c r="P230" s="17">
        <f t="shared" si="556"/>
        <v>0</v>
      </c>
      <c r="Q230" s="17"/>
      <c r="R230" s="17"/>
      <c r="S230" s="17">
        <f t="shared" si="557"/>
        <v>0</v>
      </c>
      <c r="T230" s="17">
        <f t="shared" si="558"/>
        <v>0</v>
      </c>
      <c r="U230" s="17">
        <f t="shared" si="559"/>
        <v>0</v>
      </c>
      <c r="V230" s="17">
        <f t="shared" si="560"/>
        <v>0</v>
      </c>
      <c r="W230" s="17">
        <f t="shared" si="561"/>
        <v>0</v>
      </c>
      <c r="X230" s="17">
        <f t="shared" si="562"/>
        <v>0</v>
      </c>
      <c r="Y230" s="17"/>
      <c r="Z230" s="17"/>
      <c r="AA230" s="17">
        <f t="shared" si="563"/>
        <v>0</v>
      </c>
      <c r="AB230" s="17">
        <f t="shared" si="564"/>
        <v>0</v>
      </c>
      <c r="AC230" s="17"/>
      <c r="AD230" s="17"/>
      <c r="AE230" s="17">
        <f t="shared" si="565"/>
        <v>0</v>
      </c>
      <c r="AF230" s="17">
        <f t="shared" si="566"/>
        <v>0</v>
      </c>
      <c r="AG230" s="17"/>
      <c r="AH230" s="17"/>
      <c r="AI230" s="17">
        <f t="shared" si="567"/>
        <v>0</v>
      </c>
      <c r="AJ230" s="17">
        <f t="shared" si="568"/>
        <v>0</v>
      </c>
      <c r="AK230" s="17">
        <f t="shared" si="569"/>
        <v>0</v>
      </c>
      <c r="AL230" s="17">
        <f t="shared" si="570"/>
        <v>0</v>
      </c>
      <c r="AM230" s="17">
        <f t="shared" si="571"/>
        <v>0</v>
      </c>
      <c r="AN230" s="17">
        <f t="shared" si="572"/>
        <v>0</v>
      </c>
      <c r="AO230" s="17"/>
      <c r="AP230" s="17"/>
      <c r="AQ230" s="17">
        <f t="shared" si="573"/>
        <v>0</v>
      </c>
      <c r="AR230" s="17">
        <f t="shared" si="574"/>
        <v>0</v>
      </c>
      <c r="AS230" s="17"/>
      <c r="AT230" s="17"/>
      <c r="AU230" s="17">
        <f t="shared" si="575"/>
        <v>0</v>
      </c>
      <c r="AV230" s="17">
        <f t="shared" si="576"/>
        <v>0</v>
      </c>
      <c r="AW230" s="17"/>
      <c r="AX230" s="17"/>
      <c r="AY230" s="17">
        <f t="shared" si="577"/>
        <v>0</v>
      </c>
      <c r="AZ230" s="17">
        <f t="shared" si="578"/>
        <v>0</v>
      </c>
      <c r="BA230" s="17">
        <f t="shared" si="547"/>
        <v>0</v>
      </c>
      <c r="BB230" s="49">
        <f t="shared" si="548"/>
        <v>0</v>
      </c>
      <c r="BC230" s="17">
        <f t="shared" si="579"/>
        <v>0</v>
      </c>
      <c r="BD230" s="17">
        <f t="shared" si="580"/>
        <v>0</v>
      </c>
      <c r="BE230" s="17"/>
      <c r="BF230" s="17"/>
      <c r="BG230" s="17">
        <f t="shared" si="581"/>
        <v>0</v>
      </c>
      <c r="BH230" s="17">
        <f t="shared" si="582"/>
        <v>0</v>
      </c>
      <c r="BI230" s="17"/>
      <c r="BJ230" s="17"/>
      <c r="BK230" s="17">
        <f t="shared" si="583"/>
        <v>0</v>
      </c>
      <c r="BL230" s="17">
        <f t="shared" si="584"/>
        <v>0</v>
      </c>
      <c r="BM230" s="17"/>
      <c r="BN230" s="17"/>
      <c r="BO230" s="17">
        <f t="shared" si="585"/>
        <v>0</v>
      </c>
      <c r="BP230" s="17">
        <f t="shared" si="586"/>
        <v>0</v>
      </c>
      <c r="BQ230" s="133"/>
      <c r="BR230" s="144"/>
    </row>
    <row r="231" spans="1:70" s="53" customFormat="1" ht="23.25" customHeight="1" hidden="1">
      <c r="A231" s="154" t="s">
        <v>87</v>
      </c>
      <c r="B231" s="187">
        <v>0</v>
      </c>
      <c r="C231" s="154" t="s">
        <v>70</v>
      </c>
      <c r="D231" s="66" t="s">
        <v>22</v>
      </c>
      <c r="E231" s="41">
        <f t="shared" si="549"/>
        <v>0</v>
      </c>
      <c r="F231" s="41">
        <f t="shared" si="550"/>
        <v>0</v>
      </c>
      <c r="G231" s="41">
        <f t="shared" si="551"/>
        <v>0</v>
      </c>
      <c r="H231" s="41">
        <f t="shared" si="552"/>
        <v>0</v>
      </c>
      <c r="I231" s="41">
        <f>SUM(I232:I237)</f>
        <v>0</v>
      </c>
      <c r="J231" s="41">
        <f>SUM(J232:J237)</f>
        <v>0</v>
      </c>
      <c r="K231" s="41">
        <f t="shared" si="553"/>
        <v>0</v>
      </c>
      <c r="L231" s="41">
        <f t="shared" si="554"/>
        <v>0</v>
      </c>
      <c r="M231" s="41">
        <f>SUM(M232:M237)</f>
        <v>0</v>
      </c>
      <c r="N231" s="41">
        <f>SUM(N232:N237)</f>
        <v>0</v>
      </c>
      <c r="O231" s="41">
        <f t="shared" si="555"/>
        <v>0</v>
      </c>
      <c r="P231" s="41">
        <f t="shared" si="556"/>
        <v>0</v>
      </c>
      <c r="Q231" s="41">
        <f>SUM(Q232:Q237)</f>
        <v>0</v>
      </c>
      <c r="R231" s="41">
        <f>SUM(R232:R237)</f>
        <v>0</v>
      </c>
      <c r="S231" s="41">
        <f t="shared" si="557"/>
        <v>0</v>
      </c>
      <c r="T231" s="41">
        <f t="shared" si="558"/>
        <v>0</v>
      </c>
      <c r="U231" s="41">
        <f t="shared" si="559"/>
        <v>0</v>
      </c>
      <c r="V231" s="41">
        <f t="shared" si="560"/>
        <v>0</v>
      </c>
      <c r="W231" s="41">
        <f t="shared" si="561"/>
        <v>0</v>
      </c>
      <c r="X231" s="41">
        <f t="shared" si="562"/>
        <v>0</v>
      </c>
      <c r="Y231" s="41">
        <f>SUM(Y232:Y237)</f>
        <v>0</v>
      </c>
      <c r="Z231" s="41">
        <f>SUM(Z232:Z237)</f>
        <v>0</v>
      </c>
      <c r="AA231" s="41">
        <f t="shared" si="563"/>
        <v>0</v>
      </c>
      <c r="AB231" s="41">
        <f t="shared" si="564"/>
        <v>0</v>
      </c>
      <c r="AC231" s="41">
        <f>SUM(AC232:AC237)</f>
        <v>0</v>
      </c>
      <c r="AD231" s="41">
        <f>SUM(AD232:AD237)</f>
        <v>0</v>
      </c>
      <c r="AE231" s="41">
        <f t="shared" si="565"/>
        <v>0</v>
      </c>
      <c r="AF231" s="41">
        <f t="shared" si="566"/>
        <v>0</v>
      </c>
      <c r="AG231" s="41">
        <f>SUM(AG232:AG237)</f>
        <v>0</v>
      </c>
      <c r="AH231" s="41">
        <f>SUM(AH232:AH237)</f>
        <v>0</v>
      </c>
      <c r="AI231" s="41">
        <f t="shared" si="567"/>
        <v>0</v>
      </c>
      <c r="AJ231" s="41">
        <f t="shared" si="568"/>
        <v>0</v>
      </c>
      <c r="AK231" s="41">
        <f t="shared" si="569"/>
        <v>0</v>
      </c>
      <c r="AL231" s="41">
        <f t="shared" si="570"/>
        <v>0</v>
      </c>
      <c r="AM231" s="41">
        <f t="shared" si="571"/>
        <v>0</v>
      </c>
      <c r="AN231" s="41">
        <f t="shared" si="572"/>
        <v>0</v>
      </c>
      <c r="AO231" s="41">
        <f>SUM(AO232:AO237)</f>
        <v>0</v>
      </c>
      <c r="AP231" s="41">
        <f>SUM(AP232:AP237)</f>
        <v>0</v>
      </c>
      <c r="AQ231" s="41">
        <f t="shared" si="573"/>
        <v>0</v>
      </c>
      <c r="AR231" s="41">
        <f t="shared" si="574"/>
        <v>0</v>
      </c>
      <c r="AS231" s="41">
        <f>SUM(AS232:AS237)</f>
        <v>0</v>
      </c>
      <c r="AT231" s="41">
        <f>SUM(AT232:AT237)</f>
        <v>0</v>
      </c>
      <c r="AU231" s="41">
        <f t="shared" si="575"/>
        <v>0</v>
      </c>
      <c r="AV231" s="41">
        <f t="shared" si="576"/>
        <v>0</v>
      </c>
      <c r="AW231" s="41">
        <f>SUM(AW232:AW237)</f>
        <v>0</v>
      </c>
      <c r="AX231" s="41">
        <f>SUM(AX232:AX237)</f>
        <v>0</v>
      </c>
      <c r="AY231" s="41">
        <f t="shared" si="577"/>
        <v>0</v>
      </c>
      <c r="AZ231" s="41">
        <f t="shared" si="578"/>
        <v>0</v>
      </c>
      <c r="BA231" s="41">
        <f t="shared" si="547"/>
        <v>0</v>
      </c>
      <c r="BB231" s="46">
        <f t="shared" si="548"/>
        <v>0</v>
      </c>
      <c r="BC231" s="41">
        <f t="shared" si="579"/>
        <v>0</v>
      </c>
      <c r="BD231" s="41">
        <f t="shared" si="580"/>
        <v>0</v>
      </c>
      <c r="BE231" s="41">
        <f>SUM(BE232:BE237)</f>
        <v>0</v>
      </c>
      <c r="BF231" s="41">
        <f>SUM(BF232:BF237)</f>
        <v>0</v>
      </c>
      <c r="BG231" s="41">
        <f t="shared" si="581"/>
        <v>0</v>
      </c>
      <c r="BH231" s="41">
        <f t="shared" si="582"/>
        <v>0</v>
      </c>
      <c r="BI231" s="41">
        <f>SUM(BI232:BI237)</f>
        <v>0</v>
      </c>
      <c r="BJ231" s="41">
        <f>SUM(BJ232:BJ237)</f>
        <v>0</v>
      </c>
      <c r="BK231" s="41">
        <f t="shared" si="583"/>
        <v>0</v>
      </c>
      <c r="BL231" s="41">
        <f t="shared" si="584"/>
        <v>0</v>
      </c>
      <c r="BM231" s="41">
        <f>SUM(BM232:BM237)</f>
        <v>0</v>
      </c>
      <c r="BN231" s="41">
        <f>SUM(BN232:BN237)</f>
        <v>0</v>
      </c>
      <c r="BO231" s="41">
        <f t="shared" si="585"/>
        <v>0</v>
      </c>
      <c r="BP231" s="41">
        <f t="shared" si="586"/>
        <v>0</v>
      </c>
      <c r="BQ231" s="137"/>
      <c r="BR231" s="137"/>
    </row>
    <row r="232" spans="1:70" ht="23.25" customHeight="1" hidden="1">
      <c r="A232" s="155"/>
      <c r="B232" s="188"/>
      <c r="C232" s="155"/>
      <c r="D232" s="66" t="s">
        <v>23</v>
      </c>
      <c r="E232" s="17">
        <f t="shared" si="549"/>
        <v>0</v>
      </c>
      <c r="F232" s="19">
        <f t="shared" si="550"/>
        <v>0</v>
      </c>
      <c r="G232" s="17">
        <f t="shared" si="551"/>
        <v>0</v>
      </c>
      <c r="H232" s="17">
        <f t="shared" si="552"/>
        <v>0</v>
      </c>
      <c r="I232" s="17"/>
      <c r="J232" s="17"/>
      <c r="K232" s="17">
        <f t="shared" si="553"/>
        <v>0</v>
      </c>
      <c r="L232" s="17">
        <f t="shared" si="554"/>
        <v>0</v>
      </c>
      <c r="M232" s="17"/>
      <c r="N232" s="17"/>
      <c r="O232" s="17">
        <f t="shared" si="555"/>
        <v>0</v>
      </c>
      <c r="P232" s="17">
        <f t="shared" si="556"/>
        <v>0</v>
      </c>
      <c r="Q232" s="17"/>
      <c r="R232" s="17"/>
      <c r="S232" s="17">
        <f t="shared" si="557"/>
        <v>0</v>
      </c>
      <c r="T232" s="17">
        <f t="shared" si="558"/>
        <v>0</v>
      </c>
      <c r="U232" s="17">
        <f t="shared" si="559"/>
        <v>0</v>
      </c>
      <c r="V232" s="17">
        <f t="shared" si="560"/>
        <v>0</v>
      </c>
      <c r="W232" s="17">
        <f t="shared" si="561"/>
        <v>0</v>
      </c>
      <c r="X232" s="17">
        <f t="shared" si="562"/>
        <v>0</v>
      </c>
      <c r="Y232" s="17"/>
      <c r="Z232" s="17"/>
      <c r="AA232" s="17">
        <f t="shared" si="563"/>
        <v>0</v>
      </c>
      <c r="AB232" s="17">
        <f t="shared" si="564"/>
        <v>0</v>
      </c>
      <c r="AC232" s="17"/>
      <c r="AD232" s="17"/>
      <c r="AE232" s="17">
        <f t="shared" si="565"/>
        <v>0</v>
      </c>
      <c r="AF232" s="17">
        <f t="shared" si="566"/>
        <v>0</v>
      </c>
      <c r="AG232" s="17"/>
      <c r="AH232" s="17"/>
      <c r="AI232" s="17">
        <f t="shared" si="567"/>
        <v>0</v>
      </c>
      <c r="AJ232" s="17">
        <f t="shared" si="568"/>
        <v>0</v>
      </c>
      <c r="AK232" s="17">
        <f t="shared" si="569"/>
        <v>0</v>
      </c>
      <c r="AL232" s="17">
        <f t="shared" si="570"/>
        <v>0</v>
      </c>
      <c r="AM232" s="17">
        <f t="shared" si="571"/>
        <v>0</v>
      </c>
      <c r="AN232" s="17">
        <f t="shared" si="572"/>
        <v>0</v>
      </c>
      <c r="AO232" s="17"/>
      <c r="AP232" s="17"/>
      <c r="AQ232" s="17">
        <f t="shared" si="573"/>
        <v>0</v>
      </c>
      <c r="AR232" s="17">
        <f t="shared" si="574"/>
        <v>0</v>
      </c>
      <c r="AS232" s="17"/>
      <c r="AT232" s="17"/>
      <c r="AU232" s="17">
        <f t="shared" si="575"/>
        <v>0</v>
      </c>
      <c r="AV232" s="17">
        <f t="shared" si="576"/>
        <v>0</v>
      </c>
      <c r="AW232" s="17"/>
      <c r="AX232" s="17"/>
      <c r="AY232" s="17">
        <f t="shared" si="577"/>
        <v>0</v>
      </c>
      <c r="AZ232" s="17">
        <f t="shared" si="578"/>
        <v>0</v>
      </c>
      <c r="BA232" s="17">
        <f t="shared" si="547"/>
        <v>0</v>
      </c>
      <c r="BB232" s="49">
        <f t="shared" si="548"/>
        <v>0</v>
      </c>
      <c r="BC232" s="17">
        <f t="shared" si="579"/>
        <v>0</v>
      </c>
      <c r="BD232" s="17">
        <f t="shared" si="580"/>
        <v>0</v>
      </c>
      <c r="BE232" s="17"/>
      <c r="BF232" s="17"/>
      <c r="BG232" s="17">
        <f t="shared" si="581"/>
        <v>0</v>
      </c>
      <c r="BH232" s="17">
        <f t="shared" si="582"/>
        <v>0</v>
      </c>
      <c r="BI232" s="17"/>
      <c r="BJ232" s="17"/>
      <c r="BK232" s="17">
        <f t="shared" si="583"/>
        <v>0</v>
      </c>
      <c r="BL232" s="17">
        <f t="shared" si="584"/>
        <v>0</v>
      </c>
      <c r="BM232" s="17"/>
      <c r="BN232" s="17"/>
      <c r="BO232" s="17">
        <f t="shared" si="585"/>
        <v>0</v>
      </c>
      <c r="BP232" s="17">
        <f t="shared" si="586"/>
        <v>0</v>
      </c>
      <c r="BQ232" s="138"/>
      <c r="BR232" s="138"/>
    </row>
    <row r="233" spans="1:70" ht="23.25" customHeight="1" hidden="1">
      <c r="A233" s="155"/>
      <c r="B233" s="188"/>
      <c r="C233" s="155"/>
      <c r="D233" s="64" t="s">
        <v>63</v>
      </c>
      <c r="E233" s="17">
        <f t="shared" si="549"/>
        <v>0</v>
      </c>
      <c r="F233" s="19">
        <f t="shared" si="550"/>
        <v>0</v>
      </c>
      <c r="G233" s="17">
        <f t="shared" si="551"/>
        <v>0</v>
      </c>
      <c r="H233" s="17">
        <f t="shared" si="552"/>
        <v>0</v>
      </c>
      <c r="I233" s="17"/>
      <c r="J233" s="17"/>
      <c r="K233" s="17">
        <f t="shared" si="553"/>
        <v>0</v>
      </c>
      <c r="L233" s="17">
        <f t="shared" si="554"/>
        <v>0</v>
      </c>
      <c r="M233" s="17"/>
      <c r="N233" s="17"/>
      <c r="O233" s="17">
        <f t="shared" si="555"/>
        <v>0</v>
      </c>
      <c r="P233" s="17">
        <f t="shared" si="556"/>
        <v>0</v>
      </c>
      <c r="Q233" s="17"/>
      <c r="R233" s="17"/>
      <c r="S233" s="17">
        <f t="shared" si="557"/>
        <v>0</v>
      </c>
      <c r="T233" s="17">
        <f t="shared" si="558"/>
        <v>0</v>
      </c>
      <c r="U233" s="17">
        <f t="shared" si="559"/>
        <v>0</v>
      </c>
      <c r="V233" s="17">
        <f t="shared" si="560"/>
        <v>0</v>
      </c>
      <c r="W233" s="17">
        <f t="shared" si="561"/>
        <v>0</v>
      </c>
      <c r="X233" s="17">
        <f t="shared" si="562"/>
        <v>0</v>
      </c>
      <c r="Y233" s="17"/>
      <c r="Z233" s="17"/>
      <c r="AA233" s="17">
        <f t="shared" si="563"/>
        <v>0</v>
      </c>
      <c r="AB233" s="17">
        <f t="shared" si="564"/>
        <v>0</v>
      </c>
      <c r="AC233" s="17"/>
      <c r="AD233" s="17"/>
      <c r="AE233" s="17">
        <f t="shared" si="565"/>
        <v>0</v>
      </c>
      <c r="AF233" s="17">
        <f t="shared" si="566"/>
        <v>0</v>
      </c>
      <c r="AG233" s="17"/>
      <c r="AH233" s="17"/>
      <c r="AI233" s="17">
        <f t="shared" si="567"/>
        <v>0</v>
      </c>
      <c r="AJ233" s="17">
        <f t="shared" si="568"/>
        <v>0</v>
      </c>
      <c r="AK233" s="17">
        <f t="shared" si="569"/>
        <v>0</v>
      </c>
      <c r="AL233" s="17">
        <f t="shared" si="570"/>
        <v>0</v>
      </c>
      <c r="AM233" s="17">
        <f t="shared" si="571"/>
        <v>0</v>
      </c>
      <c r="AN233" s="17">
        <f t="shared" si="572"/>
        <v>0</v>
      </c>
      <c r="AO233" s="17"/>
      <c r="AP233" s="17"/>
      <c r="AQ233" s="17">
        <f t="shared" si="573"/>
        <v>0</v>
      </c>
      <c r="AR233" s="17">
        <f t="shared" si="574"/>
        <v>0</v>
      </c>
      <c r="AS233" s="17"/>
      <c r="AT233" s="17"/>
      <c r="AU233" s="17">
        <f t="shared" si="575"/>
        <v>0</v>
      </c>
      <c r="AV233" s="17">
        <f t="shared" si="576"/>
        <v>0</v>
      </c>
      <c r="AW233" s="17"/>
      <c r="AX233" s="17"/>
      <c r="AY233" s="17">
        <f t="shared" si="577"/>
        <v>0</v>
      </c>
      <c r="AZ233" s="17">
        <f t="shared" si="578"/>
        <v>0</v>
      </c>
      <c r="BA233" s="17">
        <f t="shared" si="547"/>
        <v>0</v>
      </c>
      <c r="BB233" s="49">
        <f t="shared" si="548"/>
        <v>0</v>
      </c>
      <c r="BC233" s="17">
        <f t="shared" si="579"/>
        <v>0</v>
      </c>
      <c r="BD233" s="17">
        <f t="shared" si="580"/>
        <v>0</v>
      </c>
      <c r="BE233" s="17"/>
      <c r="BF233" s="17"/>
      <c r="BG233" s="17">
        <f t="shared" si="581"/>
        <v>0</v>
      </c>
      <c r="BH233" s="17">
        <f t="shared" si="582"/>
        <v>0</v>
      </c>
      <c r="BI233" s="17"/>
      <c r="BJ233" s="17"/>
      <c r="BK233" s="17">
        <f t="shared" si="583"/>
        <v>0</v>
      </c>
      <c r="BL233" s="17">
        <f t="shared" si="584"/>
        <v>0</v>
      </c>
      <c r="BM233" s="17"/>
      <c r="BN233" s="17"/>
      <c r="BO233" s="17">
        <f t="shared" si="585"/>
        <v>0</v>
      </c>
      <c r="BP233" s="17">
        <f t="shared" si="586"/>
        <v>0</v>
      </c>
      <c r="BQ233" s="138"/>
      <c r="BR233" s="138"/>
    </row>
    <row r="234" spans="1:70" ht="23.25" customHeight="1" hidden="1">
      <c r="A234" s="155"/>
      <c r="B234" s="188"/>
      <c r="C234" s="155"/>
      <c r="D234" s="64" t="s">
        <v>28</v>
      </c>
      <c r="E234" s="18">
        <f t="shared" si="549"/>
        <v>0</v>
      </c>
      <c r="F234" s="18">
        <f t="shared" si="550"/>
        <v>0</v>
      </c>
      <c r="G234" s="18">
        <f t="shared" si="551"/>
        <v>0</v>
      </c>
      <c r="H234" s="18">
        <f t="shared" si="552"/>
        <v>0</v>
      </c>
      <c r="I234" s="18"/>
      <c r="J234" s="18"/>
      <c r="K234" s="18">
        <f t="shared" si="553"/>
        <v>0</v>
      </c>
      <c r="L234" s="18">
        <f t="shared" si="554"/>
        <v>0</v>
      </c>
      <c r="M234" s="18"/>
      <c r="N234" s="18"/>
      <c r="O234" s="18">
        <f t="shared" si="555"/>
        <v>0</v>
      </c>
      <c r="P234" s="18">
        <f t="shared" si="556"/>
        <v>0</v>
      </c>
      <c r="Q234" s="18"/>
      <c r="R234" s="18"/>
      <c r="S234" s="18">
        <f t="shared" si="557"/>
        <v>0</v>
      </c>
      <c r="T234" s="18">
        <f t="shared" si="558"/>
        <v>0</v>
      </c>
      <c r="U234" s="18">
        <f t="shared" si="559"/>
        <v>0</v>
      </c>
      <c r="V234" s="18">
        <f t="shared" si="560"/>
        <v>0</v>
      </c>
      <c r="W234" s="18">
        <f t="shared" si="561"/>
        <v>0</v>
      </c>
      <c r="X234" s="18">
        <f t="shared" si="562"/>
        <v>0</v>
      </c>
      <c r="Y234" s="18"/>
      <c r="Z234" s="18"/>
      <c r="AA234" s="18">
        <f t="shared" si="563"/>
        <v>0</v>
      </c>
      <c r="AB234" s="18">
        <f t="shared" si="564"/>
        <v>0</v>
      </c>
      <c r="AC234" s="18"/>
      <c r="AD234" s="18"/>
      <c r="AE234" s="18">
        <f t="shared" si="565"/>
        <v>0</v>
      </c>
      <c r="AF234" s="18">
        <f t="shared" si="566"/>
        <v>0</v>
      </c>
      <c r="AG234" s="18"/>
      <c r="AH234" s="18"/>
      <c r="AI234" s="18">
        <f t="shared" si="567"/>
        <v>0</v>
      </c>
      <c r="AJ234" s="18">
        <f t="shared" si="568"/>
        <v>0</v>
      </c>
      <c r="AK234" s="18">
        <f t="shared" si="569"/>
        <v>0</v>
      </c>
      <c r="AL234" s="18">
        <f t="shared" si="570"/>
        <v>0</v>
      </c>
      <c r="AM234" s="18">
        <f t="shared" si="571"/>
        <v>0</v>
      </c>
      <c r="AN234" s="18">
        <f t="shared" si="572"/>
        <v>0</v>
      </c>
      <c r="AO234" s="18"/>
      <c r="AP234" s="18"/>
      <c r="AQ234" s="18">
        <f t="shared" si="573"/>
        <v>0</v>
      </c>
      <c r="AR234" s="18">
        <f t="shared" si="574"/>
        <v>0</v>
      </c>
      <c r="AS234" s="18"/>
      <c r="AT234" s="18"/>
      <c r="AU234" s="18">
        <f t="shared" si="575"/>
        <v>0</v>
      </c>
      <c r="AV234" s="18">
        <f t="shared" si="576"/>
        <v>0</v>
      </c>
      <c r="AW234" s="18"/>
      <c r="AX234" s="18"/>
      <c r="AY234" s="18">
        <f t="shared" si="577"/>
        <v>0</v>
      </c>
      <c r="AZ234" s="18">
        <f t="shared" si="578"/>
        <v>0</v>
      </c>
      <c r="BA234" s="18">
        <f t="shared" si="547"/>
        <v>0</v>
      </c>
      <c r="BB234" s="18">
        <f t="shared" si="548"/>
        <v>0</v>
      </c>
      <c r="BC234" s="18">
        <f t="shared" si="579"/>
        <v>0</v>
      </c>
      <c r="BD234" s="18">
        <f t="shared" si="580"/>
        <v>0</v>
      </c>
      <c r="BE234" s="18"/>
      <c r="BF234" s="18"/>
      <c r="BG234" s="18">
        <f t="shared" si="581"/>
        <v>0</v>
      </c>
      <c r="BH234" s="18">
        <f t="shared" si="582"/>
        <v>0</v>
      </c>
      <c r="BI234" s="18"/>
      <c r="BJ234" s="18"/>
      <c r="BK234" s="18">
        <f t="shared" si="583"/>
        <v>0</v>
      </c>
      <c r="BL234" s="18">
        <f t="shared" si="584"/>
        <v>0</v>
      </c>
      <c r="BM234" s="18"/>
      <c r="BN234" s="18"/>
      <c r="BO234" s="18">
        <f t="shared" si="585"/>
        <v>0</v>
      </c>
      <c r="BP234" s="18">
        <f t="shared" si="586"/>
        <v>0</v>
      </c>
      <c r="BQ234" s="138"/>
      <c r="BR234" s="138"/>
    </row>
    <row r="235" spans="1:70" ht="46.5" customHeight="1" hidden="1">
      <c r="A235" s="155"/>
      <c r="B235" s="188"/>
      <c r="C235" s="155"/>
      <c r="D235" s="66" t="s">
        <v>136</v>
      </c>
      <c r="E235" s="17">
        <f t="shared" si="549"/>
        <v>0</v>
      </c>
      <c r="F235" s="17">
        <f t="shared" si="550"/>
        <v>0</v>
      </c>
      <c r="G235" s="17">
        <f t="shared" si="551"/>
        <v>0</v>
      </c>
      <c r="H235" s="17">
        <f t="shared" si="552"/>
        <v>0</v>
      </c>
      <c r="I235" s="17"/>
      <c r="J235" s="17"/>
      <c r="K235" s="17">
        <f t="shared" si="553"/>
        <v>0</v>
      </c>
      <c r="L235" s="17">
        <f t="shared" si="554"/>
        <v>0</v>
      </c>
      <c r="M235" s="17"/>
      <c r="N235" s="17"/>
      <c r="O235" s="17">
        <f t="shared" si="555"/>
        <v>0</v>
      </c>
      <c r="P235" s="17">
        <f t="shared" si="556"/>
        <v>0</v>
      </c>
      <c r="Q235" s="17"/>
      <c r="R235" s="17"/>
      <c r="S235" s="17">
        <f t="shared" si="557"/>
        <v>0</v>
      </c>
      <c r="T235" s="17">
        <f t="shared" si="558"/>
        <v>0</v>
      </c>
      <c r="U235" s="17">
        <f t="shared" si="559"/>
        <v>0</v>
      </c>
      <c r="V235" s="17">
        <f t="shared" si="560"/>
        <v>0</v>
      </c>
      <c r="W235" s="17">
        <f t="shared" si="561"/>
        <v>0</v>
      </c>
      <c r="X235" s="17">
        <f t="shared" si="562"/>
        <v>0</v>
      </c>
      <c r="Y235" s="17"/>
      <c r="Z235" s="17"/>
      <c r="AA235" s="17">
        <f t="shared" si="563"/>
        <v>0</v>
      </c>
      <c r="AB235" s="17">
        <f t="shared" si="564"/>
        <v>0</v>
      </c>
      <c r="AC235" s="17"/>
      <c r="AD235" s="17"/>
      <c r="AE235" s="17">
        <f t="shared" si="565"/>
        <v>0</v>
      </c>
      <c r="AF235" s="17">
        <f t="shared" si="566"/>
        <v>0</v>
      </c>
      <c r="AG235" s="17"/>
      <c r="AH235" s="17"/>
      <c r="AI235" s="17">
        <f t="shared" si="567"/>
        <v>0</v>
      </c>
      <c r="AJ235" s="17">
        <f t="shared" si="568"/>
        <v>0</v>
      </c>
      <c r="AK235" s="17">
        <f t="shared" si="569"/>
        <v>0</v>
      </c>
      <c r="AL235" s="17">
        <f t="shared" si="570"/>
        <v>0</v>
      </c>
      <c r="AM235" s="17">
        <f t="shared" si="571"/>
        <v>0</v>
      </c>
      <c r="AN235" s="17">
        <f t="shared" si="572"/>
        <v>0</v>
      </c>
      <c r="AO235" s="17"/>
      <c r="AP235" s="17"/>
      <c r="AQ235" s="17">
        <f t="shared" si="573"/>
        <v>0</v>
      </c>
      <c r="AR235" s="17">
        <f t="shared" si="574"/>
        <v>0</v>
      </c>
      <c r="AS235" s="17"/>
      <c r="AT235" s="17"/>
      <c r="AU235" s="17">
        <f t="shared" si="575"/>
        <v>0</v>
      </c>
      <c r="AV235" s="17">
        <f t="shared" si="576"/>
        <v>0</v>
      </c>
      <c r="AW235" s="17"/>
      <c r="AX235" s="17"/>
      <c r="AY235" s="17">
        <f t="shared" si="577"/>
        <v>0</v>
      </c>
      <c r="AZ235" s="17">
        <f t="shared" si="578"/>
        <v>0</v>
      </c>
      <c r="BA235" s="17">
        <f t="shared" si="547"/>
        <v>0</v>
      </c>
      <c r="BB235" s="17">
        <f t="shared" si="548"/>
        <v>0</v>
      </c>
      <c r="BC235" s="17">
        <f t="shared" si="579"/>
        <v>0</v>
      </c>
      <c r="BD235" s="17">
        <f t="shared" si="580"/>
        <v>0</v>
      </c>
      <c r="BE235" s="17"/>
      <c r="BF235" s="17"/>
      <c r="BG235" s="17">
        <f t="shared" si="581"/>
        <v>0</v>
      </c>
      <c r="BH235" s="17">
        <f t="shared" si="582"/>
        <v>0</v>
      </c>
      <c r="BI235" s="17"/>
      <c r="BJ235" s="17"/>
      <c r="BK235" s="17">
        <f t="shared" si="583"/>
        <v>0</v>
      </c>
      <c r="BL235" s="17">
        <f t="shared" si="584"/>
        <v>0</v>
      </c>
      <c r="BM235" s="17"/>
      <c r="BN235" s="17"/>
      <c r="BO235" s="17">
        <f t="shared" si="585"/>
        <v>0</v>
      </c>
      <c r="BP235" s="17">
        <f t="shared" si="586"/>
        <v>0</v>
      </c>
      <c r="BQ235" s="138"/>
      <c r="BR235" s="138"/>
    </row>
    <row r="236" spans="1:70" ht="23.25" customHeight="1" hidden="1">
      <c r="A236" s="155"/>
      <c r="B236" s="188"/>
      <c r="C236" s="155"/>
      <c r="D236" s="67" t="s">
        <v>29</v>
      </c>
      <c r="E236" s="17">
        <f t="shared" si="549"/>
        <v>0</v>
      </c>
      <c r="F236" s="17">
        <f t="shared" si="550"/>
        <v>0</v>
      </c>
      <c r="G236" s="17">
        <f t="shared" si="551"/>
        <v>0</v>
      </c>
      <c r="H236" s="17">
        <f t="shared" si="552"/>
        <v>0</v>
      </c>
      <c r="I236" s="17"/>
      <c r="J236" s="17"/>
      <c r="K236" s="17">
        <f t="shared" si="553"/>
        <v>0</v>
      </c>
      <c r="L236" s="17">
        <f t="shared" si="554"/>
        <v>0</v>
      </c>
      <c r="M236" s="17"/>
      <c r="N236" s="17"/>
      <c r="O236" s="17">
        <f t="shared" si="555"/>
        <v>0</v>
      </c>
      <c r="P236" s="17">
        <f t="shared" si="556"/>
        <v>0</v>
      </c>
      <c r="Q236" s="17"/>
      <c r="R236" s="17"/>
      <c r="S236" s="17">
        <f t="shared" si="557"/>
        <v>0</v>
      </c>
      <c r="T236" s="17">
        <f t="shared" si="558"/>
        <v>0</v>
      </c>
      <c r="U236" s="17">
        <f t="shared" si="559"/>
        <v>0</v>
      </c>
      <c r="V236" s="17">
        <f t="shared" si="560"/>
        <v>0</v>
      </c>
      <c r="W236" s="17">
        <f t="shared" si="561"/>
        <v>0</v>
      </c>
      <c r="X236" s="17">
        <f t="shared" si="562"/>
        <v>0</v>
      </c>
      <c r="Y236" s="17"/>
      <c r="Z236" s="17"/>
      <c r="AA236" s="17">
        <f t="shared" si="563"/>
        <v>0</v>
      </c>
      <c r="AB236" s="17">
        <f t="shared" si="564"/>
        <v>0</v>
      </c>
      <c r="AC236" s="17"/>
      <c r="AD236" s="17"/>
      <c r="AE236" s="17">
        <f t="shared" si="565"/>
        <v>0</v>
      </c>
      <c r="AF236" s="17">
        <f t="shared" si="566"/>
        <v>0</v>
      </c>
      <c r="AG236" s="17"/>
      <c r="AH236" s="17"/>
      <c r="AI236" s="17">
        <f t="shared" si="567"/>
        <v>0</v>
      </c>
      <c r="AJ236" s="17">
        <f t="shared" si="568"/>
        <v>0</v>
      </c>
      <c r="AK236" s="17">
        <f t="shared" si="569"/>
        <v>0</v>
      </c>
      <c r="AL236" s="17">
        <f t="shared" si="570"/>
        <v>0</v>
      </c>
      <c r="AM236" s="17">
        <f t="shared" si="571"/>
        <v>0</v>
      </c>
      <c r="AN236" s="17">
        <f t="shared" si="572"/>
        <v>0</v>
      </c>
      <c r="AO236" s="17"/>
      <c r="AP236" s="17"/>
      <c r="AQ236" s="17">
        <f t="shared" si="573"/>
        <v>0</v>
      </c>
      <c r="AR236" s="17">
        <f t="shared" si="574"/>
        <v>0</v>
      </c>
      <c r="AS236" s="17"/>
      <c r="AT236" s="17"/>
      <c r="AU236" s="17">
        <f t="shared" si="575"/>
        <v>0</v>
      </c>
      <c r="AV236" s="17">
        <f t="shared" si="576"/>
        <v>0</v>
      </c>
      <c r="AW236" s="17"/>
      <c r="AX236" s="17"/>
      <c r="AY236" s="17">
        <f t="shared" si="577"/>
        <v>0</v>
      </c>
      <c r="AZ236" s="17">
        <f t="shared" si="578"/>
        <v>0</v>
      </c>
      <c r="BA236" s="17">
        <f t="shared" si="547"/>
        <v>0</v>
      </c>
      <c r="BB236" s="49">
        <f t="shared" si="548"/>
        <v>0</v>
      </c>
      <c r="BC236" s="17">
        <f t="shared" si="579"/>
        <v>0</v>
      </c>
      <c r="BD236" s="17">
        <f t="shared" si="580"/>
        <v>0</v>
      </c>
      <c r="BE236" s="17"/>
      <c r="BF236" s="17"/>
      <c r="BG236" s="17">
        <f t="shared" si="581"/>
        <v>0</v>
      </c>
      <c r="BH236" s="17">
        <f t="shared" si="582"/>
        <v>0</v>
      </c>
      <c r="BI236" s="17"/>
      <c r="BJ236" s="17"/>
      <c r="BK236" s="17">
        <f t="shared" si="583"/>
        <v>0</v>
      </c>
      <c r="BL236" s="17">
        <f t="shared" si="584"/>
        <v>0</v>
      </c>
      <c r="BM236" s="17"/>
      <c r="BN236" s="17"/>
      <c r="BO236" s="17">
        <f t="shared" si="585"/>
        <v>0</v>
      </c>
      <c r="BP236" s="17">
        <f t="shared" si="586"/>
        <v>0</v>
      </c>
      <c r="BQ236" s="138"/>
      <c r="BR236" s="138"/>
    </row>
    <row r="237" spans="1:70" ht="23.25" customHeight="1" hidden="1">
      <c r="A237" s="155"/>
      <c r="B237" s="188"/>
      <c r="C237" s="156"/>
      <c r="D237" s="68" t="s">
        <v>24</v>
      </c>
      <c r="E237" s="17">
        <f t="shared" si="549"/>
        <v>0</v>
      </c>
      <c r="F237" s="17">
        <f t="shared" si="550"/>
        <v>0</v>
      </c>
      <c r="G237" s="17">
        <f t="shared" si="551"/>
        <v>0</v>
      </c>
      <c r="H237" s="17">
        <f t="shared" si="552"/>
        <v>0</v>
      </c>
      <c r="I237" s="17"/>
      <c r="J237" s="17"/>
      <c r="K237" s="17">
        <f t="shared" si="553"/>
        <v>0</v>
      </c>
      <c r="L237" s="17">
        <f t="shared" si="554"/>
        <v>0</v>
      </c>
      <c r="M237" s="17"/>
      <c r="N237" s="17"/>
      <c r="O237" s="17">
        <f t="shared" si="555"/>
        <v>0</v>
      </c>
      <c r="P237" s="17">
        <f t="shared" si="556"/>
        <v>0</v>
      </c>
      <c r="Q237" s="17"/>
      <c r="R237" s="17"/>
      <c r="S237" s="17">
        <f t="shared" si="557"/>
        <v>0</v>
      </c>
      <c r="T237" s="17">
        <f t="shared" si="558"/>
        <v>0</v>
      </c>
      <c r="U237" s="17">
        <f t="shared" si="559"/>
        <v>0</v>
      </c>
      <c r="V237" s="17">
        <f t="shared" si="560"/>
        <v>0</v>
      </c>
      <c r="W237" s="17">
        <f t="shared" si="561"/>
        <v>0</v>
      </c>
      <c r="X237" s="17">
        <f t="shared" si="562"/>
        <v>0</v>
      </c>
      <c r="Y237" s="17"/>
      <c r="Z237" s="17"/>
      <c r="AA237" s="17">
        <f t="shared" si="563"/>
        <v>0</v>
      </c>
      <c r="AB237" s="17">
        <f t="shared" si="564"/>
        <v>0</v>
      </c>
      <c r="AC237" s="17"/>
      <c r="AD237" s="17"/>
      <c r="AE237" s="17">
        <f t="shared" si="565"/>
        <v>0</v>
      </c>
      <c r="AF237" s="17">
        <f t="shared" si="566"/>
        <v>0</v>
      </c>
      <c r="AG237" s="17"/>
      <c r="AH237" s="17"/>
      <c r="AI237" s="17">
        <f t="shared" si="567"/>
        <v>0</v>
      </c>
      <c r="AJ237" s="17">
        <f t="shared" si="568"/>
        <v>0</v>
      </c>
      <c r="AK237" s="17">
        <f t="shared" si="569"/>
        <v>0</v>
      </c>
      <c r="AL237" s="17">
        <f t="shared" si="570"/>
        <v>0</v>
      </c>
      <c r="AM237" s="17">
        <f t="shared" si="571"/>
        <v>0</v>
      </c>
      <c r="AN237" s="17">
        <f t="shared" si="572"/>
        <v>0</v>
      </c>
      <c r="AO237" s="17"/>
      <c r="AP237" s="17"/>
      <c r="AQ237" s="17">
        <f t="shared" si="573"/>
        <v>0</v>
      </c>
      <c r="AR237" s="17">
        <f t="shared" si="574"/>
        <v>0</v>
      </c>
      <c r="AS237" s="17"/>
      <c r="AT237" s="17"/>
      <c r="AU237" s="17">
        <f t="shared" si="575"/>
        <v>0</v>
      </c>
      <c r="AV237" s="17">
        <f t="shared" si="576"/>
        <v>0</v>
      </c>
      <c r="AW237" s="17"/>
      <c r="AX237" s="17"/>
      <c r="AY237" s="17">
        <f t="shared" si="577"/>
        <v>0</v>
      </c>
      <c r="AZ237" s="17">
        <f t="shared" si="578"/>
        <v>0</v>
      </c>
      <c r="BA237" s="17">
        <f t="shared" si="547"/>
        <v>0</v>
      </c>
      <c r="BB237" s="49">
        <f t="shared" si="548"/>
        <v>0</v>
      </c>
      <c r="BC237" s="17">
        <f t="shared" si="579"/>
        <v>0</v>
      </c>
      <c r="BD237" s="17">
        <f t="shared" si="580"/>
        <v>0</v>
      </c>
      <c r="BE237" s="17"/>
      <c r="BF237" s="17"/>
      <c r="BG237" s="17">
        <f t="shared" si="581"/>
        <v>0</v>
      </c>
      <c r="BH237" s="17">
        <f t="shared" si="582"/>
        <v>0</v>
      </c>
      <c r="BI237" s="17"/>
      <c r="BJ237" s="17"/>
      <c r="BK237" s="17">
        <f t="shared" si="583"/>
        <v>0</v>
      </c>
      <c r="BL237" s="17">
        <f t="shared" si="584"/>
        <v>0</v>
      </c>
      <c r="BM237" s="17"/>
      <c r="BN237" s="17"/>
      <c r="BO237" s="17">
        <f t="shared" si="585"/>
        <v>0</v>
      </c>
      <c r="BP237" s="17">
        <f t="shared" si="586"/>
        <v>0</v>
      </c>
      <c r="BQ237" s="139"/>
      <c r="BR237" s="139"/>
    </row>
    <row r="238" spans="1:70" s="53" customFormat="1" ht="23.25" customHeight="1" hidden="1">
      <c r="A238" s="154" t="s">
        <v>90</v>
      </c>
      <c r="B238" s="187">
        <v>0</v>
      </c>
      <c r="C238" s="154" t="s">
        <v>70</v>
      </c>
      <c r="D238" s="66" t="s">
        <v>22</v>
      </c>
      <c r="E238" s="41">
        <f aca="true" t="shared" si="587" ref="E238:E265">BA238+BE238+BI238+BM238</f>
        <v>0</v>
      </c>
      <c r="F238" s="41">
        <f aca="true" t="shared" si="588" ref="F238:F265">BB238+BF238+BJ238+BN238</f>
        <v>0</v>
      </c>
      <c r="G238" s="41">
        <f aca="true" t="shared" si="589" ref="G238:G265">IF(E238=0,0,F238*100/E238)</f>
        <v>0</v>
      </c>
      <c r="H238" s="41">
        <f aca="true" t="shared" si="590" ref="H238:H265">F238-E238</f>
        <v>0</v>
      </c>
      <c r="I238" s="41">
        <f>SUM(I239:I244)</f>
        <v>0</v>
      </c>
      <c r="J238" s="41">
        <f>SUM(J239:J244)</f>
        <v>0</v>
      </c>
      <c r="K238" s="41">
        <f aca="true" t="shared" si="591" ref="K238:K258">IF(I238=0,0,J238*100/I238)</f>
        <v>0</v>
      </c>
      <c r="L238" s="41">
        <f aca="true" t="shared" si="592" ref="L238:L258">J238-I238</f>
        <v>0</v>
      </c>
      <c r="M238" s="41">
        <f>SUM(M239:M244)</f>
        <v>0</v>
      </c>
      <c r="N238" s="41">
        <f>SUM(N239:N244)</f>
        <v>0</v>
      </c>
      <c r="O238" s="41">
        <f aca="true" t="shared" si="593" ref="O238:O258">IF(M238=0,0,N238*100/M238)</f>
        <v>0</v>
      </c>
      <c r="P238" s="41">
        <f aca="true" t="shared" si="594" ref="P238:P258">N238-M238</f>
        <v>0</v>
      </c>
      <c r="Q238" s="41">
        <f>SUM(Q239:Q244)</f>
        <v>0</v>
      </c>
      <c r="R238" s="41">
        <f>SUM(R239:R244)</f>
        <v>0</v>
      </c>
      <c r="S238" s="41">
        <f aca="true" t="shared" si="595" ref="S238:S258">IF(Q238=0,0,R238*100/Q238)</f>
        <v>0</v>
      </c>
      <c r="T238" s="41">
        <f aca="true" t="shared" si="596" ref="T238:T258">R238-Q238</f>
        <v>0</v>
      </c>
      <c r="U238" s="41">
        <f aca="true" t="shared" si="597" ref="U238:U258">I238+M238+Q238</f>
        <v>0</v>
      </c>
      <c r="V238" s="41">
        <f aca="true" t="shared" si="598" ref="V238:V258">J238+N238+R238</f>
        <v>0</v>
      </c>
      <c r="W238" s="41">
        <f aca="true" t="shared" si="599" ref="W238:W258">IF(U238=0,0,V238*100/U238)</f>
        <v>0</v>
      </c>
      <c r="X238" s="41">
        <f aca="true" t="shared" si="600" ref="X238:X258">V238-U238</f>
        <v>0</v>
      </c>
      <c r="Y238" s="41">
        <f>SUM(Y239:Y244)</f>
        <v>0</v>
      </c>
      <c r="Z238" s="41">
        <f>SUM(Z239:Z244)</f>
        <v>0</v>
      </c>
      <c r="AA238" s="41">
        <f aca="true" t="shared" si="601" ref="AA238:AA258">IF(Y238=0,0,Z238*100/Y238)</f>
        <v>0</v>
      </c>
      <c r="AB238" s="41">
        <f aca="true" t="shared" si="602" ref="AB238:AB258">Z238-Y238</f>
        <v>0</v>
      </c>
      <c r="AC238" s="41">
        <f>SUM(AC239:AC244)</f>
        <v>0</v>
      </c>
      <c r="AD238" s="41">
        <f>SUM(AD239:AD244)</f>
        <v>0</v>
      </c>
      <c r="AE238" s="41">
        <f aca="true" t="shared" si="603" ref="AE238:AE258">IF(AC238=0,0,AD238*100/AC238)</f>
        <v>0</v>
      </c>
      <c r="AF238" s="41">
        <f aca="true" t="shared" si="604" ref="AF238:AF258">AD238-AC238</f>
        <v>0</v>
      </c>
      <c r="AG238" s="41">
        <f>SUM(AG239:AG244)</f>
        <v>0</v>
      </c>
      <c r="AH238" s="41">
        <f>SUM(AH239:AH244)</f>
        <v>0</v>
      </c>
      <c r="AI238" s="41">
        <f aca="true" t="shared" si="605" ref="AI238:AI258">IF(AG238=0,0,AH238*100/AG238)</f>
        <v>0</v>
      </c>
      <c r="AJ238" s="41">
        <f aca="true" t="shared" si="606" ref="AJ238:AJ258">AH238-AG238</f>
        <v>0</v>
      </c>
      <c r="AK238" s="41">
        <f aca="true" t="shared" si="607" ref="AK238:AK258">U238+Y238+AC238+AG238</f>
        <v>0</v>
      </c>
      <c r="AL238" s="41">
        <f aca="true" t="shared" si="608" ref="AL238:AL258">V238+Z238+AD238+AH238</f>
        <v>0</v>
      </c>
      <c r="AM238" s="41">
        <f aca="true" t="shared" si="609" ref="AM238:AM258">IF(AK238=0,0,AL238*100/AK238)</f>
        <v>0</v>
      </c>
      <c r="AN238" s="41">
        <f aca="true" t="shared" si="610" ref="AN238:AN258">AL238-AK238</f>
        <v>0</v>
      </c>
      <c r="AO238" s="41">
        <f>SUM(AO239:AO244)</f>
        <v>0</v>
      </c>
      <c r="AP238" s="41">
        <f>SUM(AP239:AP244)</f>
        <v>0</v>
      </c>
      <c r="AQ238" s="41">
        <f aca="true" t="shared" si="611" ref="AQ238:AQ258">IF(AO238=0,0,AP238*100/AO238)</f>
        <v>0</v>
      </c>
      <c r="AR238" s="41">
        <f aca="true" t="shared" si="612" ref="AR238:AR258">AP238-AO238</f>
        <v>0</v>
      </c>
      <c r="AS238" s="41">
        <f>SUM(AS239:AS244)</f>
        <v>0</v>
      </c>
      <c r="AT238" s="41">
        <f>SUM(AT239:AT244)</f>
        <v>0</v>
      </c>
      <c r="AU238" s="41">
        <f aca="true" t="shared" si="613" ref="AU238:AU258">IF(AS238=0,0,AT238*100/AS238)</f>
        <v>0</v>
      </c>
      <c r="AV238" s="41">
        <f aca="true" t="shared" si="614" ref="AV238:AV258">AT238-AS238</f>
        <v>0</v>
      </c>
      <c r="AW238" s="41">
        <f>SUM(AW239:AW244)</f>
        <v>0</v>
      </c>
      <c r="AX238" s="41">
        <f>SUM(AX239:AX244)</f>
        <v>0</v>
      </c>
      <c r="AY238" s="41">
        <f aca="true" t="shared" si="615" ref="AY238:AY258">IF(AW238=0,0,AX238*100/AW238)</f>
        <v>0</v>
      </c>
      <c r="AZ238" s="41">
        <f aca="true" t="shared" si="616" ref="AZ238:AZ258">AX238-AW238</f>
        <v>0</v>
      </c>
      <c r="BA238" s="41">
        <f aca="true" t="shared" si="617" ref="BA238:BA258">AK238+AO238+AS238+AW238</f>
        <v>0</v>
      </c>
      <c r="BB238" s="46">
        <f aca="true" t="shared" si="618" ref="BB238:BB258">AL238+AP238+AT238+AX238</f>
        <v>0</v>
      </c>
      <c r="BC238" s="41">
        <f aca="true" t="shared" si="619" ref="BC238:BC258">IF(BA238=0,0,BB238*100/BA238)</f>
        <v>0</v>
      </c>
      <c r="BD238" s="41">
        <f aca="true" t="shared" si="620" ref="BD238:BD258">BB238-BA238</f>
        <v>0</v>
      </c>
      <c r="BE238" s="41">
        <f>SUM(BE239:BE244)</f>
        <v>0</v>
      </c>
      <c r="BF238" s="41">
        <f>SUM(BF239:BF244)</f>
        <v>0</v>
      </c>
      <c r="BG238" s="41">
        <f aca="true" t="shared" si="621" ref="BG238:BG258">IF(BE238=0,0,BF238*100/BE238)</f>
        <v>0</v>
      </c>
      <c r="BH238" s="41">
        <f aca="true" t="shared" si="622" ref="BH238:BH258">BF238-BE238</f>
        <v>0</v>
      </c>
      <c r="BI238" s="41">
        <f>SUM(BI239:BI244)</f>
        <v>0</v>
      </c>
      <c r="BJ238" s="41">
        <f>SUM(BJ239:BJ244)</f>
        <v>0</v>
      </c>
      <c r="BK238" s="41">
        <f aca="true" t="shared" si="623" ref="BK238:BK258">IF(BI238=0,0,BJ238*100/BI238)</f>
        <v>0</v>
      </c>
      <c r="BL238" s="41">
        <f aca="true" t="shared" si="624" ref="BL238:BL258">BJ238-BI238</f>
        <v>0</v>
      </c>
      <c r="BM238" s="41">
        <f>SUM(BM239:BM244)</f>
        <v>0</v>
      </c>
      <c r="BN238" s="41">
        <f>SUM(BN239:BN244)</f>
        <v>0</v>
      </c>
      <c r="BO238" s="41">
        <f aca="true" t="shared" si="625" ref="BO238:BO258">IF(BM238=0,0,BN238*100/BM238)</f>
        <v>0</v>
      </c>
      <c r="BP238" s="41">
        <f aca="true" t="shared" si="626" ref="BP238:BP258">BN238-BM238</f>
        <v>0</v>
      </c>
      <c r="BQ238" s="137"/>
      <c r="BR238" s="137"/>
    </row>
    <row r="239" spans="1:70" ht="23.25" customHeight="1" hidden="1">
      <c r="A239" s="155"/>
      <c r="B239" s="188"/>
      <c r="C239" s="155"/>
      <c r="D239" s="66" t="s">
        <v>23</v>
      </c>
      <c r="E239" s="17">
        <f t="shared" si="587"/>
        <v>0</v>
      </c>
      <c r="F239" s="19">
        <f t="shared" si="588"/>
        <v>0</v>
      </c>
      <c r="G239" s="17">
        <f t="shared" si="589"/>
        <v>0</v>
      </c>
      <c r="H239" s="17">
        <f t="shared" si="590"/>
        <v>0</v>
      </c>
      <c r="I239" s="17"/>
      <c r="J239" s="17"/>
      <c r="K239" s="17">
        <f t="shared" si="591"/>
        <v>0</v>
      </c>
      <c r="L239" s="17">
        <f t="shared" si="592"/>
        <v>0</v>
      </c>
      <c r="M239" s="17"/>
      <c r="N239" s="17"/>
      <c r="O239" s="17">
        <f t="shared" si="593"/>
        <v>0</v>
      </c>
      <c r="P239" s="17">
        <f t="shared" si="594"/>
        <v>0</v>
      </c>
      <c r="Q239" s="17"/>
      <c r="R239" s="17"/>
      <c r="S239" s="17">
        <f t="shared" si="595"/>
        <v>0</v>
      </c>
      <c r="T239" s="17">
        <f t="shared" si="596"/>
        <v>0</v>
      </c>
      <c r="U239" s="17">
        <f t="shared" si="597"/>
        <v>0</v>
      </c>
      <c r="V239" s="17">
        <f t="shared" si="598"/>
        <v>0</v>
      </c>
      <c r="W239" s="17">
        <f t="shared" si="599"/>
        <v>0</v>
      </c>
      <c r="X239" s="17">
        <f t="shared" si="600"/>
        <v>0</v>
      </c>
      <c r="Y239" s="17"/>
      <c r="Z239" s="17"/>
      <c r="AA239" s="17">
        <f t="shared" si="601"/>
        <v>0</v>
      </c>
      <c r="AB239" s="17">
        <f t="shared" si="602"/>
        <v>0</v>
      </c>
      <c r="AC239" s="17"/>
      <c r="AD239" s="17"/>
      <c r="AE239" s="17">
        <f t="shared" si="603"/>
        <v>0</v>
      </c>
      <c r="AF239" s="17">
        <f t="shared" si="604"/>
        <v>0</v>
      </c>
      <c r="AG239" s="17"/>
      <c r="AH239" s="17"/>
      <c r="AI239" s="17">
        <f t="shared" si="605"/>
        <v>0</v>
      </c>
      <c r="AJ239" s="17">
        <f t="shared" si="606"/>
        <v>0</v>
      </c>
      <c r="AK239" s="17">
        <f t="shared" si="607"/>
        <v>0</v>
      </c>
      <c r="AL239" s="17">
        <f t="shared" si="608"/>
        <v>0</v>
      </c>
      <c r="AM239" s="17">
        <f t="shared" si="609"/>
        <v>0</v>
      </c>
      <c r="AN239" s="17">
        <f t="shared" si="610"/>
        <v>0</v>
      </c>
      <c r="AO239" s="17"/>
      <c r="AP239" s="17"/>
      <c r="AQ239" s="17">
        <f t="shared" si="611"/>
        <v>0</v>
      </c>
      <c r="AR239" s="17">
        <f t="shared" si="612"/>
        <v>0</v>
      </c>
      <c r="AS239" s="17"/>
      <c r="AT239" s="17"/>
      <c r="AU239" s="17">
        <f t="shared" si="613"/>
        <v>0</v>
      </c>
      <c r="AV239" s="17">
        <f t="shared" si="614"/>
        <v>0</v>
      </c>
      <c r="AW239" s="17"/>
      <c r="AX239" s="17"/>
      <c r="AY239" s="17">
        <f t="shared" si="615"/>
        <v>0</v>
      </c>
      <c r="AZ239" s="17">
        <f t="shared" si="616"/>
        <v>0</v>
      </c>
      <c r="BA239" s="17">
        <f t="shared" si="617"/>
        <v>0</v>
      </c>
      <c r="BB239" s="49">
        <f t="shared" si="618"/>
        <v>0</v>
      </c>
      <c r="BC239" s="17">
        <f t="shared" si="619"/>
        <v>0</v>
      </c>
      <c r="BD239" s="17">
        <f t="shared" si="620"/>
        <v>0</v>
      </c>
      <c r="BE239" s="17"/>
      <c r="BF239" s="17"/>
      <c r="BG239" s="17">
        <f t="shared" si="621"/>
        <v>0</v>
      </c>
      <c r="BH239" s="17">
        <f t="shared" si="622"/>
        <v>0</v>
      </c>
      <c r="BI239" s="17"/>
      <c r="BJ239" s="17"/>
      <c r="BK239" s="17">
        <f t="shared" si="623"/>
        <v>0</v>
      </c>
      <c r="BL239" s="17">
        <f t="shared" si="624"/>
        <v>0</v>
      </c>
      <c r="BM239" s="17"/>
      <c r="BN239" s="17"/>
      <c r="BO239" s="17">
        <f t="shared" si="625"/>
        <v>0</v>
      </c>
      <c r="BP239" s="17">
        <f t="shared" si="626"/>
        <v>0</v>
      </c>
      <c r="BQ239" s="138"/>
      <c r="BR239" s="138"/>
    </row>
    <row r="240" spans="1:70" ht="23.25" customHeight="1" hidden="1">
      <c r="A240" s="155"/>
      <c r="B240" s="188"/>
      <c r="C240" s="155"/>
      <c r="D240" s="64" t="s">
        <v>63</v>
      </c>
      <c r="E240" s="18">
        <f t="shared" si="587"/>
        <v>0</v>
      </c>
      <c r="F240" s="18">
        <f t="shared" si="588"/>
        <v>0</v>
      </c>
      <c r="G240" s="18">
        <f t="shared" si="589"/>
        <v>0</v>
      </c>
      <c r="H240" s="18">
        <f t="shared" si="590"/>
        <v>0</v>
      </c>
      <c r="I240" s="18"/>
      <c r="J240" s="18"/>
      <c r="K240" s="18">
        <f t="shared" si="591"/>
        <v>0</v>
      </c>
      <c r="L240" s="18">
        <f t="shared" si="592"/>
        <v>0</v>
      </c>
      <c r="M240" s="18"/>
      <c r="N240" s="18"/>
      <c r="O240" s="18">
        <f t="shared" si="593"/>
        <v>0</v>
      </c>
      <c r="P240" s="18">
        <f t="shared" si="594"/>
        <v>0</v>
      </c>
      <c r="Q240" s="18"/>
      <c r="R240" s="18"/>
      <c r="S240" s="18">
        <f t="shared" si="595"/>
        <v>0</v>
      </c>
      <c r="T240" s="18">
        <f t="shared" si="596"/>
        <v>0</v>
      </c>
      <c r="U240" s="18">
        <f t="shared" si="597"/>
        <v>0</v>
      </c>
      <c r="V240" s="18">
        <f t="shared" si="598"/>
        <v>0</v>
      </c>
      <c r="W240" s="18">
        <f t="shared" si="599"/>
        <v>0</v>
      </c>
      <c r="X240" s="18">
        <f t="shared" si="600"/>
        <v>0</v>
      </c>
      <c r="Y240" s="18"/>
      <c r="Z240" s="18"/>
      <c r="AA240" s="18">
        <f t="shared" si="601"/>
        <v>0</v>
      </c>
      <c r="AB240" s="18">
        <f t="shared" si="602"/>
        <v>0</v>
      </c>
      <c r="AC240" s="18"/>
      <c r="AD240" s="18"/>
      <c r="AE240" s="18">
        <f t="shared" si="603"/>
        <v>0</v>
      </c>
      <c r="AF240" s="18">
        <f t="shared" si="604"/>
        <v>0</v>
      </c>
      <c r="AG240" s="18"/>
      <c r="AH240" s="18"/>
      <c r="AI240" s="18">
        <f t="shared" si="605"/>
        <v>0</v>
      </c>
      <c r="AJ240" s="18">
        <f t="shared" si="606"/>
        <v>0</v>
      </c>
      <c r="AK240" s="18">
        <f t="shared" si="607"/>
        <v>0</v>
      </c>
      <c r="AL240" s="18">
        <f t="shared" si="608"/>
        <v>0</v>
      </c>
      <c r="AM240" s="18">
        <f t="shared" si="609"/>
        <v>0</v>
      </c>
      <c r="AN240" s="18">
        <f t="shared" si="610"/>
        <v>0</v>
      </c>
      <c r="AO240" s="18"/>
      <c r="AP240" s="18"/>
      <c r="AQ240" s="18">
        <f t="shared" si="611"/>
        <v>0</v>
      </c>
      <c r="AR240" s="18">
        <f t="shared" si="612"/>
        <v>0</v>
      </c>
      <c r="AS240" s="18"/>
      <c r="AT240" s="18"/>
      <c r="AU240" s="18">
        <f t="shared" si="613"/>
        <v>0</v>
      </c>
      <c r="AV240" s="18">
        <f t="shared" si="614"/>
        <v>0</v>
      </c>
      <c r="AW240" s="18"/>
      <c r="AX240" s="18"/>
      <c r="AY240" s="18">
        <f t="shared" si="615"/>
        <v>0</v>
      </c>
      <c r="AZ240" s="18">
        <f t="shared" si="616"/>
        <v>0</v>
      </c>
      <c r="BA240" s="18">
        <f t="shared" si="617"/>
        <v>0</v>
      </c>
      <c r="BB240" s="18">
        <f t="shared" si="618"/>
        <v>0</v>
      </c>
      <c r="BC240" s="18">
        <f t="shared" si="619"/>
        <v>0</v>
      </c>
      <c r="BD240" s="18">
        <f t="shared" si="620"/>
        <v>0</v>
      </c>
      <c r="BE240" s="18"/>
      <c r="BF240" s="18"/>
      <c r="BG240" s="18">
        <f t="shared" si="621"/>
        <v>0</v>
      </c>
      <c r="BH240" s="18">
        <f t="shared" si="622"/>
        <v>0</v>
      </c>
      <c r="BI240" s="18"/>
      <c r="BJ240" s="18"/>
      <c r="BK240" s="18">
        <f t="shared" si="623"/>
        <v>0</v>
      </c>
      <c r="BL240" s="18">
        <f t="shared" si="624"/>
        <v>0</v>
      </c>
      <c r="BM240" s="18"/>
      <c r="BN240" s="18"/>
      <c r="BO240" s="18">
        <f t="shared" si="625"/>
        <v>0</v>
      </c>
      <c r="BP240" s="18">
        <f t="shared" si="626"/>
        <v>0</v>
      </c>
      <c r="BQ240" s="138"/>
      <c r="BR240" s="138"/>
    </row>
    <row r="241" spans="1:70" ht="23.25" customHeight="1" hidden="1">
      <c r="A241" s="155"/>
      <c r="B241" s="188"/>
      <c r="C241" s="155"/>
      <c r="D241" s="64" t="s">
        <v>28</v>
      </c>
      <c r="E241" s="18">
        <f t="shared" si="587"/>
        <v>0</v>
      </c>
      <c r="F241" s="18">
        <f t="shared" si="588"/>
        <v>0</v>
      </c>
      <c r="G241" s="18">
        <f t="shared" si="589"/>
        <v>0</v>
      </c>
      <c r="H241" s="18">
        <f t="shared" si="590"/>
        <v>0</v>
      </c>
      <c r="I241" s="18"/>
      <c r="J241" s="18"/>
      <c r="K241" s="18">
        <f t="shared" si="591"/>
        <v>0</v>
      </c>
      <c r="L241" s="18">
        <f t="shared" si="592"/>
        <v>0</v>
      </c>
      <c r="M241" s="18"/>
      <c r="N241" s="18"/>
      <c r="O241" s="18">
        <f t="shared" si="593"/>
        <v>0</v>
      </c>
      <c r="P241" s="18">
        <f t="shared" si="594"/>
        <v>0</v>
      </c>
      <c r="Q241" s="18"/>
      <c r="R241" s="18"/>
      <c r="S241" s="18">
        <f t="shared" si="595"/>
        <v>0</v>
      </c>
      <c r="T241" s="18">
        <f t="shared" si="596"/>
        <v>0</v>
      </c>
      <c r="U241" s="18">
        <f t="shared" si="597"/>
        <v>0</v>
      </c>
      <c r="V241" s="18">
        <f t="shared" si="598"/>
        <v>0</v>
      </c>
      <c r="W241" s="18">
        <f t="shared" si="599"/>
        <v>0</v>
      </c>
      <c r="X241" s="18">
        <f t="shared" si="600"/>
        <v>0</v>
      </c>
      <c r="Y241" s="18"/>
      <c r="Z241" s="18"/>
      <c r="AA241" s="18">
        <f t="shared" si="601"/>
        <v>0</v>
      </c>
      <c r="AB241" s="18">
        <f t="shared" si="602"/>
        <v>0</v>
      </c>
      <c r="AC241" s="18"/>
      <c r="AD241" s="18"/>
      <c r="AE241" s="18">
        <f t="shared" si="603"/>
        <v>0</v>
      </c>
      <c r="AF241" s="18">
        <f t="shared" si="604"/>
        <v>0</v>
      </c>
      <c r="AG241" s="18"/>
      <c r="AH241" s="18"/>
      <c r="AI241" s="18">
        <f t="shared" si="605"/>
        <v>0</v>
      </c>
      <c r="AJ241" s="18">
        <f t="shared" si="606"/>
        <v>0</v>
      </c>
      <c r="AK241" s="18">
        <f t="shared" si="607"/>
        <v>0</v>
      </c>
      <c r="AL241" s="18">
        <f t="shared" si="608"/>
        <v>0</v>
      </c>
      <c r="AM241" s="18">
        <f t="shared" si="609"/>
        <v>0</v>
      </c>
      <c r="AN241" s="18">
        <f t="shared" si="610"/>
        <v>0</v>
      </c>
      <c r="AO241" s="18"/>
      <c r="AP241" s="18"/>
      <c r="AQ241" s="18">
        <f t="shared" si="611"/>
        <v>0</v>
      </c>
      <c r="AR241" s="18">
        <f t="shared" si="612"/>
        <v>0</v>
      </c>
      <c r="AS241" s="18"/>
      <c r="AT241" s="18"/>
      <c r="AU241" s="18">
        <f t="shared" si="613"/>
        <v>0</v>
      </c>
      <c r="AV241" s="18">
        <f t="shared" si="614"/>
        <v>0</v>
      </c>
      <c r="AW241" s="18"/>
      <c r="AX241" s="18"/>
      <c r="AY241" s="18">
        <f t="shared" si="615"/>
        <v>0</v>
      </c>
      <c r="AZ241" s="18">
        <f t="shared" si="616"/>
        <v>0</v>
      </c>
      <c r="BA241" s="18">
        <f t="shared" si="617"/>
        <v>0</v>
      </c>
      <c r="BB241" s="18">
        <f t="shared" si="618"/>
        <v>0</v>
      </c>
      <c r="BC241" s="18">
        <f t="shared" si="619"/>
        <v>0</v>
      </c>
      <c r="BD241" s="18">
        <f t="shared" si="620"/>
        <v>0</v>
      </c>
      <c r="BE241" s="18"/>
      <c r="BF241" s="18"/>
      <c r="BG241" s="18">
        <f t="shared" si="621"/>
        <v>0</v>
      </c>
      <c r="BH241" s="18">
        <f t="shared" si="622"/>
        <v>0</v>
      </c>
      <c r="BI241" s="18"/>
      <c r="BJ241" s="18"/>
      <c r="BK241" s="18">
        <f t="shared" si="623"/>
        <v>0</v>
      </c>
      <c r="BL241" s="18">
        <f t="shared" si="624"/>
        <v>0</v>
      </c>
      <c r="BM241" s="18"/>
      <c r="BN241" s="18"/>
      <c r="BO241" s="18">
        <f t="shared" si="625"/>
        <v>0</v>
      </c>
      <c r="BP241" s="18">
        <f t="shared" si="626"/>
        <v>0</v>
      </c>
      <c r="BQ241" s="138"/>
      <c r="BR241" s="138"/>
    </row>
    <row r="242" spans="1:70" ht="46.5" customHeight="1" hidden="1">
      <c r="A242" s="155"/>
      <c r="B242" s="188"/>
      <c r="C242" s="155"/>
      <c r="D242" s="66" t="s">
        <v>136</v>
      </c>
      <c r="E242" s="17">
        <f t="shared" si="587"/>
        <v>0</v>
      </c>
      <c r="F242" s="17">
        <f t="shared" si="588"/>
        <v>0</v>
      </c>
      <c r="G242" s="17">
        <f t="shared" si="589"/>
        <v>0</v>
      </c>
      <c r="H242" s="17">
        <f t="shared" si="590"/>
        <v>0</v>
      </c>
      <c r="I242" s="17"/>
      <c r="J242" s="17"/>
      <c r="K242" s="17">
        <f t="shared" si="591"/>
        <v>0</v>
      </c>
      <c r="L242" s="17">
        <f t="shared" si="592"/>
        <v>0</v>
      </c>
      <c r="M242" s="17"/>
      <c r="N242" s="17"/>
      <c r="O242" s="17">
        <f t="shared" si="593"/>
        <v>0</v>
      </c>
      <c r="P242" s="17">
        <f t="shared" si="594"/>
        <v>0</v>
      </c>
      <c r="Q242" s="17"/>
      <c r="R242" s="17"/>
      <c r="S242" s="17">
        <f t="shared" si="595"/>
        <v>0</v>
      </c>
      <c r="T242" s="17">
        <f t="shared" si="596"/>
        <v>0</v>
      </c>
      <c r="U242" s="17">
        <f t="shared" si="597"/>
        <v>0</v>
      </c>
      <c r="V242" s="17">
        <f t="shared" si="598"/>
        <v>0</v>
      </c>
      <c r="W242" s="17">
        <f t="shared" si="599"/>
        <v>0</v>
      </c>
      <c r="X242" s="17">
        <f t="shared" si="600"/>
        <v>0</v>
      </c>
      <c r="Y242" s="17"/>
      <c r="Z242" s="17"/>
      <c r="AA242" s="17">
        <f t="shared" si="601"/>
        <v>0</v>
      </c>
      <c r="AB242" s="17">
        <f t="shared" si="602"/>
        <v>0</v>
      </c>
      <c r="AC242" s="17"/>
      <c r="AD242" s="17"/>
      <c r="AE242" s="17">
        <f t="shared" si="603"/>
        <v>0</v>
      </c>
      <c r="AF242" s="17">
        <f t="shared" si="604"/>
        <v>0</v>
      </c>
      <c r="AG242" s="17"/>
      <c r="AH242" s="17"/>
      <c r="AI242" s="17">
        <f t="shared" si="605"/>
        <v>0</v>
      </c>
      <c r="AJ242" s="17">
        <f t="shared" si="606"/>
        <v>0</v>
      </c>
      <c r="AK242" s="17">
        <f t="shared" si="607"/>
        <v>0</v>
      </c>
      <c r="AL242" s="17">
        <f t="shared" si="608"/>
        <v>0</v>
      </c>
      <c r="AM242" s="17">
        <f t="shared" si="609"/>
        <v>0</v>
      </c>
      <c r="AN242" s="17">
        <f t="shared" si="610"/>
        <v>0</v>
      </c>
      <c r="AO242" s="17"/>
      <c r="AP242" s="17"/>
      <c r="AQ242" s="17">
        <f t="shared" si="611"/>
        <v>0</v>
      </c>
      <c r="AR242" s="17">
        <f t="shared" si="612"/>
        <v>0</v>
      </c>
      <c r="AS242" s="17"/>
      <c r="AT242" s="17"/>
      <c r="AU242" s="17">
        <f t="shared" si="613"/>
        <v>0</v>
      </c>
      <c r="AV242" s="17">
        <f t="shared" si="614"/>
        <v>0</v>
      </c>
      <c r="AW242" s="17"/>
      <c r="AX242" s="17"/>
      <c r="AY242" s="17">
        <f t="shared" si="615"/>
        <v>0</v>
      </c>
      <c r="AZ242" s="17">
        <f t="shared" si="616"/>
        <v>0</v>
      </c>
      <c r="BA242" s="17">
        <f t="shared" si="617"/>
        <v>0</v>
      </c>
      <c r="BB242" s="17">
        <f t="shared" si="618"/>
        <v>0</v>
      </c>
      <c r="BC242" s="17">
        <f t="shared" si="619"/>
        <v>0</v>
      </c>
      <c r="BD242" s="17">
        <f t="shared" si="620"/>
        <v>0</v>
      </c>
      <c r="BE242" s="17"/>
      <c r="BF242" s="17"/>
      <c r="BG242" s="17">
        <f t="shared" si="621"/>
        <v>0</v>
      </c>
      <c r="BH242" s="17">
        <f t="shared" si="622"/>
        <v>0</v>
      </c>
      <c r="BI242" s="17"/>
      <c r="BJ242" s="17"/>
      <c r="BK242" s="17">
        <f t="shared" si="623"/>
        <v>0</v>
      </c>
      <c r="BL242" s="17">
        <f t="shared" si="624"/>
        <v>0</v>
      </c>
      <c r="BM242" s="17"/>
      <c r="BN242" s="17"/>
      <c r="BO242" s="17">
        <f t="shared" si="625"/>
        <v>0</v>
      </c>
      <c r="BP242" s="17">
        <f t="shared" si="626"/>
        <v>0</v>
      </c>
      <c r="BQ242" s="138"/>
      <c r="BR242" s="138"/>
    </row>
    <row r="243" spans="1:70" ht="23.25" customHeight="1" hidden="1">
      <c r="A243" s="155"/>
      <c r="B243" s="188"/>
      <c r="C243" s="155"/>
      <c r="D243" s="67" t="s">
        <v>29</v>
      </c>
      <c r="E243" s="18">
        <f t="shared" si="587"/>
        <v>0</v>
      </c>
      <c r="F243" s="18">
        <f t="shared" si="588"/>
        <v>0</v>
      </c>
      <c r="G243" s="18">
        <f t="shared" si="589"/>
        <v>0</v>
      </c>
      <c r="H243" s="18">
        <f t="shared" si="590"/>
        <v>0</v>
      </c>
      <c r="I243" s="18"/>
      <c r="J243" s="18"/>
      <c r="K243" s="18">
        <f t="shared" si="591"/>
        <v>0</v>
      </c>
      <c r="L243" s="18">
        <f t="shared" si="592"/>
        <v>0</v>
      </c>
      <c r="M243" s="18"/>
      <c r="N243" s="18"/>
      <c r="O243" s="18">
        <f t="shared" si="593"/>
        <v>0</v>
      </c>
      <c r="P243" s="18">
        <f t="shared" si="594"/>
        <v>0</v>
      </c>
      <c r="Q243" s="18"/>
      <c r="R243" s="18"/>
      <c r="S243" s="18">
        <f t="shared" si="595"/>
        <v>0</v>
      </c>
      <c r="T243" s="18">
        <f t="shared" si="596"/>
        <v>0</v>
      </c>
      <c r="U243" s="18">
        <f t="shared" si="597"/>
        <v>0</v>
      </c>
      <c r="V243" s="18">
        <f t="shared" si="598"/>
        <v>0</v>
      </c>
      <c r="W243" s="18">
        <f t="shared" si="599"/>
        <v>0</v>
      </c>
      <c r="X243" s="18">
        <f t="shared" si="600"/>
        <v>0</v>
      </c>
      <c r="Y243" s="18"/>
      <c r="Z243" s="18"/>
      <c r="AA243" s="18">
        <f t="shared" si="601"/>
        <v>0</v>
      </c>
      <c r="AB243" s="18">
        <f t="shared" si="602"/>
        <v>0</v>
      </c>
      <c r="AC243" s="18"/>
      <c r="AD243" s="18"/>
      <c r="AE243" s="18">
        <f t="shared" si="603"/>
        <v>0</v>
      </c>
      <c r="AF243" s="18">
        <f t="shared" si="604"/>
        <v>0</v>
      </c>
      <c r="AG243" s="18"/>
      <c r="AH243" s="18"/>
      <c r="AI243" s="18">
        <f t="shared" si="605"/>
        <v>0</v>
      </c>
      <c r="AJ243" s="18">
        <f t="shared" si="606"/>
        <v>0</v>
      </c>
      <c r="AK243" s="18">
        <f t="shared" si="607"/>
        <v>0</v>
      </c>
      <c r="AL243" s="18">
        <f t="shared" si="608"/>
        <v>0</v>
      </c>
      <c r="AM243" s="18">
        <f t="shared" si="609"/>
        <v>0</v>
      </c>
      <c r="AN243" s="18">
        <f t="shared" si="610"/>
        <v>0</v>
      </c>
      <c r="AO243" s="18"/>
      <c r="AP243" s="18"/>
      <c r="AQ243" s="18">
        <f t="shared" si="611"/>
        <v>0</v>
      </c>
      <c r="AR243" s="18">
        <f t="shared" si="612"/>
        <v>0</v>
      </c>
      <c r="AS243" s="18"/>
      <c r="AT243" s="18"/>
      <c r="AU243" s="18">
        <f t="shared" si="613"/>
        <v>0</v>
      </c>
      <c r="AV243" s="18">
        <f t="shared" si="614"/>
        <v>0</v>
      </c>
      <c r="AW243" s="18"/>
      <c r="AX243" s="18"/>
      <c r="AY243" s="18">
        <f t="shared" si="615"/>
        <v>0</v>
      </c>
      <c r="AZ243" s="18">
        <f t="shared" si="616"/>
        <v>0</v>
      </c>
      <c r="BA243" s="18">
        <f t="shared" si="617"/>
        <v>0</v>
      </c>
      <c r="BB243" s="18">
        <f t="shared" si="618"/>
        <v>0</v>
      </c>
      <c r="BC243" s="18">
        <f t="shared" si="619"/>
        <v>0</v>
      </c>
      <c r="BD243" s="18">
        <f t="shared" si="620"/>
        <v>0</v>
      </c>
      <c r="BE243" s="18"/>
      <c r="BF243" s="18"/>
      <c r="BG243" s="18">
        <f t="shared" si="621"/>
        <v>0</v>
      </c>
      <c r="BH243" s="18">
        <f t="shared" si="622"/>
        <v>0</v>
      </c>
      <c r="BI243" s="18"/>
      <c r="BJ243" s="18"/>
      <c r="BK243" s="18">
        <f t="shared" si="623"/>
        <v>0</v>
      </c>
      <c r="BL243" s="18">
        <f t="shared" si="624"/>
        <v>0</v>
      </c>
      <c r="BM243" s="18"/>
      <c r="BN243" s="18"/>
      <c r="BO243" s="18">
        <f t="shared" si="625"/>
        <v>0</v>
      </c>
      <c r="BP243" s="18">
        <f t="shared" si="626"/>
        <v>0</v>
      </c>
      <c r="BQ243" s="138"/>
      <c r="BR243" s="138"/>
    </row>
    <row r="244" spans="1:70" ht="23.25" customHeight="1" hidden="1">
      <c r="A244" s="155"/>
      <c r="B244" s="188"/>
      <c r="C244" s="156"/>
      <c r="D244" s="68" t="s">
        <v>24</v>
      </c>
      <c r="E244" s="17">
        <f t="shared" si="587"/>
        <v>0</v>
      </c>
      <c r="F244" s="17">
        <f t="shared" si="588"/>
        <v>0</v>
      </c>
      <c r="G244" s="17">
        <f t="shared" si="589"/>
        <v>0</v>
      </c>
      <c r="H244" s="17">
        <f t="shared" si="590"/>
        <v>0</v>
      </c>
      <c r="I244" s="17"/>
      <c r="J244" s="17"/>
      <c r="K244" s="17">
        <f t="shared" si="591"/>
        <v>0</v>
      </c>
      <c r="L244" s="17">
        <f t="shared" si="592"/>
        <v>0</v>
      </c>
      <c r="M244" s="17"/>
      <c r="N244" s="17"/>
      <c r="O244" s="17">
        <f t="shared" si="593"/>
        <v>0</v>
      </c>
      <c r="P244" s="17">
        <f t="shared" si="594"/>
        <v>0</v>
      </c>
      <c r="Q244" s="17"/>
      <c r="R244" s="17"/>
      <c r="S244" s="17">
        <f t="shared" si="595"/>
        <v>0</v>
      </c>
      <c r="T244" s="17">
        <f t="shared" si="596"/>
        <v>0</v>
      </c>
      <c r="U244" s="17">
        <f t="shared" si="597"/>
        <v>0</v>
      </c>
      <c r="V244" s="17">
        <f t="shared" si="598"/>
        <v>0</v>
      </c>
      <c r="W244" s="17">
        <f t="shared" si="599"/>
        <v>0</v>
      </c>
      <c r="X244" s="17">
        <f t="shared" si="600"/>
        <v>0</v>
      </c>
      <c r="Y244" s="17"/>
      <c r="Z244" s="17"/>
      <c r="AA244" s="17">
        <f t="shared" si="601"/>
        <v>0</v>
      </c>
      <c r="AB244" s="17">
        <f t="shared" si="602"/>
        <v>0</v>
      </c>
      <c r="AC244" s="17"/>
      <c r="AD244" s="17"/>
      <c r="AE244" s="17">
        <f t="shared" si="603"/>
        <v>0</v>
      </c>
      <c r="AF244" s="17">
        <f t="shared" si="604"/>
        <v>0</v>
      </c>
      <c r="AG244" s="17"/>
      <c r="AH244" s="17"/>
      <c r="AI244" s="17">
        <f t="shared" si="605"/>
        <v>0</v>
      </c>
      <c r="AJ244" s="17">
        <f t="shared" si="606"/>
        <v>0</v>
      </c>
      <c r="AK244" s="17">
        <f t="shared" si="607"/>
        <v>0</v>
      </c>
      <c r="AL244" s="17">
        <f t="shared" si="608"/>
        <v>0</v>
      </c>
      <c r="AM244" s="17">
        <f t="shared" si="609"/>
        <v>0</v>
      </c>
      <c r="AN244" s="17">
        <f t="shared" si="610"/>
        <v>0</v>
      </c>
      <c r="AO244" s="17"/>
      <c r="AP244" s="17"/>
      <c r="AQ244" s="17">
        <f t="shared" si="611"/>
        <v>0</v>
      </c>
      <c r="AR244" s="17">
        <f t="shared" si="612"/>
        <v>0</v>
      </c>
      <c r="AS244" s="17"/>
      <c r="AT244" s="17"/>
      <c r="AU244" s="17">
        <f t="shared" si="613"/>
        <v>0</v>
      </c>
      <c r="AV244" s="17">
        <f t="shared" si="614"/>
        <v>0</v>
      </c>
      <c r="AW244" s="17"/>
      <c r="AX244" s="17"/>
      <c r="AY244" s="17">
        <f t="shared" si="615"/>
        <v>0</v>
      </c>
      <c r="AZ244" s="17">
        <f t="shared" si="616"/>
        <v>0</v>
      </c>
      <c r="BA244" s="17">
        <f t="shared" si="617"/>
        <v>0</v>
      </c>
      <c r="BB244" s="49">
        <f t="shared" si="618"/>
        <v>0</v>
      </c>
      <c r="BC244" s="17">
        <f t="shared" si="619"/>
        <v>0</v>
      </c>
      <c r="BD244" s="17">
        <f t="shared" si="620"/>
        <v>0</v>
      </c>
      <c r="BE244" s="17"/>
      <c r="BF244" s="17"/>
      <c r="BG244" s="17">
        <f t="shared" si="621"/>
        <v>0</v>
      </c>
      <c r="BH244" s="17">
        <f t="shared" si="622"/>
        <v>0</v>
      </c>
      <c r="BI244" s="17"/>
      <c r="BJ244" s="17"/>
      <c r="BK244" s="17">
        <f t="shared" si="623"/>
        <v>0</v>
      </c>
      <c r="BL244" s="17">
        <f t="shared" si="624"/>
        <v>0</v>
      </c>
      <c r="BM244" s="17"/>
      <c r="BN244" s="17"/>
      <c r="BO244" s="17">
        <f t="shared" si="625"/>
        <v>0</v>
      </c>
      <c r="BP244" s="17">
        <f t="shared" si="626"/>
        <v>0</v>
      </c>
      <c r="BQ244" s="139"/>
      <c r="BR244" s="139"/>
    </row>
    <row r="245" spans="1:70" s="53" customFormat="1" ht="23.25" customHeight="1" hidden="1">
      <c r="A245" s="154" t="s">
        <v>91</v>
      </c>
      <c r="B245" s="187">
        <v>0</v>
      </c>
      <c r="C245" s="154" t="s">
        <v>70</v>
      </c>
      <c r="D245" s="66" t="s">
        <v>22</v>
      </c>
      <c r="E245" s="41">
        <f t="shared" si="587"/>
        <v>0</v>
      </c>
      <c r="F245" s="41">
        <f t="shared" si="588"/>
        <v>0</v>
      </c>
      <c r="G245" s="41">
        <f t="shared" si="589"/>
        <v>0</v>
      </c>
      <c r="H245" s="41">
        <f t="shared" si="590"/>
        <v>0</v>
      </c>
      <c r="I245" s="41">
        <f>SUM(I246:I251)</f>
        <v>0</v>
      </c>
      <c r="J245" s="41">
        <f>SUM(J246:J251)</f>
        <v>0</v>
      </c>
      <c r="K245" s="41">
        <f t="shared" si="591"/>
        <v>0</v>
      </c>
      <c r="L245" s="41">
        <f t="shared" si="592"/>
        <v>0</v>
      </c>
      <c r="M245" s="41">
        <f>SUM(M246:M251)</f>
        <v>0</v>
      </c>
      <c r="N245" s="41">
        <f>SUM(N246:N251)</f>
        <v>0</v>
      </c>
      <c r="O245" s="41">
        <f t="shared" si="593"/>
        <v>0</v>
      </c>
      <c r="P245" s="41">
        <f t="shared" si="594"/>
        <v>0</v>
      </c>
      <c r="Q245" s="41">
        <f>SUM(Q246:Q251)</f>
        <v>0</v>
      </c>
      <c r="R245" s="41">
        <f>SUM(R246:R251)</f>
        <v>0</v>
      </c>
      <c r="S245" s="41">
        <f t="shared" si="595"/>
        <v>0</v>
      </c>
      <c r="T245" s="41">
        <f t="shared" si="596"/>
        <v>0</v>
      </c>
      <c r="U245" s="41">
        <f t="shared" si="597"/>
        <v>0</v>
      </c>
      <c r="V245" s="41">
        <f t="shared" si="598"/>
        <v>0</v>
      </c>
      <c r="W245" s="41">
        <f t="shared" si="599"/>
        <v>0</v>
      </c>
      <c r="X245" s="41">
        <f t="shared" si="600"/>
        <v>0</v>
      </c>
      <c r="Y245" s="41">
        <f>SUM(Y246:Y251)</f>
        <v>0</v>
      </c>
      <c r="Z245" s="41">
        <f>SUM(Z246:Z251)</f>
        <v>0</v>
      </c>
      <c r="AA245" s="41">
        <f t="shared" si="601"/>
        <v>0</v>
      </c>
      <c r="AB245" s="41">
        <f t="shared" si="602"/>
        <v>0</v>
      </c>
      <c r="AC245" s="41">
        <f>SUM(AC246:AC251)</f>
        <v>0</v>
      </c>
      <c r="AD245" s="41">
        <f>SUM(AD246:AD251)</f>
        <v>0</v>
      </c>
      <c r="AE245" s="41">
        <f t="shared" si="603"/>
        <v>0</v>
      </c>
      <c r="AF245" s="41">
        <f t="shared" si="604"/>
        <v>0</v>
      </c>
      <c r="AG245" s="41">
        <f>SUM(AG246:AG251)</f>
        <v>0</v>
      </c>
      <c r="AH245" s="41">
        <f>SUM(AH246:AH251)</f>
        <v>0</v>
      </c>
      <c r="AI245" s="41">
        <f t="shared" si="605"/>
        <v>0</v>
      </c>
      <c r="AJ245" s="41">
        <f t="shared" si="606"/>
        <v>0</v>
      </c>
      <c r="AK245" s="41">
        <f t="shared" si="607"/>
        <v>0</v>
      </c>
      <c r="AL245" s="41">
        <f t="shared" si="608"/>
        <v>0</v>
      </c>
      <c r="AM245" s="41">
        <f t="shared" si="609"/>
        <v>0</v>
      </c>
      <c r="AN245" s="41">
        <f t="shared" si="610"/>
        <v>0</v>
      </c>
      <c r="AO245" s="41">
        <f>SUM(AO246:AO251)</f>
        <v>0</v>
      </c>
      <c r="AP245" s="41">
        <f>SUM(AP246:AP251)</f>
        <v>0</v>
      </c>
      <c r="AQ245" s="41">
        <f t="shared" si="611"/>
        <v>0</v>
      </c>
      <c r="AR245" s="41">
        <f t="shared" si="612"/>
        <v>0</v>
      </c>
      <c r="AS245" s="41">
        <f>SUM(AS246:AS251)</f>
        <v>0</v>
      </c>
      <c r="AT245" s="41">
        <f>SUM(AT246:AT251)</f>
        <v>0</v>
      </c>
      <c r="AU245" s="41">
        <f t="shared" si="613"/>
        <v>0</v>
      </c>
      <c r="AV245" s="41">
        <f t="shared" si="614"/>
        <v>0</v>
      </c>
      <c r="AW245" s="41">
        <f>SUM(AW246:AW251)</f>
        <v>0</v>
      </c>
      <c r="AX245" s="41">
        <f>SUM(AX246:AX251)</f>
        <v>0</v>
      </c>
      <c r="AY245" s="41">
        <f t="shared" si="615"/>
        <v>0</v>
      </c>
      <c r="AZ245" s="41">
        <f t="shared" si="616"/>
        <v>0</v>
      </c>
      <c r="BA245" s="41">
        <f t="shared" si="617"/>
        <v>0</v>
      </c>
      <c r="BB245" s="46">
        <f t="shared" si="618"/>
        <v>0</v>
      </c>
      <c r="BC245" s="41">
        <f t="shared" si="619"/>
        <v>0</v>
      </c>
      <c r="BD245" s="41">
        <f t="shared" si="620"/>
        <v>0</v>
      </c>
      <c r="BE245" s="41">
        <f>SUM(BE246:BE251)</f>
        <v>0</v>
      </c>
      <c r="BF245" s="41">
        <f>SUM(BF246:BF251)</f>
        <v>0</v>
      </c>
      <c r="BG245" s="41">
        <f t="shared" si="621"/>
        <v>0</v>
      </c>
      <c r="BH245" s="41">
        <f t="shared" si="622"/>
        <v>0</v>
      </c>
      <c r="BI245" s="41">
        <f>SUM(BI246:BI251)</f>
        <v>0</v>
      </c>
      <c r="BJ245" s="41">
        <f>SUM(BJ246:BJ251)</f>
        <v>0</v>
      </c>
      <c r="BK245" s="41">
        <f t="shared" si="623"/>
        <v>0</v>
      </c>
      <c r="BL245" s="41">
        <f t="shared" si="624"/>
        <v>0</v>
      </c>
      <c r="BM245" s="41">
        <f>SUM(BM246:BM251)</f>
        <v>0</v>
      </c>
      <c r="BN245" s="41">
        <f>SUM(BN246:BN251)</f>
        <v>0</v>
      </c>
      <c r="BO245" s="41">
        <f t="shared" si="625"/>
        <v>0</v>
      </c>
      <c r="BP245" s="41">
        <f t="shared" si="626"/>
        <v>0</v>
      </c>
      <c r="BQ245" s="137"/>
      <c r="BR245" s="137"/>
    </row>
    <row r="246" spans="1:70" ht="23.25" customHeight="1" hidden="1">
      <c r="A246" s="155"/>
      <c r="B246" s="188"/>
      <c r="C246" s="155"/>
      <c r="D246" s="66" t="s">
        <v>23</v>
      </c>
      <c r="E246" s="17">
        <f t="shared" si="587"/>
        <v>0</v>
      </c>
      <c r="F246" s="19">
        <f t="shared" si="588"/>
        <v>0</v>
      </c>
      <c r="G246" s="17">
        <f t="shared" si="589"/>
        <v>0</v>
      </c>
      <c r="H246" s="17">
        <f t="shared" si="590"/>
        <v>0</v>
      </c>
      <c r="I246" s="17"/>
      <c r="J246" s="17"/>
      <c r="K246" s="17">
        <f t="shared" si="591"/>
        <v>0</v>
      </c>
      <c r="L246" s="17">
        <f t="shared" si="592"/>
        <v>0</v>
      </c>
      <c r="M246" s="17"/>
      <c r="N246" s="17"/>
      <c r="O246" s="17">
        <f t="shared" si="593"/>
        <v>0</v>
      </c>
      <c r="P246" s="17">
        <f t="shared" si="594"/>
        <v>0</v>
      </c>
      <c r="Q246" s="17"/>
      <c r="R246" s="17"/>
      <c r="S246" s="17">
        <f t="shared" si="595"/>
        <v>0</v>
      </c>
      <c r="T246" s="17">
        <f t="shared" si="596"/>
        <v>0</v>
      </c>
      <c r="U246" s="17">
        <f t="shared" si="597"/>
        <v>0</v>
      </c>
      <c r="V246" s="17">
        <f t="shared" si="598"/>
        <v>0</v>
      </c>
      <c r="W246" s="17">
        <f t="shared" si="599"/>
        <v>0</v>
      </c>
      <c r="X246" s="17">
        <f t="shared" si="600"/>
        <v>0</v>
      </c>
      <c r="Y246" s="17"/>
      <c r="Z246" s="17"/>
      <c r="AA246" s="17">
        <f t="shared" si="601"/>
        <v>0</v>
      </c>
      <c r="AB246" s="17">
        <f t="shared" si="602"/>
        <v>0</v>
      </c>
      <c r="AC246" s="17"/>
      <c r="AD246" s="17"/>
      <c r="AE246" s="17">
        <f t="shared" si="603"/>
        <v>0</v>
      </c>
      <c r="AF246" s="17">
        <f t="shared" si="604"/>
        <v>0</v>
      </c>
      <c r="AG246" s="17"/>
      <c r="AH246" s="17"/>
      <c r="AI246" s="17">
        <f t="shared" si="605"/>
        <v>0</v>
      </c>
      <c r="AJ246" s="17">
        <f t="shared" si="606"/>
        <v>0</v>
      </c>
      <c r="AK246" s="17">
        <f t="shared" si="607"/>
        <v>0</v>
      </c>
      <c r="AL246" s="17">
        <f t="shared" si="608"/>
        <v>0</v>
      </c>
      <c r="AM246" s="17">
        <f t="shared" si="609"/>
        <v>0</v>
      </c>
      <c r="AN246" s="17">
        <f t="shared" si="610"/>
        <v>0</v>
      </c>
      <c r="AO246" s="17"/>
      <c r="AP246" s="17"/>
      <c r="AQ246" s="17">
        <f t="shared" si="611"/>
        <v>0</v>
      </c>
      <c r="AR246" s="17">
        <f t="shared" si="612"/>
        <v>0</v>
      </c>
      <c r="AS246" s="17"/>
      <c r="AT246" s="17"/>
      <c r="AU246" s="17">
        <f t="shared" si="613"/>
        <v>0</v>
      </c>
      <c r="AV246" s="17">
        <f t="shared" si="614"/>
        <v>0</v>
      </c>
      <c r="AW246" s="17"/>
      <c r="AX246" s="17"/>
      <c r="AY246" s="17">
        <f t="shared" si="615"/>
        <v>0</v>
      </c>
      <c r="AZ246" s="17">
        <f t="shared" si="616"/>
        <v>0</v>
      </c>
      <c r="BA246" s="17">
        <f t="shared" si="617"/>
        <v>0</v>
      </c>
      <c r="BB246" s="49">
        <f t="shared" si="618"/>
        <v>0</v>
      </c>
      <c r="BC246" s="17">
        <f t="shared" si="619"/>
        <v>0</v>
      </c>
      <c r="BD246" s="17">
        <f t="shared" si="620"/>
        <v>0</v>
      </c>
      <c r="BE246" s="17"/>
      <c r="BF246" s="17"/>
      <c r="BG246" s="17">
        <f t="shared" si="621"/>
        <v>0</v>
      </c>
      <c r="BH246" s="17">
        <f t="shared" si="622"/>
        <v>0</v>
      </c>
      <c r="BI246" s="17"/>
      <c r="BJ246" s="17"/>
      <c r="BK246" s="17">
        <f t="shared" si="623"/>
        <v>0</v>
      </c>
      <c r="BL246" s="17">
        <f t="shared" si="624"/>
        <v>0</v>
      </c>
      <c r="BM246" s="17"/>
      <c r="BN246" s="17"/>
      <c r="BO246" s="17">
        <f t="shared" si="625"/>
        <v>0</v>
      </c>
      <c r="BP246" s="17">
        <f t="shared" si="626"/>
        <v>0</v>
      </c>
      <c r="BQ246" s="138"/>
      <c r="BR246" s="138"/>
    </row>
    <row r="247" spans="1:70" ht="23.25" customHeight="1" hidden="1">
      <c r="A247" s="155"/>
      <c r="B247" s="188"/>
      <c r="C247" s="155"/>
      <c r="D247" s="64" t="s">
        <v>63</v>
      </c>
      <c r="E247" s="18">
        <f t="shared" si="587"/>
        <v>0</v>
      </c>
      <c r="F247" s="18">
        <f t="shared" si="588"/>
        <v>0</v>
      </c>
      <c r="G247" s="18">
        <f t="shared" si="589"/>
        <v>0</v>
      </c>
      <c r="H247" s="18">
        <f t="shared" si="590"/>
        <v>0</v>
      </c>
      <c r="I247" s="18"/>
      <c r="J247" s="18"/>
      <c r="K247" s="18">
        <f t="shared" si="591"/>
        <v>0</v>
      </c>
      <c r="L247" s="18">
        <f t="shared" si="592"/>
        <v>0</v>
      </c>
      <c r="M247" s="18"/>
      <c r="N247" s="18"/>
      <c r="O247" s="18">
        <f t="shared" si="593"/>
        <v>0</v>
      </c>
      <c r="P247" s="18">
        <f t="shared" si="594"/>
        <v>0</v>
      </c>
      <c r="Q247" s="18"/>
      <c r="R247" s="18"/>
      <c r="S247" s="18">
        <f t="shared" si="595"/>
        <v>0</v>
      </c>
      <c r="T247" s="18">
        <f t="shared" si="596"/>
        <v>0</v>
      </c>
      <c r="U247" s="18">
        <f t="shared" si="597"/>
        <v>0</v>
      </c>
      <c r="V247" s="18">
        <f t="shared" si="598"/>
        <v>0</v>
      </c>
      <c r="W247" s="18">
        <f t="shared" si="599"/>
        <v>0</v>
      </c>
      <c r="X247" s="18">
        <f t="shared" si="600"/>
        <v>0</v>
      </c>
      <c r="Y247" s="18"/>
      <c r="Z247" s="18"/>
      <c r="AA247" s="18">
        <f t="shared" si="601"/>
        <v>0</v>
      </c>
      <c r="AB247" s="18">
        <f t="shared" si="602"/>
        <v>0</v>
      </c>
      <c r="AC247" s="18"/>
      <c r="AD247" s="18"/>
      <c r="AE247" s="18">
        <f t="shared" si="603"/>
        <v>0</v>
      </c>
      <c r="AF247" s="18">
        <f t="shared" si="604"/>
        <v>0</v>
      </c>
      <c r="AG247" s="18"/>
      <c r="AH247" s="18"/>
      <c r="AI247" s="18">
        <f t="shared" si="605"/>
        <v>0</v>
      </c>
      <c r="AJ247" s="18">
        <f t="shared" si="606"/>
        <v>0</v>
      </c>
      <c r="AK247" s="18">
        <f t="shared" si="607"/>
        <v>0</v>
      </c>
      <c r="AL247" s="18">
        <f t="shared" si="608"/>
        <v>0</v>
      </c>
      <c r="AM247" s="18">
        <f t="shared" si="609"/>
        <v>0</v>
      </c>
      <c r="AN247" s="18">
        <f t="shared" si="610"/>
        <v>0</v>
      </c>
      <c r="AO247" s="18"/>
      <c r="AP247" s="18"/>
      <c r="AQ247" s="18">
        <f t="shared" si="611"/>
        <v>0</v>
      </c>
      <c r="AR247" s="18">
        <f t="shared" si="612"/>
        <v>0</v>
      </c>
      <c r="AS247" s="17"/>
      <c r="AT247" s="17"/>
      <c r="AU247" s="17">
        <f t="shared" si="613"/>
        <v>0</v>
      </c>
      <c r="AV247" s="17">
        <f t="shared" si="614"/>
        <v>0</v>
      </c>
      <c r="AW247" s="17"/>
      <c r="AX247" s="17"/>
      <c r="AY247" s="17">
        <f t="shared" si="615"/>
        <v>0</v>
      </c>
      <c r="AZ247" s="17">
        <f t="shared" si="616"/>
        <v>0</v>
      </c>
      <c r="BA247" s="17">
        <f t="shared" si="617"/>
        <v>0</v>
      </c>
      <c r="BB247" s="49">
        <f t="shared" si="618"/>
        <v>0</v>
      </c>
      <c r="BC247" s="17">
        <f t="shared" si="619"/>
        <v>0</v>
      </c>
      <c r="BD247" s="17">
        <f t="shared" si="620"/>
        <v>0</v>
      </c>
      <c r="BE247" s="17"/>
      <c r="BF247" s="17"/>
      <c r="BG247" s="17">
        <f t="shared" si="621"/>
        <v>0</v>
      </c>
      <c r="BH247" s="17">
        <f t="shared" si="622"/>
        <v>0</v>
      </c>
      <c r="BI247" s="17"/>
      <c r="BJ247" s="17"/>
      <c r="BK247" s="17">
        <f t="shared" si="623"/>
        <v>0</v>
      </c>
      <c r="BL247" s="17">
        <f t="shared" si="624"/>
        <v>0</v>
      </c>
      <c r="BM247" s="17"/>
      <c r="BN247" s="17"/>
      <c r="BO247" s="17">
        <f t="shared" si="625"/>
        <v>0</v>
      </c>
      <c r="BP247" s="17">
        <f t="shared" si="626"/>
        <v>0</v>
      </c>
      <c r="BQ247" s="138"/>
      <c r="BR247" s="138"/>
    </row>
    <row r="248" spans="1:70" ht="23.25" customHeight="1" hidden="1">
      <c r="A248" s="155"/>
      <c r="B248" s="188"/>
      <c r="C248" s="155"/>
      <c r="D248" s="64" t="s">
        <v>28</v>
      </c>
      <c r="E248" s="18">
        <f t="shared" si="587"/>
        <v>0</v>
      </c>
      <c r="F248" s="18">
        <f t="shared" si="588"/>
        <v>0</v>
      </c>
      <c r="G248" s="18">
        <f t="shared" si="589"/>
        <v>0</v>
      </c>
      <c r="H248" s="18">
        <f t="shared" si="590"/>
        <v>0</v>
      </c>
      <c r="I248" s="18"/>
      <c r="J248" s="18"/>
      <c r="K248" s="18">
        <f t="shared" si="591"/>
        <v>0</v>
      </c>
      <c r="L248" s="18">
        <f t="shared" si="592"/>
        <v>0</v>
      </c>
      <c r="M248" s="18"/>
      <c r="N248" s="18"/>
      <c r="O248" s="18">
        <f t="shared" si="593"/>
        <v>0</v>
      </c>
      <c r="P248" s="18">
        <f t="shared" si="594"/>
        <v>0</v>
      </c>
      <c r="Q248" s="18"/>
      <c r="R248" s="18"/>
      <c r="S248" s="18">
        <f t="shared" si="595"/>
        <v>0</v>
      </c>
      <c r="T248" s="18">
        <f t="shared" si="596"/>
        <v>0</v>
      </c>
      <c r="U248" s="18">
        <f t="shared" si="597"/>
        <v>0</v>
      </c>
      <c r="V248" s="18">
        <f t="shared" si="598"/>
        <v>0</v>
      </c>
      <c r="W248" s="18">
        <f t="shared" si="599"/>
        <v>0</v>
      </c>
      <c r="X248" s="18">
        <f t="shared" si="600"/>
        <v>0</v>
      </c>
      <c r="Y248" s="18"/>
      <c r="Z248" s="18"/>
      <c r="AA248" s="18">
        <f t="shared" si="601"/>
        <v>0</v>
      </c>
      <c r="AB248" s="18">
        <f t="shared" si="602"/>
        <v>0</v>
      </c>
      <c r="AC248" s="18"/>
      <c r="AD248" s="18"/>
      <c r="AE248" s="18">
        <f t="shared" si="603"/>
        <v>0</v>
      </c>
      <c r="AF248" s="18">
        <f t="shared" si="604"/>
        <v>0</v>
      </c>
      <c r="AG248" s="18"/>
      <c r="AH248" s="18"/>
      <c r="AI248" s="18">
        <f t="shared" si="605"/>
        <v>0</v>
      </c>
      <c r="AJ248" s="18">
        <f t="shared" si="606"/>
        <v>0</v>
      </c>
      <c r="AK248" s="18">
        <f t="shared" si="607"/>
        <v>0</v>
      </c>
      <c r="AL248" s="18">
        <f t="shared" si="608"/>
        <v>0</v>
      </c>
      <c r="AM248" s="18">
        <f t="shared" si="609"/>
        <v>0</v>
      </c>
      <c r="AN248" s="18">
        <f t="shared" si="610"/>
        <v>0</v>
      </c>
      <c r="AO248" s="18"/>
      <c r="AP248" s="18"/>
      <c r="AQ248" s="18">
        <f t="shared" si="611"/>
        <v>0</v>
      </c>
      <c r="AR248" s="18">
        <f t="shared" si="612"/>
        <v>0</v>
      </c>
      <c r="AS248" s="18"/>
      <c r="AT248" s="18"/>
      <c r="AU248" s="18">
        <f t="shared" si="613"/>
        <v>0</v>
      </c>
      <c r="AV248" s="18">
        <f t="shared" si="614"/>
        <v>0</v>
      </c>
      <c r="AW248" s="18"/>
      <c r="AX248" s="18"/>
      <c r="AY248" s="18">
        <f t="shared" si="615"/>
        <v>0</v>
      </c>
      <c r="AZ248" s="18">
        <f t="shared" si="616"/>
        <v>0</v>
      </c>
      <c r="BA248" s="18">
        <f t="shared" si="617"/>
        <v>0</v>
      </c>
      <c r="BB248" s="18">
        <f t="shared" si="618"/>
        <v>0</v>
      </c>
      <c r="BC248" s="18">
        <f t="shared" si="619"/>
        <v>0</v>
      </c>
      <c r="BD248" s="18">
        <f t="shared" si="620"/>
        <v>0</v>
      </c>
      <c r="BE248" s="18"/>
      <c r="BF248" s="18"/>
      <c r="BG248" s="18">
        <f t="shared" si="621"/>
        <v>0</v>
      </c>
      <c r="BH248" s="18">
        <f t="shared" si="622"/>
        <v>0</v>
      </c>
      <c r="BI248" s="18"/>
      <c r="BJ248" s="18"/>
      <c r="BK248" s="18">
        <f t="shared" si="623"/>
        <v>0</v>
      </c>
      <c r="BL248" s="18">
        <f t="shared" si="624"/>
        <v>0</v>
      </c>
      <c r="BM248" s="18"/>
      <c r="BN248" s="18"/>
      <c r="BO248" s="18">
        <f t="shared" si="625"/>
        <v>0</v>
      </c>
      <c r="BP248" s="18">
        <f t="shared" si="626"/>
        <v>0</v>
      </c>
      <c r="BQ248" s="138"/>
      <c r="BR248" s="138"/>
    </row>
    <row r="249" spans="1:70" ht="46.5" customHeight="1" hidden="1">
      <c r="A249" s="155"/>
      <c r="B249" s="188"/>
      <c r="C249" s="155"/>
      <c r="D249" s="66" t="s">
        <v>136</v>
      </c>
      <c r="E249" s="17">
        <f t="shared" si="587"/>
        <v>0</v>
      </c>
      <c r="F249" s="17">
        <f t="shared" si="588"/>
        <v>0</v>
      </c>
      <c r="G249" s="17">
        <f t="shared" si="589"/>
        <v>0</v>
      </c>
      <c r="H249" s="17">
        <f t="shared" si="590"/>
        <v>0</v>
      </c>
      <c r="I249" s="17"/>
      <c r="J249" s="17"/>
      <c r="K249" s="17">
        <f t="shared" si="591"/>
        <v>0</v>
      </c>
      <c r="L249" s="17">
        <f t="shared" si="592"/>
        <v>0</v>
      </c>
      <c r="M249" s="17"/>
      <c r="N249" s="17"/>
      <c r="O249" s="17">
        <f t="shared" si="593"/>
        <v>0</v>
      </c>
      <c r="P249" s="17">
        <f t="shared" si="594"/>
        <v>0</v>
      </c>
      <c r="Q249" s="17"/>
      <c r="R249" s="17"/>
      <c r="S249" s="17">
        <f t="shared" si="595"/>
        <v>0</v>
      </c>
      <c r="T249" s="17">
        <f t="shared" si="596"/>
        <v>0</v>
      </c>
      <c r="U249" s="17">
        <f t="shared" si="597"/>
        <v>0</v>
      </c>
      <c r="V249" s="17">
        <f t="shared" si="598"/>
        <v>0</v>
      </c>
      <c r="W249" s="17">
        <f t="shared" si="599"/>
        <v>0</v>
      </c>
      <c r="X249" s="17">
        <f t="shared" si="600"/>
        <v>0</v>
      </c>
      <c r="Y249" s="17"/>
      <c r="Z249" s="17"/>
      <c r="AA249" s="17">
        <f t="shared" si="601"/>
        <v>0</v>
      </c>
      <c r="AB249" s="17">
        <f t="shared" si="602"/>
        <v>0</v>
      </c>
      <c r="AC249" s="17"/>
      <c r="AD249" s="17"/>
      <c r="AE249" s="17">
        <f t="shared" si="603"/>
        <v>0</v>
      </c>
      <c r="AF249" s="17">
        <f t="shared" si="604"/>
        <v>0</v>
      </c>
      <c r="AG249" s="17"/>
      <c r="AH249" s="17"/>
      <c r="AI249" s="17">
        <f t="shared" si="605"/>
        <v>0</v>
      </c>
      <c r="AJ249" s="17">
        <f t="shared" si="606"/>
        <v>0</v>
      </c>
      <c r="AK249" s="17">
        <f t="shared" si="607"/>
        <v>0</v>
      </c>
      <c r="AL249" s="17">
        <f t="shared" si="608"/>
        <v>0</v>
      </c>
      <c r="AM249" s="17">
        <f t="shared" si="609"/>
        <v>0</v>
      </c>
      <c r="AN249" s="17">
        <f t="shared" si="610"/>
        <v>0</v>
      </c>
      <c r="AO249" s="17"/>
      <c r="AP249" s="17"/>
      <c r="AQ249" s="17">
        <f t="shared" si="611"/>
        <v>0</v>
      </c>
      <c r="AR249" s="17">
        <f t="shared" si="612"/>
        <v>0</v>
      </c>
      <c r="AS249" s="17"/>
      <c r="AT249" s="17"/>
      <c r="AU249" s="17">
        <f t="shared" si="613"/>
        <v>0</v>
      </c>
      <c r="AV249" s="17">
        <f t="shared" si="614"/>
        <v>0</v>
      </c>
      <c r="AW249" s="17"/>
      <c r="AX249" s="17"/>
      <c r="AY249" s="17">
        <f t="shared" si="615"/>
        <v>0</v>
      </c>
      <c r="AZ249" s="17">
        <f t="shared" si="616"/>
        <v>0</v>
      </c>
      <c r="BA249" s="17">
        <f t="shared" si="617"/>
        <v>0</v>
      </c>
      <c r="BB249" s="17">
        <f t="shared" si="618"/>
        <v>0</v>
      </c>
      <c r="BC249" s="17">
        <f t="shared" si="619"/>
        <v>0</v>
      </c>
      <c r="BD249" s="17">
        <f t="shared" si="620"/>
        <v>0</v>
      </c>
      <c r="BE249" s="17"/>
      <c r="BF249" s="17"/>
      <c r="BG249" s="17">
        <f t="shared" si="621"/>
        <v>0</v>
      </c>
      <c r="BH249" s="17">
        <f t="shared" si="622"/>
        <v>0</v>
      </c>
      <c r="BI249" s="17"/>
      <c r="BJ249" s="17"/>
      <c r="BK249" s="17">
        <f t="shared" si="623"/>
        <v>0</v>
      </c>
      <c r="BL249" s="17">
        <f t="shared" si="624"/>
        <v>0</v>
      </c>
      <c r="BM249" s="17"/>
      <c r="BN249" s="17"/>
      <c r="BO249" s="17">
        <f t="shared" si="625"/>
        <v>0</v>
      </c>
      <c r="BP249" s="17">
        <f t="shared" si="626"/>
        <v>0</v>
      </c>
      <c r="BQ249" s="138"/>
      <c r="BR249" s="138"/>
    </row>
    <row r="250" spans="1:70" ht="23.25" customHeight="1" hidden="1">
      <c r="A250" s="155"/>
      <c r="B250" s="188"/>
      <c r="C250" s="155"/>
      <c r="D250" s="67" t="s">
        <v>29</v>
      </c>
      <c r="E250" s="18">
        <f t="shared" si="587"/>
        <v>0</v>
      </c>
      <c r="F250" s="18">
        <f t="shared" si="588"/>
        <v>0</v>
      </c>
      <c r="G250" s="18">
        <f t="shared" si="589"/>
        <v>0</v>
      </c>
      <c r="H250" s="18">
        <f t="shared" si="590"/>
        <v>0</v>
      </c>
      <c r="I250" s="18"/>
      <c r="J250" s="18"/>
      <c r="K250" s="18">
        <f t="shared" si="591"/>
        <v>0</v>
      </c>
      <c r="L250" s="18">
        <f t="shared" si="592"/>
        <v>0</v>
      </c>
      <c r="M250" s="18"/>
      <c r="N250" s="18"/>
      <c r="O250" s="18">
        <f t="shared" si="593"/>
        <v>0</v>
      </c>
      <c r="P250" s="18">
        <f t="shared" si="594"/>
        <v>0</v>
      </c>
      <c r="Q250" s="18"/>
      <c r="R250" s="18"/>
      <c r="S250" s="18">
        <f t="shared" si="595"/>
        <v>0</v>
      </c>
      <c r="T250" s="18">
        <f t="shared" si="596"/>
        <v>0</v>
      </c>
      <c r="U250" s="18">
        <f t="shared" si="597"/>
        <v>0</v>
      </c>
      <c r="V250" s="18">
        <f t="shared" si="598"/>
        <v>0</v>
      </c>
      <c r="W250" s="18">
        <f t="shared" si="599"/>
        <v>0</v>
      </c>
      <c r="X250" s="18">
        <f t="shared" si="600"/>
        <v>0</v>
      </c>
      <c r="Y250" s="18"/>
      <c r="Z250" s="18"/>
      <c r="AA250" s="18">
        <f t="shared" si="601"/>
        <v>0</v>
      </c>
      <c r="AB250" s="18">
        <f t="shared" si="602"/>
        <v>0</v>
      </c>
      <c r="AC250" s="18"/>
      <c r="AD250" s="18"/>
      <c r="AE250" s="18">
        <f t="shared" si="603"/>
        <v>0</v>
      </c>
      <c r="AF250" s="18">
        <f t="shared" si="604"/>
        <v>0</v>
      </c>
      <c r="AG250" s="18"/>
      <c r="AH250" s="18"/>
      <c r="AI250" s="18">
        <f t="shared" si="605"/>
        <v>0</v>
      </c>
      <c r="AJ250" s="18">
        <f t="shared" si="606"/>
        <v>0</v>
      </c>
      <c r="AK250" s="18">
        <f t="shared" si="607"/>
        <v>0</v>
      </c>
      <c r="AL250" s="18">
        <f t="shared" si="608"/>
        <v>0</v>
      </c>
      <c r="AM250" s="18">
        <f t="shared" si="609"/>
        <v>0</v>
      </c>
      <c r="AN250" s="18">
        <f t="shared" si="610"/>
        <v>0</v>
      </c>
      <c r="AO250" s="18"/>
      <c r="AP250" s="18"/>
      <c r="AQ250" s="18">
        <f t="shared" si="611"/>
        <v>0</v>
      </c>
      <c r="AR250" s="18">
        <f t="shared" si="612"/>
        <v>0</v>
      </c>
      <c r="AS250" s="17"/>
      <c r="AT250" s="17"/>
      <c r="AU250" s="17">
        <f t="shared" si="613"/>
        <v>0</v>
      </c>
      <c r="AV250" s="17">
        <f t="shared" si="614"/>
        <v>0</v>
      </c>
      <c r="AW250" s="17"/>
      <c r="AX250" s="17"/>
      <c r="AY250" s="17">
        <f t="shared" si="615"/>
        <v>0</v>
      </c>
      <c r="AZ250" s="17">
        <f t="shared" si="616"/>
        <v>0</v>
      </c>
      <c r="BA250" s="17">
        <f t="shared" si="617"/>
        <v>0</v>
      </c>
      <c r="BB250" s="49">
        <f t="shared" si="618"/>
        <v>0</v>
      </c>
      <c r="BC250" s="17">
        <f t="shared" si="619"/>
        <v>0</v>
      </c>
      <c r="BD250" s="17">
        <f t="shared" si="620"/>
        <v>0</v>
      </c>
      <c r="BE250" s="17"/>
      <c r="BF250" s="17"/>
      <c r="BG250" s="17">
        <f t="shared" si="621"/>
        <v>0</v>
      </c>
      <c r="BH250" s="17">
        <f t="shared" si="622"/>
        <v>0</v>
      </c>
      <c r="BI250" s="17"/>
      <c r="BJ250" s="17"/>
      <c r="BK250" s="17">
        <f t="shared" si="623"/>
        <v>0</v>
      </c>
      <c r="BL250" s="17">
        <f t="shared" si="624"/>
        <v>0</v>
      </c>
      <c r="BM250" s="17"/>
      <c r="BN250" s="17"/>
      <c r="BO250" s="17">
        <f t="shared" si="625"/>
        <v>0</v>
      </c>
      <c r="BP250" s="17">
        <f t="shared" si="626"/>
        <v>0</v>
      </c>
      <c r="BQ250" s="138"/>
      <c r="BR250" s="138"/>
    </row>
    <row r="251" spans="1:70" ht="23.25" customHeight="1" hidden="1">
      <c r="A251" s="155"/>
      <c r="B251" s="188"/>
      <c r="C251" s="156"/>
      <c r="D251" s="68" t="s">
        <v>24</v>
      </c>
      <c r="E251" s="17">
        <f t="shared" si="587"/>
        <v>0</v>
      </c>
      <c r="F251" s="17">
        <f t="shared" si="588"/>
        <v>0</v>
      </c>
      <c r="G251" s="17">
        <f t="shared" si="589"/>
        <v>0</v>
      </c>
      <c r="H251" s="17">
        <f t="shared" si="590"/>
        <v>0</v>
      </c>
      <c r="I251" s="17"/>
      <c r="J251" s="17"/>
      <c r="K251" s="17">
        <f t="shared" si="591"/>
        <v>0</v>
      </c>
      <c r="L251" s="17">
        <f t="shared" si="592"/>
        <v>0</v>
      </c>
      <c r="M251" s="17"/>
      <c r="N251" s="17"/>
      <c r="O251" s="17">
        <f t="shared" si="593"/>
        <v>0</v>
      </c>
      <c r="P251" s="17">
        <f t="shared" si="594"/>
        <v>0</v>
      </c>
      <c r="Q251" s="17"/>
      <c r="R251" s="17"/>
      <c r="S251" s="17">
        <f t="shared" si="595"/>
        <v>0</v>
      </c>
      <c r="T251" s="17">
        <f t="shared" si="596"/>
        <v>0</v>
      </c>
      <c r="U251" s="17">
        <f t="shared" si="597"/>
        <v>0</v>
      </c>
      <c r="V251" s="17">
        <f t="shared" si="598"/>
        <v>0</v>
      </c>
      <c r="W251" s="17">
        <f t="shared" si="599"/>
        <v>0</v>
      </c>
      <c r="X251" s="17">
        <f t="shared" si="600"/>
        <v>0</v>
      </c>
      <c r="Y251" s="17"/>
      <c r="Z251" s="17"/>
      <c r="AA251" s="17">
        <f t="shared" si="601"/>
        <v>0</v>
      </c>
      <c r="AB251" s="17">
        <f t="shared" si="602"/>
        <v>0</v>
      </c>
      <c r="AC251" s="17"/>
      <c r="AD251" s="17"/>
      <c r="AE251" s="17">
        <f t="shared" si="603"/>
        <v>0</v>
      </c>
      <c r="AF251" s="17">
        <f t="shared" si="604"/>
        <v>0</v>
      </c>
      <c r="AG251" s="17"/>
      <c r="AH251" s="17"/>
      <c r="AI251" s="17">
        <f t="shared" si="605"/>
        <v>0</v>
      </c>
      <c r="AJ251" s="17">
        <f t="shared" si="606"/>
        <v>0</v>
      </c>
      <c r="AK251" s="17">
        <f t="shared" si="607"/>
        <v>0</v>
      </c>
      <c r="AL251" s="17">
        <f t="shared" si="608"/>
        <v>0</v>
      </c>
      <c r="AM251" s="17">
        <f t="shared" si="609"/>
        <v>0</v>
      </c>
      <c r="AN251" s="17">
        <f t="shared" si="610"/>
        <v>0</v>
      </c>
      <c r="AO251" s="17"/>
      <c r="AP251" s="17"/>
      <c r="AQ251" s="17">
        <f t="shared" si="611"/>
        <v>0</v>
      </c>
      <c r="AR251" s="17">
        <f t="shared" si="612"/>
        <v>0</v>
      </c>
      <c r="AS251" s="17"/>
      <c r="AT251" s="17"/>
      <c r="AU251" s="17">
        <f t="shared" si="613"/>
        <v>0</v>
      </c>
      <c r="AV251" s="17">
        <f t="shared" si="614"/>
        <v>0</v>
      </c>
      <c r="AW251" s="17"/>
      <c r="AX251" s="17"/>
      <c r="AY251" s="17">
        <f t="shared" si="615"/>
        <v>0</v>
      </c>
      <c r="AZ251" s="17">
        <f t="shared" si="616"/>
        <v>0</v>
      </c>
      <c r="BA251" s="17">
        <f t="shared" si="617"/>
        <v>0</v>
      </c>
      <c r="BB251" s="49">
        <f t="shared" si="618"/>
        <v>0</v>
      </c>
      <c r="BC251" s="17">
        <f t="shared" si="619"/>
        <v>0</v>
      </c>
      <c r="BD251" s="17">
        <f t="shared" si="620"/>
        <v>0</v>
      </c>
      <c r="BE251" s="17"/>
      <c r="BF251" s="17"/>
      <c r="BG251" s="17">
        <f t="shared" si="621"/>
        <v>0</v>
      </c>
      <c r="BH251" s="17">
        <f t="shared" si="622"/>
        <v>0</v>
      </c>
      <c r="BI251" s="17"/>
      <c r="BJ251" s="17"/>
      <c r="BK251" s="17">
        <f t="shared" si="623"/>
        <v>0</v>
      </c>
      <c r="BL251" s="17">
        <f t="shared" si="624"/>
        <v>0</v>
      </c>
      <c r="BM251" s="17"/>
      <c r="BN251" s="17"/>
      <c r="BO251" s="17">
        <f t="shared" si="625"/>
        <v>0</v>
      </c>
      <c r="BP251" s="17">
        <f t="shared" si="626"/>
        <v>0</v>
      </c>
      <c r="BQ251" s="139"/>
      <c r="BR251" s="139"/>
    </row>
    <row r="252" spans="1:70" s="53" customFormat="1" ht="23.25" customHeight="1" hidden="1">
      <c r="A252" s="154" t="s">
        <v>92</v>
      </c>
      <c r="B252" s="187">
        <v>0</v>
      </c>
      <c r="C252" s="154" t="s">
        <v>70</v>
      </c>
      <c r="D252" s="66" t="s">
        <v>22</v>
      </c>
      <c r="E252" s="41">
        <f t="shared" si="587"/>
        <v>0</v>
      </c>
      <c r="F252" s="41">
        <f t="shared" si="588"/>
        <v>0</v>
      </c>
      <c r="G252" s="41">
        <f t="shared" si="589"/>
        <v>0</v>
      </c>
      <c r="H252" s="41">
        <f t="shared" si="590"/>
        <v>0</v>
      </c>
      <c r="I252" s="41">
        <f>SUM(I253:I258)</f>
        <v>0</v>
      </c>
      <c r="J252" s="41">
        <f>SUM(J253:J258)</f>
        <v>0</v>
      </c>
      <c r="K252" s="41">
        <f t="shared" si="591"/>
        <v>0</v>
      </c>
      <c r="L252" s="41">
        <f t="shared" si="592"/>
        <v>0</v>
      </c>
      <c r="M252" s="41">
        <f>SUM(M253:M258)</f>
        <v>0</v>
      </c>
      <c r="N252" s="41">
        <f>SUM(N253:N258)</f>
        <v>0</v>
      </c>
      <c r="O252" s="41">
        <f t="shared" si="593"/>
        <v>0</v>
      </c>
      <c r="P252" s="41">
        <f t="shared" si="594"/>
        <v>0</v>
      </c>
      <c r="Q252" s="41">
        <f>SUM(Q253:Q258)</f>
        <v>0</v>
      </c>
      <c r="R252" s="41">
        <f>SUM(R253:R258)</f>
        <v>0</v>
      </c>
      <c r="S252" s="41">
        <f t="shared" si="595"/>
        <v>0</v>
      </c>
      <c r="T252" s="41">
        <f t="shared" si="596"/>
        <v>0</v>
      </c>
      <c r="U252" s="41">
        <f t="shared" si="597"/>
        <v>0</v>
      </c>
      <c r="V252" s="41">
        <f t="shared" si="598"/>
        <v>0</v>
      </c>
      <c r="W252" s="41">
        <f t="shared" si="599"/>
        <v>0</v>
      </c>
      <c r="X252" s="41">
        <f t="shared" si="600"/>
        <v>0</v>
      </c>
      <c r="Y252" s="41">
        <f>SUM(Y253:Y258)</f>
        <v>0</v>
      </c>
      <c r="Z252" s="41">
        <f>SUM(Z253:Z258)</f>
        <v>0</v>
      </c>
      <c r="AA252" s="41">
        <f t="shared" si="601"/>
        <v>0</v>
      </c>
      <c r="AB252" s="41">
        <f t="shared" si="602"/>
        <v>0</v>
      </c>
      <c r="AC252" s="41">
        <f>SUM(AC253:AC258)</f>
        <v>0</v>
      </c>
      <c r="AD252" s="41">
        <f>SUM(AD253:AD258)</f>
        <v>0</v>
      </c>
      <c r="AE252" s="41">
        <f t="shared" si="603"/>
        <v>0</v>
      </c>
      <c r="AF252" s="41">
        <f t="shared" si="604"/>
        <v>0</v>
      </c>
      <c r="AG252" s="41">
        <f>SUM(AG253:AG258)</f>
        <v>0</v>
      </c>
      <c r="AH252" s="41">
        <f>SUM(AH253:AH258)</f>
        <v>0</v>
      </c>
      <c r="AI252" s="41">
        <f t="shared" si="605"/>
        <v>0</v>
      </c>
      <c r="AJ252" s="41">
        <f t="shared" si="606"/>
        <v>0</v>
      </c>
      <c r="AK252" s="41">
        <f t="shared" si="607"/>
        <v>0</v>
      </c>
      <c r="AL252" s="41">
        <f t="shared" si="608"/>
        <v>0</v>
      </c>
      <c r="AM252" s="41">
        <f t="shared" si="609"/>
        <v>0</v>
      </c>
      <c r="AN252" s="41">
        <f t="shared" si="610"/>
        <v>0</v>
      </c>
      <c r="AO252" s="41">
        <f>SUM(AO253:AO258)</f>
        <v>0</v>
      </c>
      <c r="AP252" s="41">
        <f>SUM(AP253:AP258)</f>
        <v>0</v>
      </c>
      <c r="AQ252" s="41">
        <f t="shared" si="611"/>
        <v>0</v>
      </c>
      <c r="AR252" s="41">
        <f t="shared" si="612"/>
        <v>0</v>
      </c>
      <c r="AS252" s="41">
        <f>SUM(AS253:AS258)</f>
        <v>0</v>
      </c>
      <c r="AT252" s="41">
        <f>SUM(AT253:AT258)</f>
        <v>0</v>
      </c>
      <c r="AU252" s="41">
        <f t="shared" si="613"/>
        <v>0</v>
      </c>
      <c r="AV252" s="41">
        <f t="shared" si="614"/>
        <v>0</v>
      </c>
      <c r="AW252" s="41">
        <f>SUM(AW253:AW258)</f>
        <v>0</v>
      </c>
      <c r="AX252" s="41">
        <f>SUM(AX253:AX258)</f>
        <v>0</v>
      </c>
      <c r="AY252" s="41">
        <f t="shared" si="615"/>
        <v>0</v>
      </c>
      <c r="AZ252" s="41">
        <f t="shared" si="616"/>
        <v>0</v>
      </c>
      <c r="BA252" s="41">
        <f t="shared" si="617"/>
        <v>0</v>
      </c>
      <c r="BB252" s="46">
        <f t="shared" si="618"/>
        <v>0</v>
      </c>
      <c r="BC252" s="41">
        <f t="shared" si="619"/>
        <v>0</v>
      </c>
      <c r="BD252" s="41">
        <f t="shared" si="620"/>
        <v>0</v>
      </c>
      <c r="BE252" s="41">
        <f>SUM(BE253:BE258)</f>
        <v>0</v>
      </c>
      <c r="BF252" s="41">
        <f>SUM(BF253:BF258)</f>
        <v>0</v>
      </c>
      <c r="BG252" s="41">
        <f t="shared" si="621"/>
        <v>0</v>
      </c>
      <c r="BH252" s="41">
        <f t="shared" si="622"/>
        <v>0</v>
      </c>
      <c r="BI252" s="41">
        <f>SUM(BI253:BI258)</f>
        <v>0</v>
      </c>
      <c r="BJ252" s="41">
        <f>SUM(BJ253:BJ258)</f>
        <v>0</v>
      </c>
      <c r="BK252" s="41">
        <f t="shared" si="623"/>
        <v>0</v>
      </c>
      <c r="BL252" s="41">
        <f t="shared" si="624"/>
        <v>0</v>
      </c>
      <c r="BM252" s="41">
        <f>SUM(BM253:BM258)</f>
        <v>0</v>
      </c>
      <c r="BN252" s="41">
        <f>SUM(BN253:BN258)</f>
        <v>0</v>
      </c>
      <c r="BO252" s="41">
        <f t="shared" si="625"/>
        <v>0</v>
      </c>
      <c r="BP252" s="41">
        <f t="shared" si="626"/>
        <v>0</v>
      </c>
      <c r="BQ252" s="137"/>
      <c r="BR252" s="137"/>
    </row>
    <row r="253" spans="1:70" ht="23.25" customHeight="1" hidden="1">
      <c r="A253" s="155"/>
      <c r="B253" s="188"/>
      <c r="C253" s="155"/>
      <c r="D253" s="66" t="s">
        <v>23</v>
      </c>
      <c r="E253" s="17">
        <f t="shared" si="587"/>
        <v>0</v>
      </c>
      <c r="F253" s="19">
        <f t="shared" si="588"/>
        <v>0</v>
      </c>
      <c r="G253" s="17">
        <f t="shared" si="589"/>
        <v>0</v>
      </c>
      <c r="H253" s="17">
        <f t="shared" si="590"/>
        <v>0</v>
      </c>
      <c r="I253" s="17"/>
      <c r="J253" s="17"/>
      <c r="K253" s="17">
        <f t="shared" si="591"/>
        <v>0</v>
      </c>
      <c r="L253" s="17">
        <f t="shared" si="592"/>
        <v>0</v>
      </c>
      <c r="M253" s="17"/>
      <c r="N253" s="17"/>
      <c r="O253" s="17">
        <f t="shared" si="593"/>
        <v>0</v>
      </c>
      <c r="P253" s="17">
        <f t="shared" si="594"/>
        <v>0</v>
      </c>
      <c r="Q253" s="17"/>
      <c r="R253" s="17"/>
      <c r="S253" s="17">
        <f t="shared" si="595"/>
        <v>0</v>
      </c>
      <c r="T253" s="17">
        <f t="shared" si="596"/>
        <v>0</v>
      </c>
      <c r="U253" s="17">
        <f t="shared" si="597"/>
        <v>0</v>
      </c>
      <c r="V253" s="17">
        <f t="shared" si="598"/>
        <v>0</v>
      </c>
      <c r="W253" s="17">
        <f t="shared" si="599"/>
        <v>0</v>
      </c>
      <c r="X253" s="17">
        <f t="shared" si="600"/>
        <v>0</v>
      </c>
      <c r="Y253" s="17"/>
      <c r="Z253" s="17"/>
      <c r="AA253" s="17">
        <f t="shared" si="601"/>
        <v>0</v>
      </c>
      <c r="AB253" s="17">
        <f t="shared" si="602"/>
        <v>0</v>
      </c>
      <c r="AC253" s="17"/>
      <c r="AD253" s="17"/>
      <c r="AE253" s="17">
        <f t="shared" si="603"/>
        <v>0</v>
      </c>
      <c r="AF253" s="17">
        <f t="shared" si="604"/>
        <v>0</v>
      </c>
      <c r="AG253" s="17"/>
      <c r="AH253" s="17"/>
      <c r="AI253" s="17">
        <f t="shared" si="605"/>
        <v>0</v>
      </c>
      <c r="AJ253" s="17">
        <f t="shared" si="606"/>
        <v>0</v>
      </c>
      <c r="AK253" s="17">
        <f t="shared" si="607"/>
        <v>0</v>
      </c>
      <c r="AL253" s="17">
        <f t="shared" si="608"/>
        <v>0</v>
      </c>
      <c r="AM253" s="17">
        <f t="shared" si="609"/>
        <v>0</v>
      </c>
      <c r="AN253" s="17">
        <f t="shared" si="610"/>
        <v>0</v>
      </c>
      <c r="AO253" s="17"/>
      <c r="AP253" s="17"/>
      <c r="AQ253" s="17">
        <f t="shared" si="611"/>
        <v>0</v>
      </c>
      <c r="AR253" s="17">
        <f t="shared" si="612"/>
        <v>0</v>
      </c>
      <c r="AS253" s="17"/>
      <c r="AT253" s="17"/>
      <c r="AU253" s="17">
        <f t="shared" si="613"/>
        <v>0</v>
      </c>
      <c r="AV253" s="17">
        <f t="shared" si="614"/>
        <v>0</v>
      </c>
      <c r="AW253" s="17"/>
      <c r="AX253" s="17"/>
      <c r="AY253" s="17">
        <f t="shared" si="615"/>
        <v>0</v>
      </c>
      <c r="AZ253" s="17">
        <f t="shared" si="616"/>
        <v>0</v>
      </c>
      <c r="BA253" s="17">
        <f t="shared" si="617"/>
        <v>0</v>
      </c>
      <c r="BB253" s="49">
        <f t="shared" si="618"/>
        <v>0</v>
      </c>
      <c r="BC253" s="17">
        <f t="shared" si="619"/>
        <v>0</v>
      </c>
      <c r="BD253" s="17">
        <f t="shared" si="620"/>
        <v>0</v>
      </c>
      <c r="BE253" s="17"/>
      <c r="BF253" s="17"/>
      <c r="BG253" s="17">
        <f t="shared" si="621"/>
        <v>0</v>
      </c>
      <c r="BH253" s="17">
        <f t="shared" si="622"/>
        <v>0</v>
      </c>
      <c r="BI253" s="17"/>
      <c r="BJ253" s="17"/>
      <c r="BK253" s="17">
        <f t="shared" si="623"/>
        <v>0</v>
      </c>
      <c r="BL253" s="17">
        <f t="shared" si="624"/>
        <v>0</v>
      </c>
      <c r="BM253" s="17"/>
      <c r="BN253" s="17"/>
      <c r="BO253" s="17">
        <f t="shared" si="625"/>
        <v>0</v>
      </c>
      <c r="BP253" s="17">
        <f t="shared" si="626"/>
        <v>0</v>
      </c>
      <c r="BQ253" s="138"/>
      <c r="BR253" s="138"/>
    </row>
    <row r="254" spans="1:70" ht="23.25" customHeight="1" hidden="1">
      <c r="A254" s="155"/>
      <c r="B254" s="188"/>
      <c r="C254" s="155"/>
      <c r="D254" s="64" t="s">
        <v>63</v>
      </c>
      <c r="E254" s="17">
        <f t="shared" si="587"/>
        <v>0</v>
      </c>
      <c r="F254" s="19">
        <f t="shared" si="588"/>
        <v>0</v>
      </c>
      <c r="G254" s="17">
        <f t="shared" si="589"/>
        <v>0</v>
      </c>
      <c r="H254" s="17">
        <f t="shared" si="590"/>
        <v>0</v>
      </c>
      <c r="I254" s="17"/>
      <c r="J254" s="17"/>
      <c r="K254" s="17">
        <f t="shared" si="591"/>
        <v>0</v>
      </c>
      <c r="L254" s="17">
        <f t="shared" si="592"/>
        <v>0</v>
      </c>
      <c r="M254" s="17"/>
      <c r="N254" s="17"/>
      <c r="O254" s="17">
        <f t="shared" si="593"/>
        <v>0</v>
      </c>
      <c r="P254" s="17">
        <f t="shared" si="594"/>
        <v>0</v>
      </c>
      <c r="Q254" s="17"/>
      <c r="R254" s="17"/>
      <c r="S254" s="17">
        <f t="shared" si="595"/>
        <v>0</v>
      </c>
      <c r="T254" s="17">
        <f t="shared" si="596"/>
        <v>0</v>
      </c>
      <c r="U254" s="17">
        <f t="shared" si="597"/>
        <v>0</v>
      </c>
      <c r="V254" s="17">
        <f t="shared" si="598"/>
        <v>0</v>
      </c>
      <c r="W254" s="17">
        <f t="shared" si="599"/>
        <v>0</v>
      </c>
      <c r="X254" s="17">
        <f t="shared" si="600"/>
        <v>0</v>
      </c>
      <c r="Y254" s="17"/>
      <c r="Z254" s="17"/>
      <c r="AA254" s="17">
        <f t="shared" si="601"/>
        <v>0</v>
      </c>
      <c r="AB254" s="17">
        <f t="shared" si="602"/>
        <v>0</v>
      </c>
      <c r="AC254" s="17"/>
      <c r="AD254" s="17"/>
      <c r="AE254" s="17">
        <f t="shared" si="603"/>
        <v>0</v>
      </c>
      <c r="AF254" s="17">
        <f t="shared" si="604"/>
        <v>0</v>
      </c>
      <c r="AG254" s="17"/>
      <c r="AH254" s="17"/>
      <c r="AI254" s="17">
        <f t="shared" si="605"/>
        <v>0</v>
      </c>
      <c r="AJ254" s="17">
        <f t="shared" si="606"/>
        <v>0</v>
      </c>
      <c r="AK254" s="17">
        <f t="shared" si="607"/>
        <v>0</v>
      </c>
      <c r="AL254" s="17">
        <f t="shared" si="608"/>
        <v>0</v>
      </c>
      <c r="AM254" s="17">
        <f t="shared" si="609"/>
        <v>0</v>
      </c>
      <c r="AN254" s="17">
        <f t="shared" si="610"/>
        <v>0</v>
      </c>
      <c r="AO254" s="17"/>
      <c r="AP254" s="17"/>
      <c r="AQ254" s="17">
        <f t="shared" si="611"/>
        <v>0</v>
      </c>
      <c r="AR254" s="17">
        <f t="shared" si="612"/>
        <v>0</v>
      </c>
      <c r="AS254" s="17"/>
      <c r="AT254" s="17"/>
      <c r="AU254" s="17">
        <f t="shared" si="613"/>
        <v>0</v>
      </c>
      <c r="AV254" s="17">
        <f t="shared" si="614"/>
        <v>0</v>
      </c>
      <c r="AW254" s="17"/>
      <c r="AX254" s="17"/>
      <c r="AY254" s="17">
        <f t="shared" si="615"/>
        <v>0</v>
      </c>
      <c r="AZ254" s="17">
        <f t="shared" si="616"/>
        <v>0</v>
      </c>
      <c r="BA254" s="17">
        <f t="shared" si="617"/>
        <v>0</v>
      </c>
      <c r="BB254" s="49">
        <f t="shared" si="618"/>
        <v>0</v>
      </c>
      <c r="BC254" s="17">
        <f t="shared" si="619"/>
        <v>0</v>
      </c>
      <c r="BD254" s="17">
        <f t="shared" si="620"/>
        <v>0</v>
      </c>
      <c r="BE254" s="17"/>
      <c r="BF254" s="17"/>
      <c r="BG254" s="17">
        <f t="shared" si="621"/>
        <v>0</v>
      </c>
      <c r="BH254" s="17">
        <f t="shared" si="622"/>
        <v>0</v>
      </c>
      <c r="BI254" s="17"/>
      <c r="BJ254" s="17"/>
      <c r="BK254" s="17">
        <f t="shared" si="623"/>
        <v>0</v>
      </c>
      <c r="BL254" s="17">
        <f t="shared" si="624"/>
        <v>0</v>
      </c>
      <c r="BM254" s="17"/>
      <c r="BN254" s="17"/>
      <c r="BO254" s="17">
        <f t="shared" si="625"/>
        <v>0</v>
      </c>
      <c r="BP254" s="17">
        <f t="shared" si="626"/>
        <v>0</v>
      </c>
      <c r="BQ254" s="138"/>
      <c r="BR254" s="138"/>
    </row>
    <row r="255" spans="1:70" ht="23.25" customHeight="1" hidden="1">
      <c r="A255" s="155"/>
      <c r="B255" s="188"/>
      <c r="C255" s="155"/>
      <c r="D255" s="64" t="s">
        <v>28</v>
      </c>
      <c r="E255" s="18">
        <f t="shared" si="587"/>
        <v>0</v>
      </c>
      <c r="F255" s="18">
        <f t="shared" si="588"/>
        <v>0</v>
      </c>
      <c r="G255" s="18">
        <f t="shared" si="589"/>
        <v>0</v>
      </c>
      <c r="H255" s="18">
        <f t="shared" si="590"/>
        <v>0</v>
      </c>
      <c r="I255" s="18"/>
      <c r="J255" s="18"/>
      <c r="K255" s="18">
        <f t="shared" si="591"/>
        <v>0</v>
      </c>
      <c r="L255" s="18">
        <f t="shared" si="592"/>
        <v>0</v>
      </c>
      <c r="M255" s="18"/>
      <c r="N255" s="18"/>
      <c r="O255" s="18">
        <f t="shared" si="593"/>
        <v>0</v>
      </c>
      <c r="P255" s="18">
        <f t="shared" si="594"/>
        <v>0</v>
      </c>
      <c r="Q255" s="18"/>
      <c r="R255" s="18"/>
      <c r="S255" s="18">
        <f t="shared" si="595"/>
        <v>0</v>
      </c>
      <c r="T255" s="18">
        <f t="shared" si="596"/>
        <v>0</v>
      </c>
      <c r="U255" s="18">
        <f t="shared" si="597"/>
        <v>0</v>
      </c>
      <c r="V255" s="18">
        <f t="shared" si="598"/>
        <v>0</v>
      </c>
      <c r="W255" s="18">
        <f t="shared" si="599"/>
        <v>0</v>
      </c>
      <c r="X255" s="18">
        <f t="shared" si="600"/>
        <v>0</v>
      </c>
      <c r="Y255" s="18"/>
      <c r="Z255" s="18"/>
      <c r="AA255" s="18">
        <f t="shared" si="601"/>
        <v>0</v>
      </c>
      <c r="AB255" s="18">
        <f t="shared" si="602"/>
        <v>0</v>
      </c>
      <c r="AC255" s="18"/>
      <c r="AD255" s="18"/>
      <c r="AE255" s="18">
        <f t="shared" si="603"/>
        <v>0</v>
      </c>
      <c r="AF255" s="18">
        <f t="shared" si="604"/>
        <v>0</v>
      </c>
      <c r="AG255" s="18"/>
      <c r="AH255" s="18"/>
      <c r="AI255" s="18">
        <f t="shared" si="605"/>
        <v>0</v>
      </c>
      <c r="AJ255" s="18">
        <f t="shared" si="606"/>
        <v>0</v>
      </c>
      <c r="AK255" s="18">
        <f t="shared" si="607"/>
        <v>0</v>
      </c>
      <c r="AL255" s="18">
        <f t="shared" si="608"/>
        <v>0</v>
      </c>
      <c r="AM255" s="18">
        <f t="shared" si="609"/>
        <v>0</v>
      </c>
      <c r="AN255" s="18">
        <f t="shared" si="610"/>
        <v>0</v>
      </c>
      <c r="AO255" s="18"/>
      <c r="AP255" s="18"/>
      <c r="AQ255" s="18">
        <f t="shared" si="611"/>
        <v>0</v>
      </c>
      <c r="AR255" s="18">
        <f t="shared" si="612"/>
        <v>0</v>
      </c>
      <c r="AS255" s="18"/>
      <c r="AT255" s="18"/>
      <c r="AU255" s="18">
        <f t="shared" si="613"/>
        <v>0</v>
      </c>
      <c r="AV255" s="18">
        <f t="shared" si="614"/>
        <v>0</v>
      </c>
      <c r="AW255" s="18"/>
      <c r="AX255" s="18"/>
      <c r="AY255" s="18">
        <f t="shared" si="615"/>
        <v>0</v>
      </c>
      <c r="AZ255" s="18">
        <f t="shared" si="616"/>
        <v>0</v>
      </c>
      <c r="BA255" s="18">
        <f t="shared" si="617"/>
        <v>0</v>
      </c>
      <c r="BB255" s="18">
        <f t="shared" si="618"/>
        <v>0</v>
      </c>
      <c r="BC255" s="18">
        <f t="shared" si="619"/>
        <v>0</v>
      </c>
      <c r="BD255" s="18">
        <f t="shared" si="620"/>
        <v>0</v>
      </c>
      <c r="BE255" s="18"/>
      <c r="BF255" s="18"/>
      <c r="BG255" s="18">
        <f t="shared" si="621"/>
        <v>0</v>
      </c>
      <c r="BH255" s="18">
        <f t="shared" si="622"/>
        <v>0</v>
      </c>
      <c r="BI255" s="18"/>
      <c r="BJ255" s="18"/>
      <c r="BK255" s="18">
        <f t="shared" si="623"/>
        <v>0</v>
      </c>
      <c r="BL255" s="18">
        <f t="shared" si="624"/>
        <v>0</v>
      </c>
      <c r="BM255" s="18"/>
      <c r="BN255" s="18"/>
      <c r="BO255" s="18">
        <f t="shared" si="625"/>
        <v>0</v>
      </c>
      <c r="BP255" s="18">
        <f t="shared" si="626"/>
        <v>0</v>
      </c>
      <c r="BQ255" s="138"/>
      <c r="BR255" s="138"/>
    </row>
    <row r="256" spans="1:70" ht="46.5" customHeight="1" hidden="1">
      <c r="A256" s="155"/>
      <c r="B256" s="188"/>
      <c r="C256" s="155"/>
      <c r="D256" s="66" t="s">
        <v>136</v>
      </c>
      <c r="E256" s="17">
        <f t="shared" si="587"/>
        <v>0</v>
      </c>
      <c r="F256" s="17">
        <f t="shared" si="588"/>
        <v>0</v>
      </c>
      <c r="G256" s="17">
        <f t="shared" si="589"/>
        <v>0</v>
      </c>
      <c r="H256" s="17">
        <f t="shared" si="590"/>
        <v>0</v>
      </c>
      <c r="I256" s="17"/>
      <c r="J256" s="17"/>
      <c r="K256" s="17">
        <f t="shared" si="591"/>
        <v>0</v>
      </c>
      <c r="L256" s="17">
        <f t="shared" si="592"/>
        <v>0</v>
      </c>
      <c r="M256" s="17"/>
      <c r="N256" s="17"/>
      <c r="O256" s="17">
        <f t="shared" si="593"/>
        <v>0</v>
      </c>
      <c r="P256" s="17">
        <f t="shared" si="594"/>
        <v>0</v>
      </c>
      <c r="Q256" s="17"/>
      <c r="R256" s="17"/>
      <c r="S256" s="17">
        <f t="shared" si="595"/>
        <v>0</v>
      </c>
      <c r="T256" s="17">
        <f t="shared" si="596"/>
        <v>0</v>
      </c>
      <c r="U256" s="17">
        <f t="shared" si="597"/>
        <v>0</v>
      </c>
      <c r="V256" s="17">
        <f t="shared" si="598"/>
        <v>0</v>
      </c>
      <c r="W256" s="17">
        <f t="shared" si="599"/>
        <v>0</v>
      </c>
      <c r="X256" s="17">
        <f t="shared" si="600"/>
        <v>0</v>
      </c>
      <c r="Y256" s="17"/>
      <c r="Z256" s="17"/>
      <c r="AA256" s="17">
        <f t="shared" si="601"/>
        <v>0</v>
      </c>
      <c r="AB256" s="17">
        <f t="shared" si="602"/>
        <v>0</v>
      </c>
      <c r="AC256" s="17"/>
      <c r="AD256" s="17"/>
      <c r="AE256" s="17">
        <f t="shared" si="603"/>
        <v>0</v>
      </c>
      <c r="AF256" s="17">
        <f t="shared" si="604"/>
        <v>0</v>
      </c>
      <c r="AG256" s="17"/>
      <c r="AH256" s="17"/>
      <c r="AI256" s="17">
        <f t="shared" si="605"/>
        <v>0</v>
      </c>
      <c r="AJ256" s="17">
        <f t="shared" si="606"/>
        <v>0</v>
      </c>
      <c r="AK256" s="17">
        <f t="shared" si="607"/>
        <v>0</v>
      </c>
      <c r="AL256" s="17">
        <f t="shared" si="608"/>
        <v>0</v>
      </c>
      <c r="AM256" s="17">
        <f t="shared" si="609"/>
        <v>0</v>
      </c>
      <c r="AN256" s="17">
        <f t="shared" si="610"/>
        <v>0</v>
      </c>
      <c r="AO256" s="17"/>
      <c r="AP256" s="17"/>
      <c r="AQ256" s="17">
        <f t="shared" si="611"/>
        <v>0</v>
      </c>
      <c r="AR256" s="17">
        <f t="shared" si="612"/>
        <v>0</v>
      </c>
      <c r="AS256" s="17"/>
      <c r="AT256" s="17"/>
      <c r="AU256" s="17">
        <f t="shared" si="613"/>
        <v>0</v>
      </c>
      <c r="AV256" s="17">
        <f t="shared" si="614"/>
        <v>0</v>
      </c>
      <c r="AW256" s="17"/>
      <c r="AX256" s="17"/>
      <c r="AY256" s="17">
        <f t="shared" si="615"/>
        <v>0</v>
      </c>
      <c r="AZ256" s="17">
        <f t="shared" si="616"/>
        <v>0</v>
      </c>
      <c r="BA256" s="17">
        <f t="shared" si="617"/>
        <v>0</v>
      </c>
      <c r="BB256" s="17">
        <f t="shared" si="618"/>
        <v>0</v>
      </c>
      <c r="BC256" s="17">
        <f t="shared" si="619"/>
        <v>0</v>
      </c>
      <c r="BD256" s="17">
        <f t="shared" si="620"/>
        <v>0</v>
      </c>
      <c r="BE256" s="17"/>
      <c r="BF256" s="17"/>
      <c r="BG256" s="17">
        <f t="shared" si="621"/>
        <v>0</v>
      </c>
      <c r="BH256" s="17">
        <f t="shared" si="622"/>
        <v>0</v>
      </c>
      <c r="BI256" s="17"/>
      <c r="BJ256" s="17"/>
      <c r="BK256" s="17">
        <f t="shared" si="623"/>
        <v>0</v>
      </c>
      <c r="BL256" s="17">
        <f t="shared" si="624"/>
        <v>0</v>
      </c>
      <c r="BM256" s="17"/>
      <c r="BN256" s="17"/>
      <c r="BO256" s="17">
        <f t="shared" si="625"/>
        <v>0</v>
      </c>
      <c r="BP256" s="17">
        <f t="shared" si="626"/>
        <v>0</v>
      </c>
      <c r="BQ256" s="138"/>
      <c r="BR256" s="138"/>
    </row>
    <row r="257" spans="1:70" ht="23.25" customHeight="1" hidden="1">
      <c r="A257" s="155"/>
      <c r="B257" s="188"/>
      <c r="C257" s="155"/>
      <c r="D257" s="67" t="s">
        <v>29</v>
      </c>
      <c r="E257" s="18">
        <f t="shared" si="587"/>
        <v>0</v>
      </c>
      <c r="F257" s="18">
        <f t="shared" si="588"/>
        <v>0</v>
      </c>
      <c r="G257" s="18">
        <f t="shared" si="589"/>
        <v>0</v>
      </c>
      <c r="H257" s="18">
        <f t="shared" si="590"/>
        <v>0</v>
      </c>
      <c r="I257" s="18"/>
      <c r="J257" s="18"/>
      <c r="K257" s="17">
        <f t="shared" si="591"/>
        <v>0</v>
      </c>
      <c r="L257" s="17">
        <f t="shared" si="592"/>
        <v>0</v>
      </c>
      <c r="M257" s="17"/>
      <c r="N257" s="17"/>
      <c r="O257" s="17">
        <f t="shared" si="593"/>
        <v>0</v>
      </c>
      <c r="P257" s="17">
        <f t="shared" si="594"/>
        <v>0</v>
      </c>
      <c r="Q257" s="17"/>
      <c r="R257" s="17"/>
      <c r="S257" s="17">
        <f t="shared" si="595"/>
        <v>0</v>
      </c>
      <c r="T257" s="17">
        <f t="shared" si="596"/>
        <v>0</v>
      </c>
      <c r="U257" s="17">
        <f t="shared" si="597"/>
        <v>0</v>
      </c>
      <c r="V257" s="17">
        <f t="shared" si="598"/>
        <v>0</v>
      </c>
      <c r="W257" s="17">
        <f t="shared" si="599"/>
        <v>0</v>
      </c>
      <c r="X257" s="17">
        <f t="shared" si="600"/>
        <v>0</v>
      </c>
      <c r="Y257" s="17"/>
      <c r="Z257" s="17"/>
      <c r="AA257" s="17">
        <f t="shared" si="601"/>
        <v>0</v>
      </c>
      <c r="AB257" s="17">
        <f t="shared" si="602"/>
        <v>0</v>
      </c>
      <c r="AC257" s="17"/>
      <c r="AD257" s="17"/>
      <c r="AE257" s="17">
        <f t="shared" si="603"/>
        <v>0</v>
      </c>
      <c r="AF257" s="17">
        <f t="shared" si="604"/>
        <v>0</v>
      </c>
      <c r="AG257" s="17"/>
      <c r="AH257" s="17"/>
      <c r="AI257" s="17">
        <f t="shared" si="605"/>
        <v>0</v>
      </c>
      <c r="AJ257" s="17">
        <f t="shared" si="606"/>
        <v>0</v>
      </c>
      <c r="AK257" s="17">
        <f t="shared" si="607"/>
        <v>0</v>
      </c>
      <c r="AL257" s="17">
        <f t="shared" si="608"/>
        <v>0</v>
      </c>
      <c r="AM257" s="17">
        <f t="shared" si="609"/>
        <v>0</v>
      </c>
      <c r="AN257" s="17">
        <f t="shared" si="610"/>
        <v>0</v>
      </c>
      <c r="AO257" s="17"/>
      <c r="AP257" s="17"/>
      <c r="AQ257" s="17">
        <f t="shared" si="611"/>
        <v>0</v>
      </c>
      <c r="AR257" s="17">
        <f t="shared" si="612"/>
        <v>0</v>
      </c>
      <c r="AS257" s="17"/>
      <c r="AT257" s="17"/>
      <c r="AU257" s="17">
        <f t="shared" si="613"/>
        <v>0</v>
      </c>
      <c r="AV257" s="17">
        <f t="shared" si="614"/>
        <v>0</v>
      </c>
      <c r="AW257" s="17"/>
      <c r="AX257" s="17"/>
      <c r="AY257" s="17">
        <f t="shared" si="615"/>
        <v>0</v>
      </c>
      <c r="AZ257" s="17">
        <f t="shared" si="616"/>
        <v>0</v>
      </c>
      <c r="BA257" s="17">
        <f t="shared" si="617"/>
        <v>0</v>
      </c>
      <c r="BB257" s="49">
        <f t="shared" si="618"/>
        <v>0</v>
      </c>
      <c r="BC257" s="17">
        <f t="shared" si="619"/>
        <v>0</v>
      </c>
      <c r="BD257" s="17">
        <f t="shared" si="620"/>
        <v>0</v>
      </c>
      <c r="BE257" s="17"/>
      <c r="BF257" s="17"/>
      <c r="BG257" s="17">
        <f t="shared" si="621"/>
        <v>0</v>
      </c>
      <c r="BH257" s="17">
        <f t="shared" si="622"/>
        <v>0</v>
      </c>
      <c r="BI257" s="17"/>
      <c r="BJ257" s="17"/>
      <c r="BK257" s="17">
        <f t="shared" si="623"/>
        <v>0</v>
      </c>
      <c r="BL257" s="17">
        <f t="shared" si="624"/>
        <v>0</v>
      </c>
      <c r="BM257" s="17"/>
      <c r="BN257" s="17"/>
      <c r="BO257" s="17">
        <f t="shared" si="625"/>
        <v>0</v>
      </c>
      <c r="BP257" s="17">
        <f t="shared" si="626"/>
        <v>0</v>
      </c>
      <c r="BQ257" s="138"/>
      <c r="BR257" s="138"/>
    </row>
    <row r="258" spans="1:70" ht="23.25" customHeight="1" hidden="1">
      <c r="A258" s="155"/>
      <c r="B258" s="188"/>
      <c r="C258" s="156"/>
      <c r="D258" s="68" t="s">
        <v>24</v>
      </c>
      <c r="E258" s="17">
        <f t="shared" si="587"/>
        <v>0</v>
      </c>
      <c r="F258" s="17">
        <f t="shared" si="588"/>
        <v>0</v>
      </c>
      <c r="G258" s="17">
        <f t="shared" si="589"/>
        <v>0</v>
      </c>
      <c r="H258" s="17">
        <f t="shared" si="590"/>
        <v>0</v>
      </c>
      <c r="I258" s="17"/>
      <c r="J258" s="17"/>
      <c r="K258" s="17">
        <f t="shared" si="591"/>
        <v>0</v>
      </c>
      <c r="L258" s="17">
        <f t="shared" si="592"/>
        <v>0</v>
      </c>
      <c r="M258" s="17"/>
      <c r="N258" s="17"/>
      <c r="O258" s="17">
        <f t="shared" si="593"/>
        <v>0</v>
      </c>
      <c r="P258" s="17">
        <f t="shared" si="594"/>
        <v>0</v>
      </c>
      <c r="Q258" s="17"/>
      <c r="R258" s="17"/>
      <c r="S258" s="17">
        <f t="shared" si="595"/>
        <v>0</v>
      </c>
      <c r="T258" s="17">
        <f t="shared" si="596"/>
        <v>0</v>
      </c>
      <c r="U258" s="17">
        <f t="shared" si="597"/>
        <v>0</v>
      </c>
      <c r="V258" s="17">
        <f t="shared" si="598"/>
        <v>0</v>
      </c>
      <c r="W258" s="17">
        <f t="shared" si="599"/>
        <v>0</v>
      </c>
      <c r="X258" s="17">
        <f t="shared" si="600"/>
        <v>0</v>
      </c>
      <c r="Y258" s="17"/>
      <c r="Z258" s="17"/>
      <c r="AA258" s="17">
        <f t="shared" si="601"/>
        <v>0</v>
      </c>
      <c r="AB258" s="17">
        <f t="shared" si="602"/>
        <v>0</v>
      </c>
      <c r="AC258" s="17"/>
      <c r="AD258" s="17"/>
      <c r="AE258" s="17">
        <f t="shared" si="603"/>
        <v>0</v>
      </c>
      <c r="AF258" s="17">
        <f t="shared" si="604"/>
        <v>0</v>
      </c>
      <c r="AG258" s="17"/>
      <c r="AH258" s="17"/>
      <c r="AI258" s="17">
        <f t="shared" si="605"/>
        <v>0</v>
      </c>
      <c r="AJ258" s="17">
        <f t="shared" si="606"/>
        <v>0</v>
      </c>
      <c r="AK258" s="17">
        <f t="shared" si="607"/>
        <v>0</v>
      </c>
      <c r="AL258" s="17">
        <f t="shared" si="608"/>
        <v>0</v>
      </c>
      <c r="AM258" s="17">
        <f t="shared" si="609"/>
        <v>0</v>
      </c>
      <c r="AN258" s="17">
        <f t="shared" si="610"/>
        <v>0</v>
      </c>
      <c r="AO258" s="17"/>
      <c r="AP258" s="17"/>
      <c r="AQ258" s="17">
        <f t="shared" si="611"/>
        <v>0</v>
      </c>
      <c r="AR258" s="17">
        <f t="shared" si="612"/>
        <v>0</v>
      </c>
      <c r="AS258" s="17"/>
      <c r="AT258" s="17"/>
      <c r="AU258" s="17">
        <f t="shared" si="613"/>
        <v>0</v>
      </c>
      <c r="AV258" s="17">
        <f t="shared" si="614"/>
        <v>0</v>
      </c>
      <c r="AW258" s="17"/>
      <c r="AX258" s="17"/>
      <c r="AY258" s="17">
        <f t="shared" si="615"/>
        <v>0</v>
      </c>
      <c r="AZ258" s="17">
        <f t="shared" si="616"/>
        <v>0</v>
      </c>
      <c r="BA258" s="17">
        <f t="shared" si="617"/>
        <v>0</v>
      </c>
      <c r="BB258" s="49">
        <f t="shared" si="618"/>
        <v>0</v>
      </c>
      <c r="BC258" s="17">
        <f t="shared" si="619"/>
        <v>0</v>
      </c>
      <c r="BD258" s="17">
        <f t="shared" si="620"/>
        <v>0</v>
      </c>
      <c r="BE258" s="17"/>
      <c r="BF258" s="17"/>
      <c r="BG258" s="17">
        <f t="shared" si="621"/>
        <v>0</v>
      </c>
      <c r="BH258" s="17">
        <f t="shared" si="622"/>
        <v>0</v>
      </c>
      <c r="BI258" s="17"/>
      <c r="BJ258" s="17"/>
      <c r="BK258" s="17">
        <f t="shared" si="623"/>
        <v>0</v>
      </c>
      <c r="BL258" s="17">
        <f t="shared" si="624"/>
        <v>0</v>
      </c>
      <c r="BM258" s="17"/>
      <c r="BN258" s="17"/>
      <c r="BO258" s="17">
        <f t="shared" si="625"/>
        <v>0</v>
      </c>
      <c r="BP258" s="17">
        <f t="shared" si="626"/>
        <v>0</v>
      </c>
      <c r="BQ258" s="139"/>
      <c r="BR258" s="139"/>
    </row>
    <row r="259" spans="1:70" s="53" customFormat="1" ht="23.25" customHeight="1">
      <c r="A259" s="159" t="s">
        <v>79</v>
      </c>
      <c r="B259" s="160"/>
      <c r="C259" s="154" t="s">
        <v>70</v>
      </c>
      <c r="D259" s="66" t="s">
        <v>22</v>
      </c>
      <c r="E259" s="41">
        <f t="shared" si="587"/>
        <v>1494</v>
      </c>
      <c r="F259" s="41">
        <f t="shared" si="588"/>
        <v>1404.36</v>
      </c>
      <c r="G259" s="41">
        <f t="shared" si="589"/>
        <v>94</v>
      </c>
      <c r="H259" s="41">
        <f t="shared" si="590"/>
        <v>-89.6400000000001</v>
      </c>
      <c r="I259" s="41">
        <f>SUM(I260:I265)</f>
        <v>0</v>
      </c>
      <c r="J259" s="41">
        <f>SUM(J260:J265)</f>
        <v>0</v>
      </c>
      <c r="K259" s="41">
        <f t="shared" si="553"/>
        <v>0</v>
      </c>
      <c r="L259" s="41">
        <f t="shared" si="554"/>
        <v>0</v>
      </c>
      <c r="M259" s="41">
        <f>SUM(M260:M265)</f>
        <v>0</v>
      </c>
      <c r="N259" s="41">
        <f>SUM(N260:N265)</f>
        <v>0</v>
      </c>
      <c r="O259" s="41">
        <f t="shared" si="555"/>
        <v>0</v>
      </c>
      <c r="P259" s="41">
        <f t="shared" si="556"/>
        <v>0</v>
      </c>
      <c r="Q259" s="41">
        <f>SUM(Q260:Q265)</f>
        <v>0</v>
      </c>
      <c r="R259" s="41">
        <f>SUM(R260:R265)</f>
        <v>0</v>
      </c>
      <c r="S259" s="41">
        <f t="shared" si="557"/>
        <v>0</v>
      </c>
      <c r="T259" s="41">
        <f t="shared" si="558"/>
        <v>0</v>
      </c>
      <c r="U259" s="41">
        <f t="shared" si="559"/>
        <v>0</v>
      </c>
      <c r="V259" s="41">
        <f t="shared" si="560"/>
        <v>0</v>
      </c>
      <c r="W259" s="41">
        <f t="shared" si="561"/>
        <v>0</v>
      </c>
      <c r="X259" s="41">
        <f t="shared" si="562"/>
        <v>0</v>
      </c>
      <c r="Y259" s="41">
        <f>SUM(Y260:Y265)</f>
        <v>0</v>
      </c>
      <c r="Z259" s="41">
        <f>SUM(Z260:Z265)</f>
        <v>0</v>
      </c>
      <c r="AA259" s="41">
        <f t="shared" si="563"/>
        <v>0</v>
      </c>
      <c r="AB259" s="41">
        <f t="shared" si="564"/>
        <v>0</v>
      </c>
      <c r="AC259" s="41">
        <f>SUM(AC260:AC265)</f>
        <v>1494</v>
      </c>
      <c r="AD259" s="41">
        <f>SUM(AD260:AD265)</f>
        <v>1404.36</v>
      </c>
      <c r="AE259" s="41">
        <f t="shared" si="565"/>
        <v>94</v>
      </c>
      <c r="AF259" s="41">
        <f t="shared" si="566"/>
        <v>-89.6400000000001</v>
      </c>
      <c r="AG259" s="41">
        <f>SUM(AG260:AG265)</f>
        <v>0</v>
      </c>
      <c r="AH259" s="41">
        <f>SUM(AH260:AH265)</f>
        <v>0</v>
      </c>
      <c r="AI259" s="41">
        <f t="shared" si="567"/>
        <v>0</v>
      </c>
      <c r="AJ259" s="41">
        <f t="shared" si="568"/>
        <v>0</v>
      </c>
      <c r="AK259" s="41">
        <f t="shared" si="569"/>
        <v>1494</v>
      </c>
      <c r="AL259" s="41">
        <f t="shared" si="570"/>
        <v>1404.36</v>
      </c>
      <c r="AM259" s="41">
        <f t="shared" si="571"/>
        <v>94</v>
      </c>
      <c r="AN259" s="41">
        <f t="shared" si="572"/>
        <v>-89.6400000000001</v>
      </c>
      <c r="AO259" s="41">
        <f>SUM(AO260:AO265)</f>
        <v>0</v>
      </c>
      <c r="AP259" s="41">
        <f>SUM(AP260:AP265)</f>
        <v>0</v>
      </c>
      <c r="AQ259" s="41">
        <f t="shared" si="573"/>
        <v>0</v>
      </c>
      <c r="AR259" s="41">
        <f t="shared" si="574"/>
        <v>0</v>
      </c>
      <c r="AS259" s="41">
        <f>SUM(AS260:AS265)</f>
        <v>0</v>
      </c>
      <c r="AT259" s="41">
        <f>SUM(AT260:AT265)</f>
        <v>0</v>
      </c>
      <c r="AU259" s="41">
        <f t="shared" si="575"/>
        <v>0</v>
      </c>
      <c r="AV259" s="41">
        <f t="shared" si="576"/>
        <v>0</v>
      </c>
      <c r="AW259" s="41">
        <f>SUM(AW260:AW265)</f>
        <v>0</v>
      </c>
      <c r="AX259" s="41">
        <f>SUM(AX260:AX265)</f>
        <v>0</v>
      </c>
      <c r="AY259" s="41">
        <f t="shared" si="577"/>
        <v>0</v>
      </c>
      <c r="AZ259" s="41">
        <f t="shared" si="578"/>
        <v>0</v>
      </c>
      <c r="BA259" s="41">
        <f t="shared" si="547"/>
        <v>1494</v>
      </c>
      <c r="BB259" s="46">
        <f t="shared" si="548"/>
        <v>1404.36</v>
      </c>
      <c r="BC259" s="41">
        <f t="shared" si="579"/>
        <v>94</v>
      </c>
      <c r="BD259" s="41">
        <f t="shared" si="580"/>
        <v>-89.6400000000001</v>
      </c>
      <c r="BE259" s="41">
        <f>SUM(BE260:BE265)</f>
        <v>0</v>
      </c>
      <c r="BF259" s="41">
        <f>SUM(BF260:BF265)</f>
        <v>0</v>
      </c>
      <c r="BG259" s="41">
        <f t="shared" si="581"/>
        <v>0</v>
      </c>
      <c r="BH259" s="41">
        <f t="shared" si="582"/>
        <v>0</v>
      </c>
      <c r="BI259" s="41">
        <f>SUM(BI260:BI265)</f>
        <v>0</v>
      </c>
      <c r="BJ259" s="41">
        <f>SUM(BJ260:BJ265)</f>
        <v>0</v>
      </c>
      <c r="BK259" s="41">
        <f t="shared" si="583"/>
        <v>0</v>
      </c>
      <c r="BL259" s="41">
        <f t="shared" si="584"/>
        <v>0</v>
      </c>
      <c r="BM259" s="41">
        <f>SUM(BM260:BM265)</f>
        <v>0</v>
      </c>
      <c r="BN259" s="41">
        <f>SUM(BN260:BN265)</f>
        <v>0</v>
      </c>
      <c r="BO259" s="41">
        <f t="shared" si="585"/>
        <v>0</v>
      </c>
      <c r="BP259" s="41">
        <f t="shared" si="586"/>
        <v>0</v>
      </c>
      <c r="BQ259" s="172"/>
      <c r="BR259" s="172"/>
    </row>
    <row r="260" spans="1:70" ht="23.25" customHeight="1" hidden="1">
      <c r="A260" s="161"/>
      <c r="B260" s="162"/>
      <c r="C260" s="155"/>
      <c r="D260" s="66" t="s">
        <v>23</v>
      </c>
      <c r="E260" s="18">
        <f t="shared" si="587"/>
        <v>0</v>
      </c>
      <c r="F260" s="18">
        <f t="shared" si="588"/>
        <v>0</v>
      </c>
      <c r="G260" s="18">
        <f t="shared" si="589"/>
        <v>0</v>
      </c>
      <c r="H260" s="18">
        <f t="shared" si="590"/>
        <v>0</v>
      </c>
      <c r="I260" s="18">
        <f aca="true" t="shared" si="627" ref="I260:J265">I218+I225+I232+I239+I246+I253</f>
        <v>0</v>
      </c>
      <c r="J260" s="18">
        <f t="shared" si="627"/>
        <v>0</v>
      </c>
      <c r="K260" s="18">
        <f t="shared" si="553"/>
        <v>0</v>
      </c>
      <c r="L260" s="18">
        <f t="shared" si="554"/>
        <v>0</v>
      </c>
      <c r="M260" s="18">
        <f aca="true" t="shared" si="628" ref="M260:N265">M218+M225+M232+M239+M246+M253</f>
        <v>0</v>
      </c>
      <c r="N260" s="18">
        <f t="shared" si="628"/>
        <v>0</v>
      </c>
      <c r="O260" s="18">
        <f t="shared" si="555"/>
        <v>0</v>
      </c>
      <c r="P260" s="18">
        <f t="shared" si="556"/>
        <v>0</v>
      </c>
      <c r="Q260" s="18">
        <f aca="true" t="shared" si="629" ref="Q260:R265">Q218+Q225+Q232+Q239+Q246+Q253</f>
        <v>0</v>
      </c>
      <c r="R260" s="18">
        <f t="shared" si="629"/>
        <v>0</v>
      </c>
      <c r="S260" s="18">
        <f t="shared" si="557"/>
        <v>0</v>
      </c>
      <c r="T260" s="18">
        <f t="shared" si="558"/>
        <v>0</v>
      </c>
      <c r="U260" s="18">
        <f t="shared" si="559"/>
        <v>0</v>
      </c>
      <c r="V260" s="18">
        <f t="shared" si="560"/>
        <v>0</v>
      </c>
      <c r="W260" s="18">
        <f t="shared" si="561"/>
        <v>0</v>
      </c>
      <c r="X260" s="18">
        <f t="shared" si="562"/>
        <v>0</v>
      </c>
      <c r="Y260" s="18">
        <f aca="true" t="shared" si="630" ref="Y260:Z265">Y218+Y225+Y232+Y239+Y246+Y253</f>
        <v>0</v>
      </c>
      <c r="Z260" s="18">
        <f t="shared" si="630"/>
        <v>0</v>
      </c>
      <c r="AA260" s="18">
        <f t="shared" si="563"/>
        <v>0</v>
      </c>
      <c r="AB260" s="18">
        <f t="shared" si="564"/>
        <v>0</v>
      </c>
      <c r="AC260" s="18">
        <f aca="true" t="shared" si="631" ref="AC260:AD265">AC218+AC225+AC232+AC239+AC246+AC253</f>
        <v>0</v>
      </c>
      <c r="AD260" s="18">
        <f t="shared" si="631"/>
        <v>0</v>
      </c>
      <c r="AE260" s="18">
        <f t="shared" si="565"/>
        <v>0</v>
      </c>
      <c r="AF260" s="18">
        <f t="shared" si="566"/>
        <v>0</v>
      </c>
      <c r="AG260" s="18">
        <f aca="true" t="shared" si="632" ref="AG260:AH265">AG218+AG225+AG232+AG239+AG246+AG253</f>
        <v>0</v>
      </c>
      <c r="AH260" s="18">
        <f t="shared" si="632"/>
        <v>0</v>
      </c>
      <c r="AI260" s="18">
        <f t="shared" si="567"/>
        <v>0</v>
      </c>
      <c r="AJ260" s="18">
        <f t="shared" si="568"/>
        <v>0</v>
      </c>
      <c r="AK260" s="18">
        <f t="shared" si="569"/>
        <v>0</v>
      </c>
      <c r="AL260" s="18">
        <f t="shared" si="570"/>
        <v>0</v>
      </c>
      <c r="AM260" s="18">
        <f t="shared" si="571"/>
        <v>0</v>
      </c>
      <c r="AN260" s="18">
        <f t="shared" si="572"/>
        <v>0</v>
      </c>
      <c r="AO260" s="18">
        <f aca="true" t="shared" si="633" ref="AO260:AP265">AO218+AO225+AO232+AO239+AO246+AO253</f>
        <v>0</v>
      </c>
      <c r="AP260" s="18">
        <f t="shared" si="633"/>
        <v>0</v>
      </c>
      <c r="AQ260" s="18">
        <f t="shared" si="573"/>
        <v>0</v>
      </c>
      <c r="AR260" s="18">
        <f t="shared" si="574"/>
        <v>0</v>
      </c>
      <c r="AS260" s="18">
        <f aca="true" t="shared" si="634" ref="AS260:AT265">AS218+AS225+AS232+AS239+AS246+AS253</f>
        <v>0</v>
      </c>
      <c r="AT260" s="18">
        <f t="shared" si="634"/>
        <v>0</v>
      </c>
      <c r="AU260" s="18">
        <f t="shared" si="575"/>
        <v>0</v>
      </c>
      <c r="AV260" s="18">
        <f t="shared" si="576"/>
        <v>0</v>
      </c>
      <c r="AW260" s="18">
        <f aca="true" t="shared" si="635" ref="AW260:AX265">AW218+AW225+AW232+AW239+AW246+AW253</f>
        <v>0</v>
      </c>
      <c r="AX260" s="18">
        <f t="shared" si="635"/>
        <v>0</v>
      </c>
      <c r="AY260" s="18">
        <f t="shared" si="577"/>
        <v>0</v>
      </c>
      <c r="AZ260" s="18">
        <f t="shared" si="578"/>
        <v>0</v>
      </c>
      <c r="BA260" s="18">
        <f t="shared" si="547"/>
        <v>0</v>
      </c>
      <c r="BB260" s="48">
        <f t="shared" si="548"/>
        <v>0</v>
      </c>
      <c r="BC260" s="18">
        <f t="shared" si="579"/>
        <v>0</v>
      </c>
      <c r="BD260" s="18">
        <f t="shared" si="580"/>
        <v>0</v>
      </c>
      <c r="BE260" s="18">
        <f aca="true" t="shared" si="636" ref="BE260:BF265">BE218+BE225+BE232+BE239+BE246+BE253</f>
        <v>0</v>
      </c>
      <c r="BF260" s="18">
        <f t="shared" si="636"/>
        <v>0</v>
      </c>
      <c r="BG260" s="18">
        <f t="shared" si="581"/>
        <v>0</v>
      </c>
      <c r="BH260" s="18">
        <f t="shared" si="582"/>
        <v>0</v>
      </c>
      <c r="BI260" s="18">
        <f aca="true" t="shared" si="637" ref="BI260:BJ265">BI218+BI225+BI232+BI239+BI246+BI253</f>
        <v>0</v>
      </c>
      <c r="BJ260" s="18">
        <f t="shared" si="637"/>
        <v>0</v>
      </c>
      <c r="BK260" s="18">
        <f t="shared" si="583"/>
        <v>0</v>
      </c>
      <c r="BL260" s="18">
        <f t="shared" si="584"/>
        <v>0</v>
      </c>
      <c r="BM260" s="18">
        <f aca="true" t="shared" si="638" ref="BM260:BN265">BM218+BM225+BM232+BM239+BM246+BM253</f>
        <v>0</v>
      </c>
      <c r="BN260" s="18">
        <f t="shared" si="638"/>
        <v>0</v>
      </c>
      <c r="BO260" s="18">
        <f t="shared" si="585"/>
        <v>0</v>
      </c>
      <c r="BP260" s="18">
        <f t="shared" si="586"/>
        <v>0</v>
      </c>
      <c r="BQ260" s="173"/>
      <c r="BR260" s="173"/>
    </row>
    <row r="261" spans="1:70" ht="23.25" customHeight="1" hidden="1">
      <c r="A261" s="161"/>
      <c r="B261" s="162"/>
      <c r="C261" s="155"/>
      <c r="D261" s="64" t="s">
        <v>63</v>
      </c>
      <c r="E261" s="18">
        <f t="shared" si="587"/>
        <v>0</v>
      </c>
      <c r="F261" s="18">
        <f t="shared" si="588"/>
        <v>0</v>
      </c>
      <c r="G261" s="18">
        <f t="shared" si="589"/>
        <v>0</v>
      </c>
      <c r="H261" s="18">
        <f t="shared" si="590"/>
        <v>0</v>
      </c>
      <c r="I261" s="18">
        <f t="shared" si="627"/>
        <v>0</v>
      </c>
      <c r="J261" s="18">
        <f t="shared" si="627"/>
        <v>0</v>
      </c>
      <c r="K261" s="18">
        <f t="shared" si="553"/>
        <v>0</v>
      </c>
      <c r="L261" s="18">
        <f t="shared" si="554"/>
        <v>0</v>
      </c>
      <c r="M261" s="18">
        <f t="shared" si="628"/>
        <v>0</v>
      </c>
      <c r="N261" s="18">
        <f t="shared" si="628"/>
        <v>0</v>
      </c>
      <c r="O261" s="18">
        <f t="shared" si="555"/>
        <v>0</v>
      </c>
      <c r="P261" s="18">
        <f t="shared" si="556"/>
        <v>0</v>
      </c>
      <c r="Q261" s="18">
        <f t="shared" si="629"/>
        <v>0</v>
      </c>
      <c r="R261" s="18">
        <f t="shared" si="629"/>
        <v>0</v>
      </c>
      <c r="S261" s="18">
        <f t="shared" si="557"/>
        <v>0</v>
      </c>
      <c r="T261" s="18">
        <f t="shared" si="558"/>
        <v>0</v>
      </c>
      <c r="U261" s="18">
        <f t="shared" si="559"/>
        <v>0</v>
      </c>
      <c r="V261" s="18">
        <f t="shared" si="560"/>
        <v>0</v>
      </c>
      <c r="W261" s="18">
        <f t="shared" si="561"/>
        <v>0</v>
      </c>
      <c r="X261" s="18">
        <f t="shared" si="562"/>
        <v>0</v>
      </c>
      <c r="Y261" s="18">
        <f t="shared" si="630"/>
        <v>0</v>
      </c>
      <c r="Z261" s="18">
        <f t="shared" si="630"/>
        <v>0</v>
      </c>
      <c r="AA261" s="18">
        <f t="shared" si="563"/>
        <v>0</v>
      </c>
      <c r="AB261" s="18">
        <f t="shared" si="564"/>
        <v>0</v>
      </c>
      <c r="AC261" s="18">
        <f t="shared" si="631"/>
        <v>0</v>
      </c>
      <c r="AD261" s="18">
        <f t="shared" si="631"/>
        <v>0</v>
      </c>
      <c r="AE261" s="18">
        <f t="shared" si="565"/>
        <v>0</v>
      </c>
      <c r="AF261" s="18">
        <f t="shared" si="566"/>
        <v>0</v>
      </c>
      <c r="AG261" s="18">
        <f t="shared" si="632"/>
        <v>0</v>
      </c>
      <c r="AH261" s="18">
        <f t="shared" si="632"/>
        <v>0</v>
      </c>
      <c r="AI261" s="18">
        <f t="shared" si="567"/>
        <v>0</v>
      </c>
      <c r="AJ261" s="18">
        <f t="shared" si="568"/>
        <v>0</v>
      </c>
      <c r="AK261" s="18">
        <f t="shared" si="569"/>
        <v>0</v>
      </c>
      <c r="AL261" s="18">
        <f t="shared" si="570"/>
        <v>0</v>
      </c>
      <c r="AM261" s="18">
        <f t="shared" si="571"/>
        <v>0</v>
      </c>
      <c r="AN261" s="18">
        <f t="shared" si="572"/>
        <v>0</v>
      </c>
      <c r="AO261" s="18">
        <f t="shared" si="633"/>
        <v>0</v>
      </c>
      <c r="AP261" s="18">
        <f t="shared" si="633"/>
        <v>0</v>
      </c>
      <c r="AQ261" s="18">
        <f t="shared" si="573"/>
        <v>0</v>
      </c>
      <c r="AR261" s="18">
        <f t="shared" si="574"/>
        <v>0</v>
      </c>
      <c r="AS261" s="18">
        <f t="shared" si="634"/>
        <v>0</v>
      </c>
      <c r="AT261" s="18">
        <f t="shared" si="634"/>
        <v>0</v>
      </c>
      <c r="AU261" s="18">
        <f t="shared" si="575"/>
        <v>0</v>
      </c>
      <c r="AV261" s="18">
        <f t="shared" si="576"/>
        <v>0</v>
      </c>
      <c r="AW261" s="18">
        <f t="shared" si="635"/>
        <v>0</v>
      </c>
      <c r="AX261" s="18">
        <f t="shared" si="635"/>
        <v>0</v>
      </c>
      <c r="AY261" s="18">
        <f t="shared" si="577"/>
        <v>0</v>
      </c>
      <c r="AZ261" s="18">
        <f t="shared" si="578"/>
        <v>0</v>
      </c>
      <c r="BA261" s="18">
        <f t="shared" si="547"/>
        <v>0</v>
      </c>
      <c r="BB261" s="18">
        <f t="shared" si="548"/>
        <v>0</v>
      </c>
      <c r="BC261" s="18">
        <f t="shared" si="579"/>
        <v>0</v>
      </c>
      <c r="BD261" s="18">
        <f t="shared" si="580"/>
        <v>0</v>
      </c>
      <c r="BE261" s="18">
        <f t="shared" si="636"/>
        <v>0</v>
      </c>
      <c r="BF261" s="18">
        <f t="shared" si="636"/>
        <v>0</v>
      </c>
      <c r="BG261" s="18">
        <f t="shared" si="581"/>
        <v>0</v>
      </c>
      <c r="BH261" s="18">
        <f t="shared" si="582"/>
        <v>0</v>
      </c>
      <c r="BI261" s="18">
        <f t="shared" si="637"/>
        <v>0</v>
      </c>
      <c r="BJ261" s="18">
        <f t="shared" si="637"/>
        <v>0</v>
      </c>
      <c r="BK261" s="18">
        <f t="shared" si="583"/>
        <v>0</v>
      </c>
      <c r="BL261" s="18">
        <f t="shared" si="584"/>
        <v>0</v>
      </c>
      <c r="BM261" s="18">
        <f t="shared" si="638"/>
        <v>0</v>
      </c>
      <c r="BN261" s="18">
        <f t="shared" si="638"/>
        <v>0</v>
      </c>
      <c r="BO261" s="18">
        <f t="shared" si="585"/>
        <v>0</v>
      </c>
      <c r="BP261" s="18">
        <f t="shared" si="586"/>
        <v>0</v>
      </c>
      <c r="BQ261" s="173"/>
      <c r="BR261" s="173"/>
    </row>
    <row r="262" spans="1:70" ht="23.25" customHeight="1">
      <c r="A262" s="161"/>
      <c r="B262" s="162"/>
      <c r="C262" s="155"/>
      <c r="D262" s="64" t="s">
        <v>28</v>
      </c>
      <c r="E262" s="18">
        <f t="shared" si="587"/>
        <v>1494</v>
      </c>
      <c r="F262" s="18">
        <f t="shared" si="588"/>
        <v>1404.36</v>
      </c>
      <c r="G262" s="18">
        <f t="shared" si="589"/>
        <v>94</v>
      </c>
      <c r="H262" s="18">
        <f t="shared" si="590"/>
        <v>-89.6400000000001</v>
      </c>
      <c r="I262" s="18">
        <f t="shared" si="627"/>
        <v>0</v>
      </c>
      <c r="J262" s="18">
        <f t="shared" si="627"/>
        <v>0</v>
      </c>
      <c r="K262" s="18">
        <f t="shared" si="553"/>
        <v>0</v>
      </c>
      <c r="L262" s="18">
        <f t="shared" si="554"/>
        <v>0</v>
      </c>
      <c r="M262" s="18">
        <f t="shared" si="628"/>
        <v>0</v>
      </c>
      <c r="N262" s="18">
        <f t="shared" si="628"/>
        <v>0</v>
      </c>
      <c r="O262" s="18">
        <f t="shared" si="555"/>
        <v>0</v>
      </c>
      <c r="P262" s="18">
        <f t="shared" si="556"/>
        <v>0</v>
      </c>
      <c r="Q262" s="18">
        <f t="shared" si="629"/>
        <v>0</v>
      </c>
      <c r="R262" s="18">
        <f t="shared" si="629"/>
        <v>0</v>
      </c>
      <c r="S262" s="18">
        <f t="shared" si="557"/>
        <v>0</v>
      </c>
      <c r="T262" s="18">
        <f t="shared" si="558"/>
        <v>0</v>
      </c>
      <c r="U262" s="18">
        <f t="shared" si="559"/>
        <v>0</v>
      </c>
      <c r="V262" s="18">
        <f t="shared" si="560"/>
        <v>0</v>
      </c>
      <c r="W262" s="18">
        <f t="shared" si="561"/>
        <v>0</v>
      </c>
      <c r="X262" s="18">
        <f t="shared" si="562"/>
        <v>0</v>
      </c>
      <c r="Y262" s="18">
        <f t="shared" si="630"/>
        <v>0</v>
      </c>
      <c r="Z262" s="18">
        <f t="shared" si="630"/>
        <v>0</v>
      </c>
      <c r="AA262" s="18">
        <f t="shared" si="563"/>
        <v>0</v>
      </c>
      <c r="AB262" s="18">
        <f t="shared" si="564"/>
        <v>0</v>
      </c>
      <c r="AC262" s="18">
        <f t="shared" si="631"/>
        <v>1494</v>
      </c>
      <c r="AD262" s="18">
        <f t="shared" si="631"/>
        <v>1404.36</v>
      </c>
      <c r="AE262" s="18">
        <f t="shared" si="565"/>
        <v>94</v>
      </c>
      <c r="AF262" s="18">
        <f t="shared" si="566"/>
        <v>-89.6400000000001</v>
      </c>
      <c r="AG262" s="18">
        <f t="shared" si="632"/>
        <v>0</v>
      </c>
      <c r="AH262" s="18">
        <f t="shared" si="632"/>
        <v>0</v>
      </c>
      <c r="AI262" s="18">
        <f t="shared" si="567"/>
        <v>0</v>
      </c>
      <c r="AJ262" s="18">
        <f t="shared" si="568"/>
        <v>0</v>
      </c>
      <c r="AK262" s="18">
        <f t="shared" si="569"/>
        <v>1494</v>
      </c>
      <c r="AL262" s="18">
        <f t="shared" si="570"/>
        <v>1404.36</v>
      </c>
      <c r="AM262" s="18">
        <f t="shared" si="571"/>
        <v>94</v>
      </c>
      <c r="AN262" s="18">
        <f t="shared" si="572"/>
        <v>-89.6400000000001</v>
      </c>
      <c r="AO262" s="18">
        <f t="shared" si="633"/>
        <v>0</v>
      </c>
      <c r="AP262" s="18">
        <f t="shared" si="633"/>
        <v>0</v>
      </c>
      <c r="AQ262" s="18">
        <f t="shared" si="573"/>
        <v>0</v>
      </c>
      <c r="AR262" s="18">
        <f t="shared" si="574"/>
        <v>0</v>
      </c>
      <c r="AS262" s="18">
        <f t="shared" si="634"/>
        <v>0</v>
      </c>
      <c r="AT262" s="18">
        <f t="shared" si="634"/>
        <v>0</v>
      </c>
      <c r="AU262" s="18">
        <f t="shared" si="575"/>
        <v>0</v>
      </c>
      <c r="AV262" s="18">
        <f t="shared" si="576"/>
        <v>0</v>
      </c>
      <c r="AW262" s="18">
        <f t="shared" si="635"/>
        <v>0</v>
      </c>
      <c r="AX262" s="18">
        <f t="shared" si="635"/>
        <v>0</v>
      </c>
      <c r="AY262" s="18">
        <f t="shared" si="577"/>
        <v>0</v>
      </c>
      <c r="AZ262" s="18">
        <f t="shared" si="578"/>
        <v>0</v>
      </c>
      <c r="BA262" s="18">
        <f t="shared" si="547"/>
        <v>1494</v>
      </c>
      <c r="BB262" s="18">
        <f t="shared" si="548"/>
        <v>1404.36</v>
      </c>
      <c r="BC262" s="18">
        <f t="shared" si="579"/>
        <v>94</v>
      </c>
      <c r="BD262" s="18">
        <f t="shared" si="580"/>
        <v>-89.6400000000001</v>
      </c>
      <c r="BE262" s="18">
        <f t="shared" si="636"/>
        <v>0</v>
      </c>
      <c r="BF262" s="18">
        <f t="shared" si="636"/>
        <v>0</v>
      </c>
      <c r="BG262" s="18">
        <f t="shared" si="581"/>
        <v>0</v>
      </c>
      <c r="BH262" s="18">
        <f t="shared" si="582"/>
        <v>0</v>
      </c>
      <c r="BI262" s="18">
        <f t="shared" si="637"/>
        <v>0</v>
      </c>
      <c r="BJ262" s="18">
        <f t="shared" si="637"/>
        <v>0</v>
      </c>
      <c r="BK262" s="18">
        <f t="shared" si="583"/>
        <v>0</v>
      </c>
      <c r="BL262" s="18">
        <f t="shared" si="584"/>
        <v>0</v>
      </c>
      <c r="BM262" s="18">
        <f t="shared" si="638"/>
        <v>0</v>
      </c>
      <c r="BN262" s="18">
        <f t="shared" si="638"/>
        <v>0</v>
      </c>
      <c r="BO262" s="18">
        <f t="shared" si="585"/>
        <v>0</v>
      </c>
      <c r="BP262" s="18">
        <f t="shared" si="586"/>
        <v>0</v>
      </c>
      <c r="BQ262" s="173"/>
      <c r="BR262" s="173"/>
    </row>
    <row r="263" spans="1:70" ht="48" customHeight="1" hidden="1">
      <c r="A263" s="161"/>
      <c r="B263" s="162"/>
      <c r="C263" s="155"/>
      <c r="D263" s="66" t="s">
        <v>136</v>
      </c>
      <c r="E263" s="18">
        <f>BA263+BE263+BI263+BM263</f>
        <v>0</v>
      </c>
      <c r="F263" s="18">
        <f>BB263+BF263+BJ263+BN263</f>
        <v>0</v>
      </c>
      <c r="G263" s="18">
        <f>IF(E263=0,0,F263*100/E263)</f>
        <v>0</v>
      </c>
      <c r="H263" s="18">
        <f>F263-E263</f>
        <v>0</v>
      </c>
      <c r="I263" s="18">
        <f t="shared" si="627"/>
        <v>0</v>
      </c>
      <c r="J263" s="18">
        <f t="shared" si="627"/>
        <v>0</v>
      </c>
      <c r="K263" s="18">
        <f>IF(I263=0,0,J263*100/I263)</f>
        <v>0</v>
      </c>
      <c r="L263" s="18">
        <f>J263-I263</f>
        <v>0</v>
      </c>
      <c r="M263" s="18">
        <f t="shared" si="628"/>
        <v>0</v>
      </c>
      <c r="N263" s="18">
        <f t="shared" si="628"/>
        <v>0</v>
      </c>
      <c r="O263" s="18">
        <f>IF(M263=0,0,N263*100/M263)</f>
        <v>0</v>
      </c>
      <c r="P263" s="18">
        <f>N263-M263</f>
        <v>0</v>
      </c>
      <c r="Q263" s="18">
        <f t="shared" si="629"/>
        <v>0</v>
      </c>
      <c r="R263" s="18">
        <f t="shared" si="629"/>
        <v>0</v>
      </c>
      <c r="S263" s="18">
        <f>IF(Q263=0,0,R263*100/Q263)</f>
        <v>0</v>
      </c>
      <c r="T263" s="18">
        <f>R263-Q263</f>
        <v>0</v>
      </c>
      <c r="U263" s="18">
        <f>I263+M263+Q263</f>
        <v>0</v>
      </c>
      <c r="V263" s="18">
        <f>J263+N263+R263</f>
        <v>0</v>
      </c>
      <c r="W263" s="18">
        <f>IF(U263=0,0,V263*100/U263)</f>
        <v>0</v>
      </c>
      <c r="X263" s="18">
        <f>V263-U263</f>
        <v>0</v>
      </c>
      <c r="Y263" s="18">
        <f t="shared" si="630"/>
        <v>0</v>
      </c>
      <c r="Z263" s="18">
        <f t="shared" si="630"/>
        <v>0</v>
      </c>
      <c r="AA263" s="18">
        <f>IF(Y263=0,0,Z263*100/Y263)</f>
        <v>0</v>
      </c>
      <c r="AB263" s="18">
        <f>Z263-Y263</f>
        <v>0</v>
      </c>
      <c r="AC263" s="18">
        <f t="shared" si="631"/>
        <v>0</v>
      </c>
      <c r="AD263" s="18">
        <f t="shared" si="631"/>
        <v>0</v>
      </c>
      <c r="AE263" s="18">
        <f>IF(AC263=0,0,AD263*100/AC263)</f>
        <v>0</v>
      </c>
      <c r="AF263" s="18">
        <f>AD263-AC263</f>
        <v>0</v>
      </c>
      <c r="AG263" s="18">
        <f t="shared" si="632"/>
        <v>0</v>
      </c>
      <c r="AH263" s="18">
        <f t="shared" si="632"/>
        <v>0</v>
      </c>
      <c r="AI263" s="18">
        <f>IF(AG263=0,0,AH263*100/AG263)</f>
        <v>0</v>
      </c>
      <c r="AJ263" s="18">
        <f>AH263-AG263</f>
        <v>0</v>
      </c>
      <c r="AK263" s="18">
        <f>U263+Y263+AC263+AG263</f>
        <v>0</v>
      </c>
      <c r="AL263" s="18">
        <f>V263+Z263+AD263+AH263</f>
        <v>0</v>
      </c>
      <c r="AM263" s="18">
        <f>IF(AK263=0,0,AL263*100/AK263)</f>
        <v>0</v>
      </c>
      <c r="AN263" s="18">
        <f>AL263-AK263</f>
        <v>0</v>
      </c>
      <c r="AO263" s="18">
        <f t="shared" si="633"/>
        <v>0</v>
      </c>
      <c r="AP263" s="18">
        <f t="shared" si="633"/>
        <v>0</v>
      </c>
      <c r="AQ263" s="18">
        <f>IF(AO263=0,0,AP263*100/AO263)</f>
        <v>0</v>
      </c>
      <c r="AR263" s="18">
        <f>AP263-AO263</f>
        <v>0</v>
      </c>
      <c r="AS263" s="18">
        <f t="shared" si="634"/>
        <v>0</v>
      </c>
      <c r="AT263" s="18">
        <f t="shared" si="634"/>
        <v>0</v>
      </c>
      <c r="AU263" s="18">
        <f>IF(AS263=0,0,AT263*100/AS263)</f>
        <v>0</v>
      </c>
      <c r="AV263" s="18">
        <f>AT263-AS263</f>
        <v>0</v>
      </c>
      <c r="AW263" s="18">
        <f t="shared" si="635"/>
        <v>0</v>
      </c>
      <c r="AX263" s="18">
        <f t="shared" si="635"/>
        <v>0</v>
      </c>
      <c r="AY263" s="18">
        <f>IF(AW263=0,0,AX263*100/AW263)</f>
        <v>0</v>
      </c>
      <c r="AZ263" s="18">
        <f>AX263-AW263</f>
        <v>0</v>
      </c>
      <c r="BA263" s="18">
        <f>AK263+AO263+AS263+AW263</f>
        <v>0</v>
      </c>
      <c r="BB263" s="48">
        <f>AL263+AP263+AT263+AX263</f>
        <v>0</v>
      </c>
      <c r="BC263" s="18">
        <f>IF(BA263=0,0,BB263*100/BA263)</f>
        <v>0</v>
      </c>
      <c r="BD263" s="18">
        <f>BB263-BA263</f>
        <v>0</v>
      </c>
      <c r="BE263" s="18">
        <f t="shared" si="636"/>
        <v>0</v>
      </c>
      <c r="BF263" s="18">
        <f t="shared" si="636"/>
        <v>0</v>
      </c>
      <c r="BG263" s="18">
        <f>IF(BE263=0,0,BF263*100/BE263)</f>
        <v>0</v>
      </c>
      <c r="BH263" s="18">
        <f>BF263-BE263</f>
        <v>0</v>
      </c>
      <c r="BI263" s="18">
        <f t="shared" si="637"/>
        <v>0</v>
      </c>
      <c r="BJ263" s="18">
        <f t="shared" si="637"/>
        <v>0</v>
      </c>
      <c r="BK263" s="18">
        <f>IF(BI263=0,0,BJ263*100/BI263)</f>
        <v>0</v>
      </c>
      <c r="BL263" s="18">
        <f>BJ263-BI263</f>
        <v>0</v>
      </c>
      <c r="BM263" s="18">
        <f t="shared" si="638"/>
        <v>0</v>
      </c>
      <c r="BN263" s="18">
        <f t="shared" si="638"/>
        <v>0</v>
      </c>
      <c r="BO263" s="18">
        <f>IF(BM263=0,0,BN263*100/BM263)</f>
        <v>0</v>
      </c>
      <c r="BP263" s="18">
        <f>BN263-BM263</f>
        <v>0</v>
      </c>
      <c r="BQ263" s="173"/>
      <c r="BR263" s="173"/>
    </row>
    <row r="264" spans="1:70" ht="23.25" customHeight="1" hidden="1">
      <c r="A264" s="161"/>
      <c r="B264" s="162"/>
      <c r="C264" s="155"/>
      <c r="D264" s="67" t="s">
        <v>29</v>
      </c>
      <c r="E264" s="18">
        <f t="shared" si="587"/>
        <v>0</v>
      </c>
      <c r="F264" s="18">
        <f t="shared" si="588"/>
        <v>0</v>
      </c>
      <c r="G264" s="18">
        <f t="shared" si="589"/>
        <v>0</v>
      </c>
      <c r="H264" s="18">
        <f t="shared" si="590"/>
        <v>0</v>
      </c>
      <c r="I264" s="18">
        <f t="shared" si="627"/>
        <v>0</v>
      </c>
      <c r="J264" s="18">
        <f t="shared" si="627"/>
        <v>0</v>
      </c>
      <c r="K264" s="17">
        <f t="shared" si="553"/>
        <v>0</v>
      </c>
      <c r="L264" s="17">
        <f t="shared" si="554"/>
        <v>0</v>
      </c>
      <c r="M264" s="18">
        <f t="shared" si="628"/>
        <v>0</v>
      </c>
      <c r="N264" s="18">
        <f t="shared" si="628"/>
        <v>0</v>
      </c>
      <c r="O264" s="17">
        <f t="shared" si="555"/>
        <v>0</v>
      </c>
      <c r="P264" s="17">
        <f t="shared" si="556"/>
        <v>0</v>
      </c>
      <c r="Q264" s="18">
        <f t="shared" si="629"/>
        <v>0</v>
      </c>
      <c r="R264" s="18">
        <f t="shared" si="629"/>
        <v>0</v>
      </c>
      <c r="S264" s="17">
        <f t="shared" si="557"/>
        <v>0</v>
      </c>
      <c r="T264" s="17">
        <f t="shared" si="558"/>
        <v>0</v>
      </c>
      <c r="U264" s="17">
        <f t="shared" si="559"/>
        <v>0</v>
      </c>
      <c r="V264" s="17">
        <f t="shared" si="560"/>
        <v>0</v>
      </c>
      <c r="W264" s="17">
        <f t="shared" si="561"/>
        <v>0</v>
      </c>
      <c r="X264" s="17">
        <f t="shared" si="562"/>
        <v>0</v>
      </c>
      <c r="Y264" s="18">
        <f t="shared" si="630"/>
        <v>0</v>
      </c>
      <c r="Z264" s="18">
        <f t="shared" si="630"/>
        <v>0</v>
      </c>
      <c r="AA264" s="17">
        <f t="shared" si="563"/>
        <v>0</v>
      </c>
      <c r="AB264" s="17">
        <f t="shared" si="564"/>
        <v>0</v>
      </c>
      <c r="AC264" s="18">
        <f t="shared" si="631"/>
        <v>0</v>
      </c>
      <c r="AD264" s="18">
        <f t="shared" si="631"/>
        <v>0</v>
      </c>
      <c r="AE264" s="17">
        <f t="shared" si="565"/>
        <v>0</v>
      </c>
      <c r="AF264" s="17">
        <f t="shared" si="566"/>
        <v>0</v>
      </c>
      <c r="AG264" s="18">
        <f t="shared" si="632"/>
        <v>0</v>
      </c>
      <c r="AH264" s="18">
        <f t="shared" si="632"/>
        <v>0</v>
      </c>
      <c r="AI264" s="17">
        <f t="shared" si="567"/>
        <v>0</v>
      </c>
      <c r="AJ264" s="17">
        <f t="shared" si="568"/>
        <v>0</v>
      </c>
      <c r="AK264" s="17">
        <f t="shared" si="569"/>
        <v>0</v>
      </c>
      <c r="AL264" s="17">
        <f t="shared" si="570"/>
        <v>0</v>
      </c>
      <c r="AM264" s="17">
        <f t="shared" si="571"/>
        <v>0</v>
      </c>
      <c r="AN264" s="17">
        <f t="shared" si="572"/>
        <v>0</v>
      </c>
      <c r="AO264" s="18">
        <f t="shared" si="633"/>
        <v>0</v>
      </c>
      <c r="AP264" s="18">
        <f t="shared" si="633"/>
        <v>0</v>
      </c>
      <c r="AQ264" s="17">
        <f t="shared" si="573"/>
        <v>0</v>
      </c>
      <c r="AR264" s="17">
        <f t="shared" si="574"/>
        <v>0</v>
      </c>
      <c r="AS264" s="18">
        <f t="shared" si="634"/>
        <v>0</v>
      </c>
      <c r="AT264" s="18">
        <f t="shared" si="634"/>
        <v>0</v>
      </c>
      <c r="AU264" s="17">
        <f t="shared" si="575"/>
        <v>0</v>
      </c>
      <c r="AV264" s="17">
        <f t="shared" si="576"/>
        <v>0</v>
      </c>
      <c r="AW264" s="18">
        <f t="shared" si="635"/>
        <v>0</v>
      </c>
      <c r="AX264" s="18">
        <f t="shared" si="635"/>
        <v>0</v>
      </c>
      <c r="AY264" s="17">
        <f t="shared" si="577"/>
        <v>0</v>
      </c>
      <c r="AZ264" s="17">
        <f t="shared" si="578"/>
        <v>0</v>
      </c>
      <c r="BA264" s="17">
        <f t="shared" si="547"/>
        <v>0</v>
      </c>
      <c r="BB264" s="49">
        <f t="shared" si="548"/>
        <v>0</v>
      </c>
      <c r="BC264" s="17">
        <f t="shared" si="579"/>
        <v>0</v>
      </c>
      <c r="BD264" s="17">
        <f t="shared" si="580"/>
        <v>0</v>
      </c>
      <c r="BE264" s="18">
        <f t="shared" si="636"/>
        <v>0</v>
      </c>
      <c r="BF264" s="18">
        <f t="shared" si="636"/>
        <v>0</v>
      </c>
      <c r="BG264" s="17">
        <f t="shared" si="581"/>
        <v>0</v>
      </c>
      <c r="BH264" s="17">
        <f t="shared" si="582"/>
        <v>0</v>
      </c>
      <c r="BI264" s="18">
        <f t="shared" si="637"/>
        <v>0</v>
      </c>
      <c r="BJ264" s="18">
        <f t="shared" si="637"/>
        <v>0</v>
      </c>
      <c r="BK264" s="17">
        <f t="shared" si="583"/>
        <v>0</v>
      </c>
      <c r="BL264" s="17">
        <f t="shared" si="584"/>
        <v>0</v>
      </c>
      <c r="BM264" s="18">
        <f t="shared" si="638"/>
        <v>0</v>
      </c>
      <c r="BN264" s="18">
        <f t="shared" si="638"/>
        <v>0</v>
      </c>
      <c r="BO264" s="17">
        <f t="shared" si="585"/>
        <v>0</v>
      </c>
      <c r="BP264" s="17">
        <f t="shared" si="586"/>
        <v>0</v>
      </c>
      <c r="BQ264" s="173"/>
      <c r="BR264" s="173"/>
    </row>
    <row r="265" spans="1:70" ht="23.25" customHeight="1" hidden="1">
      <c r="A265" s="161"/>
      <c r="B265" s="162"/>
      <c r="C265" s="155"/>
      <c r="D265" s="70" t="s">
        <v>24</v>
      </c>
      <c r="E265" s="57">
        <f t="shared" si="587"/>
        <v>0</v>
      </c>
      <c r="F265" s="57">
        <f t="shared" si="588"/>
        <v>0</v>
      </c>
      <c r="G265" s="58">
        <f t="shared" si="589"/>
        <v>0</v>
      </c>
      <c r="H265" s="57">
        <f t="shared" si="590"/>
        <v>0</v>
      </c>
      <c r="I265" s="58">
        <f t="shared" si="627"/>
        <v>0</v>
      </c>
      <c r="J265" s="58">
        <f t="shared" si="627"/>
        <v>0</v>
      </c>
      <c r="K265" s="57">
        <f t="shared" si="553"/>
        <v>0</v>
      </c>
      <c r="L265" s="57">
        <f t="shared" si="554"/>
        <v>0</v>
      </c>
      <c r="M265" s="58">
        <f t="shared" si="628"/>
        <v>0</v>
      </c>
      <c r="N265" s="58">
        <f t="shared" si="628"/>
        <v>0</v>
      </c>
      <c r="O265" s="57">
        <f t="shared" si="555"/>
        <v>0</v>
      </c>
      <c r="P265" s="57">
        <f t="shared" si="556"/>
        <v>0</v>
      </c>
      <c r="Q265" s="58">
        <f t="shared" si="629"/>
        <v>0</v>
      </c>
      <c r="R265" s="58">
        <f t="shared" si="629"/>
        <v>0</v>
      </c>
      <c r="S265" s="57">
        <f t="shared" si="557"/>
        <v>0</v>
      </c>
      <c r="T265" s="57">
        <f t="shared" si="558"/>
        <v>0</v>
      </c>
      <c r="U265" s="57">
        <f t="shared" si="559"/>
        <v>0</v>
      </c>
      <c r="V265" s="57">
        <f t="shared" si="560"/>
        <v>0</v>
      </c>
      <c r="W265" s="57">
        <f t="shared" si="561"/>
        <v>0</v>
      </c>
      <c r="X265" s="57">
        <f t="shared" si="562"/>
        <v>0</v>
      </c>
      <c r="Y265" s="58">
        <f t="shared" si="630"/>
        <v>0</v>
      </c>
      <c r="Z265" s="58">
        <f t="shared" si="630"/>
        <v>0</v>
      </c>
      <c r="AA265" s="57">
        <f t="shared" si="563"/>
        <v>0</v>
      </c>
      <c r="AB265" s="57">
        <f t="shared" si="564"/>
        <v>0</v>
      </c>
      <c r="AC265" s="58">
        <f t="shared" si="631"/>
        <v>0</v>
      </c>
      <c r="AD265" s="58">
        <f t="shared" si="631"/>
        <v>0</v>
      </c>
      <c r="AE265" s="57">
        <f t="shared" si="565"/>
        <v>0</v>
      </c>
      <c r="AF265" s="57">
        <f t="shared" si="566"/>
        <v>0</v>
      </c>
      <c r="AG265" s="58">
        <f t="shared" si="632"/>
        <v>0</v>
      </c>
      <c r="AH265" s="58">
        <f t="shared" si="632"/>
        <v>0</v>
      </c>
      <c r="AI265" s="57">
        <f t="shared" si="567"/>
        <v>0</v>
      </c>
      <c r="AJ265" s="57">
        <f t="shared" si="568"/>
        <v>0</v>
      </c>
      <c r="AK265" s="57">
        <f t="shared" si="569"/>
        <v>0</v>
      </c>
      <c r="AL265" s="57">
        <f t="shared" si="570"/>
        <v>0</v>
      </c>
      <c r="AM265" s="57">
        <f t="shared" si="571"/>
        <v>0</v>
      </c>
      <c r="AN265" s="57">
        <f t="shared" si="572"/>
        <v>0</v>
      </c>
      <c r="AO265" s="58">
        <f t="shared" si="633"/>
        <v>0</v>
      </c>
      <c r="AP265" s="58">
        <f t="shared" si="633"/>
        <v>0</v>
      </c>
      <c r="AQ265" s="57">
        <f t="shared" si="573"/>
        <v>0</v>
      </c>
      <c r="AR265" s="57">
        <f t="shared" si="574"/>
        <v>0</v>
      </c>
      <c r="AS265" s="58">
        <f t="shared" si="634"/>
        <v>0</v>
      </c>
      <c r="AT265" s="58">
        <f t="shared" si="634"/>
        <v>0</v>
      </c>
      <c r="AU265" s="57">
        <f t="shared" si="575"/>
        <v>0</v>
      </c>
      <c r="AV265" s="57">
        <f t="shared" si="576"/>
        <v>0</v>
      </c>
      <c r="AW265" s="58">
        <f t="shared" si="635"/>
        <v>0</v>
      </c>
      <c r="AX265" s="58">
        <f t="shared" si="635"/>
        <v>0</v>
      </c>
      <c r="AY265" s="57">
        <f t="shared" si="577"/>
        <v>0</v>
      </c>
      <c r="AZ265" s="57">
        <f t="shared" si="578"/>
        <v>0</v>
      </c>
      <c r="BA265" s="57">
        <f t="shared" si="547"/>
        <v>0</v>
      </c>
      <c r="BB265" s="59">
        <f t="shared" si="548"/>
        <v>0</v>
      </c>
      <c r="BC265" s="57">
        <f t="shared" si="579"/>
        <v>0</v>
      </c>
      <c r="BD265" s="57">
        <f t="shared" si="580"/>
        <v>0</v>
      </c>
      <c r="BE265" s="58">
        <f t="shared" si="636"/>
        <v>0</v>
      </c>
      <c r="BF265" s="58">
        <f t="shared" si="636"/>
        <v>0</v>
      </c>
      <c r="BG265" s="57">
        <f t="shared" si="581"/>
        <v>0</v>
      </c>
      <c r="BH265" s="57">
        <f t="shared" si="582"/>
        <v>0</v>
      </c>
      <c r="BI265" s="58">
        <f t="shared" si="637"/>
        <v>0</v>
      </c>
      <c r="BJ265" s="58">
        <f t="shared" si="637"/>
        <v>0</v>
      </c>
      <c r="BK265" s="57">
        <f t="shared" si="583"/>
        <v>0</v>
      </c>
      <c r="BL265" s="57">
        <f t="shared" si="584"/>
        <v>0</v>
      </c>
      <c r="BM265" s="58">
        <f t="shared" si="638"/>
        <v>0</v>
      </c>
      <c r="BN265" s="58">
        <f t="shared" si="638"/>
        <v>0</v>
      </c>
      <c r="BO265" s="57">
        <f t="shared" si="585"/>
        <v>0</v>
      </c>
      <c r="BP265" s="57">
        <f t="shared" si="586"/>
        <v>0</v>
      </c>
      <c r="BQ265" s="173"/>
      <c r="BR265" s="173"/>
    </row>
    <row r="266" spans="1:70" ht="23.25" customHeight="1">
      <c r="A266" s="184" t="s">
        <v>101</v>
      </c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5"/>
      <c r="BQ266" s="185"/>
      <c r="BR266" s="185"/>
    </row>
    <row r="267" spans="1:70" s="53" customFormat="1" ht="23.25" customHeight="1">
      <c r="A267" s="183" t="s">
        <v>53</v>
      </c>
      <c r="B267" s="187" t="s">
        <v>175</v>
      </c>
      <c r="C267" s="154" t="s">
        <v>116</v>
      </c>
      <c r="D267" s="66" t="s">
        <v>22</v>
      </c>
      <c r="E267" s="41">
        <f>BA267+BE267+BI267+BM267</f>
        <v>3500</v>
      </c>
      <c r="F267" s="41">
        <f>BB267+BF267+BJ267+BN267</f>
        <v>0</v>
      </c>
      <c r="G267" s="41">
        <f>IF(E267=0,0,F267*100/E267)</f>
        <v>0</v>
      </c>
      <c r="H267" s="41">
        <f>F267-E267</f>
        <v>-3500</v>
      </c>
      <c r="I267" s="41">
        <f>SUM(I268:I273)</f>
        <v>0</v>
      </c>
      <c r="J267" s="41">
        <f>SUM(J268:J273)</f>
        <v>0</v>
      </c>
      <c r="K267" s="41">
        <f aca="true" t="shared" si="639" ref="K267:K280">IF(I267=0,0,J267*100/I267)</f>
        <v>0</v>
      </c>
      <c r="L267" s="41">
        <f aca="true" t="shared" si="640" ref="L267:L280">J267-I267</f>
        <v>0</v>
      </c>
      <c r="M267" s="41">
        <f>SUM(M268:M273)</f>
        <v>0</v>
      </c>
      <c r="N267" s="41">
        <f>SUM(N268:N273)</f>
        <v>0</v>
      </c>
      <c r="O267" s="41">
        <f aca="true" t="shared" si="641" ref="O267:O280">IF(M267=0,0,N267*100/M267)</f>
        <v>0</v>
      </c>
      <c r="P267" s="41">
        <f aca="true" t="shared" si="642" ref="P267:P280">N267-M267</f>
        <v>0</v>
      </c>
      <c r="Q267" s="41">
        <f>SUM(Q268:Q273)</f>
        <v>0</v>
      </c>
      <c r="R267" s="41">
        <f>SUM(R268:R273)</f>
        <v>0</v>
      </c>
      <c r="S267" s="41">
        <f aca="true" t="shared" si="643" ref="S267:S280">IF(Q267=0,0,R267*100/Q267)</f>
        <v>0</v>
      </c>
      <c r="T267" s="41">
        <f aca="true" t="shared" si="644" ref="T267:T280">R267-Q267</f>
        <v>0</v>
      </c>
      <c r="U267" s="41">
        <f aca="true" t="shared" si="645" ref="U267:U280">I267+M267+Q267</f>
        <v>0</v>
      </c>
      <c r="V267" s="41">
        <f aca="true" t="shared" si="646" ref="V267:V280">J267+N267+R267</f>
        <v>0</v>
      </c>
      <c r="W267" s="41">
        <f aca="true" t="shared" si="647" ref="W267:W280">IF(U267=0,0,V267*100/U267)</f>
        <v>0</v>
      </c>
      <c r="X267" s="41">
        <f aca="true" t="shared" si="648" ref="X267:X280">V267-U267</f>
        <v>0</v>
      </c>
      <c r="Y267" s="41">
        <f>SUM(Y268:Y273)</f>
        <v>0</v>
      </c>
      <c r="Z267" s="41">
        <f>SUM(Z268:Z273)</f>
        <v>0</v>
      </c>
      <c r="AA267" s="41">
        <f aca="true" t="shared" si="649" ref="AA267:AA280">IF(Y267=0,0,Z267*100/Y267)</f>
        <v>0</v>
      </c>
      <c r="AB267" s="41">
        <f aca="true" t="shared" si="650" ref="AB267:AB280">Z267-Y267</f>
        <v>0</v>
      </c>
      <c r="AC267" s="41">
        <f>SUM(AC268:AC273)</f>
        <v>0</v>
      </c>
      <c r="AD267" s="41">
        <f>SUM(AD268:AD273)</f>
        <v>0</v>
      </c>
      <c r="AE267" s="41">
        <f aca="true" t="shared" si="651" ref="AE267:AE280">IF(AC267=0,0,AD267*100/AC267)</f>
        <v>0</v>
      </c>
      <c r="AF267" s="41">
        <f aca="true" t="shared" si="652" ref="AF267:AF280">AD267-AC267</f>
        <v>0</v>
      </c>
      <c r="AG267" s="41">
        <f>SUM(AG268:AG273)</f>
        <v>0</v>
      </c>
      <c r="AH267" s="41">
        <f>SUM(AH268:AH273)</f>
        <v>0</v>
      </c>
      <c r="AI267" s="41">
        <f aca="true" t="shared" si="653" ref="AI267:AI280">IF(AG267=0,0,AH267*100/AG267)</f>
        <v>0</v>
      </c>
      <c r="AJ267" s="41">
        <f aca="true" t="shared" si="654" ref="AJ267:AJ280">AH267-AG267</f>
        <v>0</v>
      </c>
      <c r="AK267" s="41">
        <f aca="true" t="shared" si="655" ref="AK267:AK280">U267+Y267+AC267+AG267</f>
        <v>0</v>
      </c>
      <c r="AL267" s="41">
        <f aca="true" t="shared" si="656" ref="AL267:AL280">V267+Z267+AD267+AH267</f>
        <v>0</v>
      </c>
      <c r="AM267" s="41">
        <f aca="true" t="shared" si="657" ref="AM267:AM280">IF(AK267=0,0,AL267*100/AK267)</f>
        <v>0</v>
      </c>
      <c r="AN267" s="41">
        <f aca="true" t="shared" si="658" ref="AN267:AN280">AL267-AK267</f>
        <v>0</v>
      </c>
      <c r="AO267" s="41">
        <f>SUM(AO268:AO273)</f>
        <v>0</v>
      </c>
      <c r="AP267" s="41">
        <f>SUM(AP268:AP273)</f>
        <v>0</v>
      </c>
      <c r="AQ267" s="41">
        <f aca="true" t="shared" si="659" ref="AQ267:AQ280">IF(AO267=0,0,AP267*100/AO267)</f>
        <v>0</v>
      </c>
      <c r="AR267" s="41">
        <f aca="true" t="shared" si="660" ref="AR267:AR280">AP267-AO267</f>
        <v>0</v>
      </c>
      <c r="AS267" s="41">
        <f>SUM(AS268:AS273)</f>
        <v>0</v>
      </c>
      <c r="AT267" s="41">
        <f>SUM(AT268:AT273)</f>
        <v>0</v>
      </c>
      <c r="AU267" s="52">
        <f aca="true" t="shared" si="661" ref="AU267:AU280">IF(AS267=0,0,AT267*100/AS267)</f>
        <v>0</v>
      </c>
      <c r="AV267" s="41">
        <f aca="true" t="shared" si="662" ref="AV267:AV280">AT267-AS267</f>
        <v>0</v>
      </c>
      <c r="AW267" s="41">
        <f>SUM(AW268:AW273)</f>
        <v>3500</v>
      </c>
      <c r="AX267" s="41">
        <f>SUM(AX268:AX273)</f>
        <v>0</v>
      </c>
      <c r="AY267" s="41">
        <f aca="true" t="shared" si="663" ref="AY267:AY280">IF(AW267=0,0,AX267*100/AW267)</f>
        <v>0</v>
      </c>
      <c r="AZ267" s="41">
        <f aca="true" t="shared" si="664" ref="AZ267:AZ280">AX267-AW267</f>
        <v>-3500</v>
      </c>
      <c r="BA267" s="41">
        <f aca="true" t="shared" si="665" ref="BA267:BA280">AK267+AO267+AS267+AW267</f>
        <v>3500</v>
      </c>
      <c r="BB267" s="41">
        <f aca="true" t="shared" si="666" ref="BB267:BB280">AL267+AP267+AT267+AX267</f>
        <v>0</v>
      </c>
      <c r="BC267" s="41">
        <f aca="true" t="shared" si="667" ref="BC267:BC280">IF(BA267=0,0,BB267*100/BA267)</f>
        <v>0</v>
      </c>
      <c r="BD267" s="41">
        <f aca="true" t="shared" si="668" ref="BD267:BD280">BB267-BA267</f>
        <v>-3500</v>
      </c>
      <c r="BE267" s="41">
        <f>SUM(BE268:BE273)</f>
        <v>0</v>
      </c>
      <c r="BF267" s="41">
        <f>SUM(BF268:BF273)</f>
        <v>0</v>
      </c>
      <c r="BG267" s="41">
        <f aca="true" t="shared" si="669" ref="BG267:BG280">IF(BE267=0,0,BF267*100/BE267)</f>
        <v>0</v>
      </c>
      <c r="BH267" s="41">
        <f aca="true" t="shared" si="670" ref="BH267:BH280">BF267-BE267</f>
        <v>0</v>
      </c>
      <c r="BI267" s="41">
        <f>SUM(BI268:BI273)</f>
        <v>0</v>
      </c>
      <c r="BJ267" s="41">
        <f>SUM(BJ268:BJ273)</f>
        <v>0</v>
      </c>
      <c r="BK267" s="41">
        <f aca="true" t="shared" si="671" ref="BK267:BK280">IF(BI267=0,0,BJ267*100/BI267)</f>
        <v>0</v>
      </c>
      <c r="BL267" s="41">
        <f aca="true" t="shared" si="672" ref="BL267:BL280">BJ267-BI267</f>
        <v>0</v>
      </c>
      <c r="BM267" s="41">
        <f>SUM(BM268:BM273)</f>
        <v>0</v>
      </c>
      <c r="BN267" s="41">
        <f>SUM(BN268:BN273)</f>
        <v>0</v>
      </c>
      <c r="BO267" s="41">
        <f aca="true" t="shared" si="673" ref="BO267:BO280">IF(BM267=0,0,BN267*100/BM267)</f>
        <v>0</v>
      </c>
      <c r="BP267" s="41">
        <f aca="true" t="shared" si="674" ref="BP267:BP280">BN267-BM267</f>
        <v>0</v>
      </c>
      <c r="BQ267" s="133" t="s">
        <v>178</v>
      </c>
      <c r="BR267" s="144"/>
    </row>
    <row r="268" spans="1:70" ht="23.25" customHeight="1" hidden="1">
      <c r="A268" s="183"/>
      <c r="B268" s="188"/>
      <c r="C268" s="155"/>
      <c r="D268" s="66" t="s">
        <v>23</v>
      </c>
      <c r="E268" s="17">
        <f aca="true" t="shared" si="675" ref="E268:E280">BA268+BE268+BI268+BM268</f>
        <v>0</v>
      </c>
      <c r="F268" s="17">
        <f aca="true" t="shared" si="676" ref="F268:F280">BB268+BF268+BJ268+BN268</f>
        <v>0</v>
      </c>
      <c r="G268" s="17">
        <f aca="true" t="shared" si="677" ref="G268:G280">IF(E268=0,0,F268*100/E268)</f>
        <v>0</v>
      </c>
      <c r="H268" s="17">
        <f aca="true" t="shared" si="678" ref="H268:H280">F268-E268</f>
        <v>0</v>
      </c>
      <c r="I268" s="17"/>
      <c r="J268" s="17"/>
      <c r="K268" s="17">
        <f t="shared" si="639"/>
        <v>0</v>
      </c>
      <c r="L268" s="17">
        <f t="shared" si="640"/>
        <v>0</v>
      </c>
      <c r="M268" s="17"/>
      <c r="N268" s="17"/>
      <c r="O268" s="17">
        <f t="shared" si="641"/>
        <v>0</v>
      </c>
      <c r="P268" s="17">
        <f t="shared" si="642"/>
        <v>0</v>
      </c>
      <c r="Q268" s="17"/>
      <c r="R268" s="17"/>
      <c r="S268" s="17">
        <f t="shared" si="643"/>
        <v>0</v>
      </c>
      <c r="T268" s="17">
        <f t="shared" si="644"/>
        <v>0</v>
      </c>
      <c r="U268" s="17">
        <f t="shared" si="645"/>
        <v>0</v>
      </c>
      <c r="V268" s="17">
        <f t="shared" si="646"/>
        <v>0</v>
      </c>
      <c r="W268" s="17">
        <f t="shared" si="647"/>
        <v>0</v>
      </c>
      <c r="X268" s="17">
        <f t="shared" si="648"/>
        <v>0</v>
      </c>
      <c r="Y268" s="17"/>
      <c r="Z268" s="17"/>
      <c r="AA268" s="17">
        <f t="shared" si="649"/>
        <v>0</v>
      </c>
      <c r="AB268" s="17">
        <f t="shared" si="650"/>
        <v>0</v>
      </c>
      <c r="AC268" s="17"/>
      <c r="AD268" s="17"/>
      <c r="AE268" s="17">
        <f t="shared" si="651"/>
        <v>0</v>
      </c>
      <c r="AF268" s="17">
        <f t="shared" si="652"/>
        <v>0</v>
      </c>
      <c r="AG268" s="17"/>
      <c r="AH268" s="17"/>
      <c r="AI268" s="17">
        <f t="shared" si="653"/>
        <v>0</v>
      </c>
      <c r="AJ268" s="17">
        <f t="shared" si="654"/>
        <v>0</v>
      </c>
      <c r="AK268" s="17">
        <f t="shared" si="655"/>
        <v>0</v>
      </c>
      <c r="AL268" s="17">
        <f t="shared" si="656"/>
        <v>0</v>
      </c>
      <c r="AM268" s="17">
        <f t="shared" si="657"/>
        <v>0</v>
      </c>
      <c r="AN268" s="17">
        <f t="shared" si="658"/>
        <v>0</v>
      </c>
      <c r="AO268" s="17"/>
      <c r="AP268" s="17"/>
      <c r="AQ268" s="17">
        <f t="shared" si="659"/>
        <v>0</v>
      </c>
      <c r="AR268" s="17">
        <f t="shared" si="660"/>
        <v>0</v>
      </c>
      <c r="AS268" s="17"/>
      <c r="AT268" s="17"/>
      <c r="AU268" s="51">
        <f t="shared" si="661"/>
        <v>0</v>
      </c>
      <c r="AV268" s="17">
        <f t="shared" si="662"/>
        <v>0</v>
      </c>
      <c r="AW268" s="17"/>
      <c r="AX268" s="17"/>
      <c r="AY268" s="17">
        <f t="shared" si="663"/>
        <v>0</v>
      </c>
      <c r="AZ268" s="17">
        <f t="shared" si="664"/>
        <v>0</v>
      </c>
      <c r="BA268" s="17">
        <f t="shared" si="665"/>
        <v>0</v>
      </c>
      <c r="BB268" s="17">
        <f t="shared" si="666"/>
        <v>0</v>
      </c>
      <c r="BC268" s="17">
        <f t="shared" si="667"/>
        <v>0</v>
      </c>
      <c r="BD268" s="17">
        <f t="shared" si="668"/>
        <v>0</v>
      </c>
      <c r="BE268" s="17"/>
      <c r="BF268" s="17"/>
      <c r="BG268" s="17">
        <f t="shared" si="669"/>
        <v>0</v>
      </c>
      <c r="BH268" s="17">
        <f t="shared" si="670"/>
        <v>0</v>
      </c>
      <c r="BI268" s="17"/>
      <c r="BJ268" s="17"/>
      <c r="BK268" s="17">
        <f t="shared" si="671"/>
        <v>0</v>
      </c>
      <c r="BL268" s="17">
        <f t="shared" si="672"/>
        <v>0</v>
      </c>
      <c r="BM268" s="17"/>
      <c r="BN268" s="17"/>
      <c r="BO268" s="17">
        <f t="shared" si="673"/>
        <v>0</v>
      </c>
      <c r="BP268" s="17">
        <f t="shared" si="674"/>
        <v>0</v>
      </c>
      <c r="BQ268" s="133"/>
      <c r="BR268" s="144"/>
    </row>
    <row r="269" spans="1:70" ht="23.25" customHeight="1" hidden="1">
      <c r="A269" s="183"/>
      <c r="B269" s="188"/>
      <c r="C269" s="155"/>
      <c r="D269" s="64" t="s">
        <v>63</v>
      </c>
      <c r="E269" s="17">
        <f t="shared" si="675"/>
        <v>0</v>
      </c>
      <c r="F269" s="17">
        <f t="shared" si="676"/>
        <v>0</v>
      </c>
      <c r="G269" s="17">
        <f t="shared" si="677"/>
        <v>0</v>
      </c>
      <c r="H269" s="17">
        <f t="shared" si="678"/>
        <v>0</v>
      </c>
      <c r="I269" s="17"/>
      <c r="J269" s="17"/>
      <c r="K269" s="17">
        <f t="shared" si="639"/>
        <v>0</v>
      </c>
      <c r="L269" s="17">
        <f t="shared" si="640"/>
        <v>0</v>
      </c>
      <c r="M269" s="17"/>
      <c r="N269" s="17"/>
      <c r="O269" s="17">
        <f t="shared" si="641"/>
        <v>0</v>
      </c>
      <c r="P269" s="17">
        <f t="shared" si="642"/>
        <v>0</v>
      </c>
      <c r="Q269" s="17"/>
      <c r="R269" s="17"/>
      <c r="S269" s="17">
        <f t="shared" si="643"/>
        <v>0</v>
      </c>
      <c r="T269" s="17">
        <f t="shared" si="644"/>
        <v>0</v>
      </c>
      <c r="U269" s="17">
        <f t="shared" si="645"/>
        <v>0</v>
      </c>
      <c r="V269" s="17">
        <f t="shared" si="646"/>
        <v>0</v>
      </c>
      <c r="W269" s="17">
        <f t="shared" si="647"/>
        <v>0</v>
      </c>
      <c r="X269" s="17">
        <f t="shared" si="648"/>
        <v>0</v>
      </c>
      <c r="Y269" s="17"/>
      <c r="Z269" s="17"/>
      <c r="AA269" s="17">
        <f t="shared" si="649"/>
        <v>0</v>
      </c>
      <c r="AB269" s="17">
        <f t="shared" si="650"/>
        <v>0</v>
      </c>
      <c r="AC269" s="17"/>
      <c r="AD269" s="17"/>
      <c r="AE269" s="17">
        <f t="shared" si="651"/>
        <v>0</v>
      </c>
      <c r="AF269" s="17">
        <f t="shared" si="652"/>
        <v>0</v>
      </c>
      <c r="AG269" s="17"/>
      <c r="AH269" s="17"/>
      <c r="AI269" s="17">
        <f t="shared" si="653"/>
        <v>0</v>
      </c>
      <c r="AJ269" s="17">
        <f t="shared" si="654"/>
        <v>0</v>
      </c>
      <c r="AK269" s="17">
        <f t="shared" si="655"/>
        <v>0</v>
      </c>
      <c r="AL269" s="17">
        <f t="shared" si="656"/>
        <v>0</v>
      </c>
      <c r="AM269" s="17">
        <f t="shared" si="657"/>
        <v>0</v>
      </c>
      <c r="AN269" s="17">
        <f t="shared" si="658"/>
        <v>0</v>
      </c>
      <c r="AO269" s="17"/>
      <c r="AP269" s="17"/>
      <c r="AQ269" s="17">
        <f t="shared" si="659"/>
        <v>0</v>
      </c>
      <c r="AR269" s="17">
        <f t="shared" si="660"/>
        <v>0</v>
      </c>
      <c r="AS269" s="17"/>
      <c r="AT269" s="17"/>
      <c r="AU269" s="51">
        <f t="shared" si="661"/>
        <v>0</v>
      </c>
      <c r="AV269" s="17">
        <f t="shared" si="662"/>
        <v>0</v>
      </c>
      <c r="AW269" s="17"/>
      <c r="AX269" s="17"/>
      <c r="AY269" s="17">
        <f t="shared" si="663"/>
        <v>0</v>
      </c>
      <c r="AZ269" s="17">
        <f t="shared" si="664"/>
        <v>0</v>
      </c>
      <c r="BA269" s="17">
        <f t="shared" si="665"/>
        <v>0</v>
      </c>
      <c r="BB269" s="17">
        <f t="shared" si="666"/>
        <v>0</v>
      </c>
      <c r="BC269" s="17">
        <f t="shared" si="667"/>
        <v>0</v>
      </c>
      <c r="BD269" s="17">
        <f t="shared" si="668"/>
        <v>0</v>
      </c>
      <c r="BE269" s="17"/>
      <c r="BF269" s="17"/>
      <c r="BG269" s="17">
        <f t="shared" si="669"/>
        <v>0</v>
      </c>
      <c r="BH269" s="17">
        <f t="shared" si="670"/>
        <v>0</v>
      </c>
      <c r="BI269" s="17"/>
      <c r="BJ269" s="17"/>
      <c r="BK269" s="17">
        <f t="shared" si="671"/>
        <v>0</v>
      </c>
      <c r="BL269" s="17">
        <f t="shared" si="672"/>
        <v>0</v>
      </c>
      <c r="BM269" s="17"/>
      <c r="BN269" s="17"/>
      <c r="BO269" s="17">
        <f t="shared" si="673"/>
        <v>0</v>
      </c>
      <c r="BP269" s="17">
        <f t="shared" si="674"/>
        <v>0</v>
      </c>
      <c r="BQ269" s="133"/>
      <c r="BR269" s="144"/>
    </row>
    <row r="270" spans="1:70" ht="23.25" customHeight="1">
      <c r="A270" s="183"/>
      <c r="B270" s="188"/>
      <c r="C270" s="155"/>
      <c r="D270" s="64" t="s">
        <v>28</v>
      </c>
      <c r="E270" s="18">
        <f t="shared" si="675"/>
        <v>3500</v>
      </c>
      <c r="F270" s="18">
        <f t="shared" si="676"/>
        <v>0</v>
      </c>
      <c r="G270" s="18">
        <f t="shared" si="677"/>
        <v>0</v>
      </c>
      <c r="H270" s="18">
        <f t="shared" si="678"/>
        <v>-3500</v>
      </c>
      <c r="I270" s="18"/>
      <c r="J270" s="18"/>
      <c r="K270" s="18">
        <f t="shared" si="639"/>
        <v>0</v>
      </c>
      <c r="L270" s="18">
        <f t="shared" si="640"/>
        <v>0</v>
      </c>
      <c r="M270" s="18"/>
      <c r="N270" s="18"/>
      <c r="O270" s="18">
        <f t="shared" si="641"/>
        <v>0</v>
      </c>
      <c r="P270" s="18">
        <f t="shared" si="642"/>
        <v>0</v>
      </c>
      <c r="Q270" s="18"/>
      <c r="R270" s="18"/>
      <c r="S270" s="18">
        <f t="shared" si="643"/>
        <v>0</v>
      </c>
      <c r="T270" s="18">
        <f t="shared" si="644"/>
        <v>0</v>
      </c>
      <c r="U270" s="18">
        <f t="shared" si="645"/>
        <v>0</v>
      </c>
      <c r="V270" s="18">
        <f t="shared" si="646"/>
        <v>0</v>
      </c>
      <c r="W270" s="18">
        <f t="shared" si="647"/>
        <v>0</v>
      </c>
      <c r="X270" s="18">
        <f t="shared" si="648"/>
        <v>0</v>
      </c>
      <c r="Y270" s="18"/>
      <c r="Z270" s="18"/>
      <c r="AA270" s="18">
        <f t="shared" si="649"/>
        <v>0</v>
      </c>
      <c r="AB270" s="18">
        <f t="shared" si="650"/>
        <v>0</v>
      </c>
      <c r="AC270" s="18">
        <v>0</v>
      </c>
      <c r="AD270" s="18">
        <v>0</v>
      </c>
      <c r="AE270" s="18">
        <f t="shared" si="651"/>
        <v>0</v>
      </c>
      <c r="AF270" s="18">
        <f t="shared" si="652"/>
        <v>0</v>
      </c>
      <c r="AG270" s="18"/>
      <c r="AH270" s="18"/>
      <c r="AI270" s="18">
        <f t="shared" si="653"/>
        <v>0</v>
      </c>
      <c r="AJ270" s="18">
        <f t="shared" si="654"/>
        <v>0</v>
      </c>
      <c r="AK270" s="18">
        <f t="shared" si="655"/>
        <v>0</v>
      </c>
      <c r="AL270" s="18">
        <f t="shared" si="656"/>
        <v>0</v>
      </c>
      <c r="AM270" s="18">
        <f t="shared" si="657"/>
        <v>0</v>
      </c>
      <c r="AN270" s="18">
        <f t="shared" si="658"/>
        <v>0</v>
      </c>
      <c r="AO270" s="18"/>
      <c r="AP270" s="18"/>
      <c r="AQ270" s="18">
        <f t="shared" si="659"/>
        <v>0</v>
      </c>
      <c r="AR270" s="18">
        <f t="shared" si="660"/>
        <v>0</v>
      </c>
      <c r="AS270" s="18">
        <v>0</v>
      </c>
      <c r="AT270" s="18"/>
      <c r="AU270" s="18">
        <f t="shared" si="661"/>
        <v>0</v>
      </c>
      <c r="AV270" s="18">
        <f t="shared" si="662"/>
        <v>0</v>
      </c>
      <c r="AW270" s="18">
        <v>3500</v>
      </c>
      <c r="AX270" s="18"/>
      <c r="AY270" s="18">
        <f t="shared" si="663"/>
        <v>0</v>
      </c>
      <c r="AZ270" s="18">
        <f t="shared" si="664"/>
        <v>-3500</v>
      </c>
      <c r="BA270" s="18">
        <f t="shared" si="665"/>
        <v>3500</v>
      </c>
      <c r="BB270" s="18">
        <f t="shared" si="666"/>
        <v>0</v>
      </c>
      <c r="BC270" s="18">
        <f t="shared" si="667"/>
        <v>0</v>
      </c>
      <c r="BD270" s="18">
        <f t="shared" si="668"/>
        <v>-3500</v>
      </c>
      <c r="BE270" s="18"/>
      <c r="BF270" s="18"/>
      <c r="BG270" s="18">
        <f t="shared" si="669"/>
        <v>0</v>
      </c>
      <c r="BH270" s="18">
        <f t="shared" si="670"/>
        <v>0</v>
      </c>
      <c r="BI270" s="18"/>
      <c r="BJ270" s="18"/>
      <c r="BK270" s="18">
        <f t="shared" si="671"/>
        <v>0</v>
      </c>
      <c r="BL270" s="18">
        <f t="shared" si="672"/>
        <v>0</v>
      </c>
      <c r="BM270" s="18"/>
      <c r="BN270" s="18"/>
      <c r="BO270" s="18">
        <f t="shared" si="673"/>
        <v>0</v>
      </c>
      <c r="BP270" s="18">
        <f t="shared" si="674"/>
        <v>0</v>
      </c>
      <c r="BQ270" s="133"/>
      <c r="BR270" s="144"/>
    </row>
    <row r="271" spans="1:70" ht="46.5" customHeight="1" hidden="1">
      <c r="A271" s="183"/>
      <c r="B271" s="188"/>
      <c r="C271" s="155"/>
      <c r="D271" s="66" t="s">
        <v>136</v>
      </c>
      <c r="E271" s="17">
        <f t="shared" si="675"/>
        <v>0</v>
      </c>
      <c r="F271" s="17">
        <f t="shared" si="676"/>
        <v>0</v>
      </c>
      <c r="G271" s="17">
        <f t="shared" si="677"/>
        <v>0</v>
      </c>
      <c r="H271" s="17">
        <f t="shared" si="678"/>
        <v>0</v>
      </c>
      <c r="I271" s="17"/>
      <c r="J271" s="17"/>
      <c r="K271" s="17">
        <f t="shared" si="639"/>
        <v>0</v>
      </c>
      <c r="L271" s="17">
        <f t="shared" si="640"/>
        <v>0</v>
      </c>
      <c r="M271" s="17"/>
      <c r="N271" s="17"/>
      <c r="O271" s="17">
        <f t="shared" si="641"/>
        <v>0</v>
      </c>
      <c r="P271" s="17">
        <f t="shared" si="642"/>
        <v>0</v>
      </c>
      <c r="Q271" s="17"/>
      <c r="R271" s="17"/>
      <c r="S271" s="17">
        <f t="shared" si="643"/>
        <v>0</v>
      </c>
      <c r="T271" s="17">
        <f t="shared" si="644"/>
        <v>0</v>
      </c>
      <c r="U271" s="17">
        <f t="shared" si="645"/>
        <v>0</v>
      </c>
      <c r="V271" s="17">
        <f t="shared" si="646"/>
        <v>0</v>
      </c>
      <c r="W271" s="17">
        <f t="shared" si="647"/>
        <v>0</v>
      </c>
      <c r="X271" s="17">
        <f t="shared" si="648"/>
        <v>0</v>
      </c>
      <c r="Y271" s="17"/>
      <c r="Z271" s="17"/>
      <c r="AA271" s="17">
        <f t="shared" si="649"/>
        <v>0</v>
      </c>
      <c r="AB271" s="17">
        <f t="shared" si="650"/>
        <v>0</v>
      </c>
      <c r="AC271" s="17"/>
      <c r="AD271" s="17"/>
      <c r="AE271" s="17">
        <f t="shared" si="651"/>
        <v>0</v>
      </c>
      <c r="AF271" s="17">
        <f t="shared" si="652"/>
        <v>0</v>
      </c>
      <c r="AG271" s="17"/>
      <c r="AH271" s="17"/>
      <c r="AI271" s="17">
        <f t="shared" si="653"/>
        <v>0</v>
      </c>
      <c r="AJ271" s="17">
        <f t="shared" si="654"/>
        <v>0</v>
      </c>
      <c r="AK271" s="17">
        <f t="shared" si="655"/>
        <v>0</v>
      </c>
      <c r="AL271" s="17">
        <f t="shared" si="656"/>
        <v>0</v>
      </c>
      <c r="AM271" s="17">
        <f t="shared" si="657"/>
        <v>0</v>
      </c>
      <c r="AN271" s="17">
        <f t="shared" si="658"/>
        <v>0</v>
      </c>
      <c r="AO271" s="17"/>
      <c r="AP271" s="17"/>
      <c r="AQ271" s="17">
        <f t="shared" si="659"/>
        <v>0</v>
      </c>
      <c r="AR271" s="17">
        <f t="shared" si="660"/>
        <v>0</v>
      </c>
      <c r="AS271" s="17"/>
      <c r="AT271" s="17"/>
      <c r="AU271" s="17">
        <f t="shared" si="661"/>
        <v>0</v>
      </c>
      <c r="AV271" s="17">
        <f t="shared" si="662"/>
        <v>0</v>
      </c>
      <c r="AW271" s="17"/>
      <c r="AX271" s="17"/>
      <c r="AY271" s="17">
        <f t="shared" si="663"/>
        <v>0</v>
      </c>
      <c r="AZ271" s="17">
        <f t="shared" si="664"/>
        <v>0</v>
      </c>
      <c r="BA271" s="17">
        <f t="shared" si="665"/>
        <v>0</v>
      </c>
      <c r="BB271" s="17">
        <f t="shared" si="666"/>
        <v>0</v>
      </c>
      <c r="BC271" s="17">
        <f t="shared" si="667"/>
        <v>0</v>
      </c>
      <c r="BD271" s="17">
        <f t="shared" si="668"/>
        <v>0</v>
      </c>
      <c r="BE271" s="17"/>
      <c r="BF271" s="17"/>
      <c r="BG271" s="17">
        <f t="shared" si="669"/>
        <v>0</v>
      </c>
      <c r="BH271" s="17">
        <f t="shared" si="670"/>
        <v>0</v>
      </c>
      <c r="BI271" s="17"/>
      <c r="BJ271" s="17"/>
      <c r="BK271" s="17">
        <f t="shared" si="671"/>
        <v>0</v>
      </c>
      <c r="BL271" s="17">
        <f t="shared" si="672"/>
        <v>0</v>
      </c>
      <c r="BM271" s="17"/>
      <c r="BN271" s="17"/>
      <c r="BO271" s="17">
        <f t="shared" si="673"/>
        <v>0</v>
      </c>
      <c r="BP271" s="17">
        <f t="shared" si="674"/>
        <v>0</v>
      </c>
      <c r="BQ271" s="133"/>
      <c r="BR271" s="144"/>
    </row>
    <row r="272" spans="1:70" ht="23.25" customHeight="1" hidden="1">
      <c r="A272" s="183"/>
      <c r="B272" s="188"/>
      <c r="C272" s="155"/>
      <c r="D272" s="67" t="s">
        <v>29</v>
      </c>
      <c r="E272" s="17">
        <f t="shared" si="675"/>
        <v>0</v>
      </c>
      <c r="F272" s="17">
        <f t="shared" si="676"/>
        <v>0</v>
      </c>
      <c r="G272" s="17">
        <f t="shared" si="677"/>
        <v>0</v>
      </c>
      <c r="H272" s="17">
        <f t="shared" si="678"/>
        <v>0</v>
      </c>
      <c r="I272" s="17"/>
      <c r="J272" s="17"/>
      <c r="K272" s="17">
        <f t="shared" si="639"/>
        <v>0</v>
      </c>
      <c r="L272" s="17">
        <f t="shared" si="640"/>
        <v>0</v>
      </c>
      <c r="M272" s="17"/>
      <c r="N272" s="17"/>
      <c r="O272" s="17">
        <f t="shared" si="641"/>
        <v>0</v>
      </c>
      <c r="P272" s="17">
        <f t="shared" si="642"/>
        <v>0</v>
      </c>
      <c r="Q272" s="17"/>
      <c r="R272" s="17"/>
      <c r="S272" s="17">
        <f t="shared" si="643"/>
        <v>0</v>
      </c>
      <c r="T272" s="17">
        <f t="shared" si="644"/>
        <v>0</v>
      </c>
      <c r="U272" s="17">
        <f t="shared" si="645"/>
        <v>0</v>
      </c>
      <c r="V272" s="17">
        <f t="shared" si="646"/>
        <v>0</v>
      </c>
      <c r="W272" s="17">
        <f t="shared" si="647"/>
        <v>0</v>
      </c>
      <c r="X272" s="17">
        <f t="shared" si="648"/>
        <v>0</v>
      </c>
      <c r="Y272" s="17"/>
      <c r="Z272" s="17"/>
      <c r="AA272" s="17">
        <f t="shared" si="649"/>
        <v>0</v>
      </c>
      <c r="AB272" s="17">
        <f t="shared" si="650"/>
        <v>0</v>
      </c>
      <c r="AC272" s="17"/>
      <c r="AD272" s="17"/>
      <c r="AE272" s="17">
        <f t="shared" si="651"/>
        <v>0</v>
      </c>
      <c r="AF272" s="17">
        <f t="shared" si="652"/>
        <v>0</v>
      </c>
      <c r="AG272" s="17"/>
      <c r="AH272" s="17"/>
      <c r="AI272" s="17">
        <f t="shared" si="653"/>
        <v>0</v>
      </c>
      <c r="AJ272" s="17">
        <f t="shared" si="654"/>
        <v>0</v>
      </c>
      <c r="AK272" s="17">
        <f t="shared" si="655"/>
        <v>0</v>
      </c>
      <c r="AL272" s="17">
        <f t="shared" si="656"/>
        <v>0</v>
      </c>
      <c r="AM272" s="17">
        <f t="shared" si="657"/>
        <v>0</v>
      </c>
      <c r="AN272" s="17">
        <f t="shared" si="658"/>
        <v>0</v>
      </c>
      <c r="AO272" s="17"/>
      <c r="AP272" s="17"/>
      <c r="AQ272" s="17">
        <f t="shared" si="659"/>
        <v>0</v>
      </c>
      <c r="AR272" s="17">
        <f t="shared" si="660"/>
        <v>0</v>
      </c>
      <c r="AS272" s="17"/>
      <c r="AT272" s="17"/>
      <c r="AU272" s="17">
        <f t="shared" si="661"/>
        <v>0</v>
      </c>
      <c r="AV272" s="17">
        <f t="shared" si="662"/>
        <v>0</v>
      </c>
      <c r="AW272" s="17"/>
      <c r="AX272" s="17"/>
      <c r="AY272" s="17">
        <f t="shared" si="663"/>
        <v>0</v>
      </c>
      <c r="AZ272" s="17">
        <f t="shared" si="664"/>
        <v>0</v>
      </c>
      <c r="BA272" s="17">
        <f t="shared" si="665"/>
        <v>0</v>
      </c>
      <c r="BB272" s="17">
        <f t="shared" si="666"/>
        <v>0</v>
      </c>
      <c r="BC272" s="17">
        <f t="shared" si="667"/>
        <v>0</v>
      </c>
      <c r="BD272" s="17">
        <f t="shared" si="668"/>
        <v>0</v>
      </c>
      <c r="BE272" s="17"/>
      <c r="BF272" s="17"/>
      <c r="BG272" s="17">
        <f t="shared" si="669"/>
        <v>0</v>
      </c>
      <c r="BH272" s="17">
        <f t="shared" si="670"/>
        <v>0</v>
      </c>
      <c r="BI272" s="17"/>
      <c r="BJ272" s="17"/>
      <c r="BK272" s="17">
        <f t="shared" si="671"/>
        <v>0</v>
      </c>
      <c r="BL272" s="17">
        <f t="shared" si="672"/>
        <v>0</v>
      </c>
      <c r="BM272" s="17"/>
      <c r="BN272" s="17"/>
      <c r="BO272" s="17">
        <f t="shared" si="673"/>
        <v>0</v>
      </c>
      <c r="BP272" s="17">
        <f t="shared" si="674"/>
        <v>0</v>
      </c>
      <c r="BQ272" s="133"/>
      <c r="BR272" s="144"/>
    </row>
    <row r="273" spans="1:70" ht="23.25" customHeight="1" hidden="1">
      <c r="A273" s="183"/>
      <c r="B273" s="188"/>
      <c r="C273" s="156"/>
      <c r="D273" s="68" t="s">
        <v>24</v>
      </c>
      <c r="E273" s="17">
        <f t="shared" si="675"/>
        <v>0</v>
      </c>
      <c r="F273" s="17">
        <f t="shared" si="676"/>
        <v>0</v>
      </c>
      <c r="G273" s="17">
        <f t="shared" si="677"/>
        <v>0</v>
      </c>
      <c r="H273" s="17">
        <f t="shared" si="678"/>
        <v>0</v>
      </c>
      <c r="I273" s="17"/>
      <c r="J273" s="17"/>
      <c r="K273" s="17">
        <f t="shared" si="639"/>
        <v>0</v>
      </c>
      <c r="L273" s="17">
        <f t="shared" si="640"/>
        <v>0</v>
      </c>
      <c r="M273" s="17"/>
      <c r="N273" s="17"/>
      <c r="O273" s="17">
        <f t="shared" si="641"/>
        <v>0</v>
      </c>
      <c r="P273" s="17">
        <f t="shared" si="642"/>
        <v>0</v>
      </c>
      <c r="Q273" s="17"/>
      <c r="R273" s="17"/>
      <c r="S273" s="17">
        <f t="shared" si="643"/>
        <v>0</v>
      </c>
      <c r="T273" s="17">
        <f t="shared" si="644"/>
        <v>0</v>
      </c>
      <c r="U273" s="17">
        <f t="shared" si="645"/>
        <v>0</v>
      </c>
      <c r="V273" s="17">
        <f t="shared" si="646"/>
        <v>0</v>
      </c>
      <c r="W273" s="17">
        <f t="shared" si="647"/>
        <v>0</v>
      </c>
      <c r="X273" s="17">
        <f t="shared" si="648"/>
        <v>0</v>
      </c>
      <c r="Y273" s="17"/>
      <c r="Z273" s="17"/>
      <c r="AA273" s="17">
        <f t="shared" si="649"/>
        <v>0</v>
      </c>
      <c r="AB273" s="17">
        <f t="shared" si="650"/>
        <v>0</v>
      </c>
      <c r="AC273" s="17"/>
      <c r="AD273" s="17"/>
      <c r="AE273" s="17">
        <f t="shared" si="651"/>
        <v>0</v>
      </c>
      <c r="AF273" s="17">
        <f t="shared" si="652"/>
        <v>0</v>
      </c>
      <c r="AG273" s="17"/>
      <c r="AH273" s="17"/>
      <c r="AI273" s="17">
        <f t="shared" si="653"/>
        <v>0</v>
      </c>
      <c r="AJ273" s="17">
        <f t="shared" si="654"/>
        <v>0</v>
      </c>
      <c r="AK273" s="17">
        <f t="shared" si="655"/>
        <v>0</v>
      </c>
      <c r="AL273" s="17">
        <f t="shared" si="656"/>
        <v>0</v>
      </c>
      <c r="AM273" s="17">
        <f t="shared" si="657"/>
        <v>0</v>
      </c>
      <c r="AN273" s="17">
        <f t="shared" si="658"/>
        <v>0</v>
      </c>
      <c r="AO273" s="17"/>
      <c r="AP273" s="17"/>
      <c r="AQ273" s="17">
        <f t="shared" si="659"/>
        <v>0</v>
      </c>
      <c r="AR273" s="17">
        <f t="shared" si="660"/>
        <v>0</v>
      </c>
      <c r="AS273" s="17"/>
      <c r="AT273" s="17"/>
      <c r="AU273" s="17">
        <f t="shared" si="661"/>
        <v>0</v>
      </c>
      <c r="AV273" s="17">
        <f t="shared" si="662"/>
        <v>0</v>
      </c>
      <c r="AW273" s="17"/>
      <c r="AX273" s="17"/>
      <c r="AY273" s="17">
        <f t="shared" si="663"/>
        <v>0</v>
      </c>
      <c r="AZ273" s="17">
        <f t="shared" si="664"/>
        <v>0</v>
      </c>
      <c r="BA273" s="17">
        <f t="shared" si="665"/>
        <v>0</v>
      </c>
      <c r="BB273" s="17">
        <f t="shared" si="666"/>
        <v>0</v>
      </c>
      <c r="BC273" s="17">
        <f t="shared" si="667"/>
        <v>0</v>
      </c>
      <c r="BD273" s="17">
        <f t="shared" si="668"/>
        <v>0</v>
      </c>
      <c r="BE273" s="17"/>
      <c r="BF273" s="17"/>
      <c r="BG273" s="17">
        <f t="shared" si="669"/>
        <v>0</v>
      </c>
      <c r="BH273" s="17">
        <f t="shared" si="670"/>
        <v>0</v>
      </c>
      <c r="BI273" s="17"/>
      <c r="BJ273" s="17"/>
      <c r="BK273" s="17">
        <f t="shared" si="671"/>
        <v>0</v>
      </c>
      <c r="BL273" s="17">
        <f t="shared" si="672"/>
        <v>0</v>
      </c>
      <c r="BM273" s="17"/>
      <c r="BN273" s="17"/>
      <c r="BO273" s="17">
        <f t="shared" si="673"/>
        <v>0</v>
      </c>
      <c r="BP273" s="17">
        <f t="shared" si="674"/>
        <v>0</v>
      </c>
      <c r="BQ273" s="133"/>
      <c r="BR273" s="144"/>
    </row>
    <row r="274" spans="1:70" s="53" customFormat="1" ht="23.25" customHeight="1" hidden="1">
      <c r="A274" s="154" t="s">
        <v>54</v>
      </c>
      <c r="B274" s="187"/>
      <c r="C274" s="154" t="s">
        <v>116</v>
      </c>
      <c r="D274" s="66" t="s">
        <v>22</v>
      </c>
      <c r="E274" s="41">
        <f t="shared" si="675"/>
        <v>0</v>
      </c>
      <c r="F274" s="41">
        <f t="shared" si="676"/>
        <v>0</v>
      </c>
      <c r="G274" s="41">
        <f t="shared" si="677"/>
        <v>0</v>
      </c>
      <c r="H274" s="41">
        <f t="shared" si="678"/>
        <v>0</v>
      </c>
      <c r="I274" s="41">
        <f>SUM(I275:I280)</f>
        <v>0</v>
      </c>
      <c r="J274" s="41">
        <f>SUM(J275:J280)</f>
        <v>0</v>
      </c>
      <c r="K274" s="41">
        <f t="shared" si="639"/>
        <v>0</v>
      </c>
      <c r="L274" s="41">
        <f t="shared" si="640"/>
        <v>0</v>
      </c>
      <c r="M274" s="41">
        <f>SUM(M275:M280)</f>
        <v>0</v>
      </c>
      <c r="N274" s="41">
        <f>SUM(N275:N280)</f>
        <v>0</v>
      </c>
      <c r="O274" s="41">
        <f t="shared" si="641"/>
        <v>0</v>
      </c>
      <c r="P274" s="41">
        <f t="shared" si="642"/>
        <v>0</v>
      </c>
      <c r="Q274" s="41">
        <f>SUM(Q275:Q280)</f>
        <v>0</v>
      </c>
      <c r="R274" s="41">
        <f>SUM(R275:R280)</f>
        <v>0</v>
      </c>
      <c r="S274" s="41">
        <f t="shared" si="643"/>
        <v>0</v>
      </c>
      <c r="T274" s="41">
        <f t="shared" si="644"/>
        <v>0</v>
      </c>
      <c r="U274" s="41">
        <f t="shared" si="645"/>
        <v>0</v>
      </c>
      <c r="V274" s="41">
        <f t="shared" si="646"/>
        <v>0</v>
      </c>
      <c r="W274" s="41">
        <f t="shared" si="647"/>
        <v>0</v>
      </c>
      <c r="X274" s="41">
        <f t="shared" si="648"/>
        <v>0</v>
      </c>
      <c r="Y274" s="41">
        <f>SUM(Y275:Y280)</f>
        <v>0</v>
      </c>
      <c r="Z274" s="41">
        <f>SUM(Z275:Z280)</f>
        <v>0</v>
      </c>
      <c r="AA274" s="41">
        <f t="shared" si="649"/>
        <v>0</v>
      </c>
      <c r="AB274" s="41">
        <f t="shared" si="650"/>
        <v>0</v>
      </c>
      <c r="AC274" s="41">
        <f>SUM(AC275:AC280)</f>
        <v>0</v>
      </c>
      <c r="AD274" s="41">
        <f>SUM(AD275:AD280)</f>
        <v>0</v>
      </c>
      <c r="AE274" s="41">
        <f t="shared" si="651"/>
        <v>0</v>
      </c>
      <c r="AF274" s="41">
        <f t="shared" si="652"/>
        <v>0</v>
      </c>
      <c r="AG274" s="41">
        <f>SUM(AG275:AG280)</f>
        <v>0</v>
      </c>
      <c r="AH274" s="41">
        <f>SUM(AH275:AH280)</f>
        <v>0</v>
      </c>
      <c r="AI274" s="41">
        <f t="shared" si="653"/>
        <v>0</v>
      </c>
      <c r="AJ274" s="41">
        <f t="shared" si="654"/>
        <v>0</v>
      </c>
      <c r="AK274" s="41">
        <f t="shared" si="655"/>
        <v>0</v>
      </c>
      <c r="AL274" s="41">
        <f t="shared" si="656"/>
        <v>0</v>
      </c>
      <c r="AM274" s="41">
        <f t="shared" si="657"/>
        <v>0</v>
      </c>
      <c r="AN274" s="41">
        <f t="shared" si="658"/>
        <v>0</v>
      </c>
      <c r="AO274" s="41">
        <f>SUM(AO275:AO280)</f>
        <v>0</v>
      </c>
      <c r="AP274" s="41">
        <f>SUM(AP275:AP280)</f>
        <v>0</v>
      </c>
      <c r="AQ274" s="41">
        <f t="shared" si="659"/>
        <v>0</v>
      </c>
      <c r="AR274" s="41">
        <f t="shared" si="660"/>
        <v>0</v>
      </c>
      <c r="AS274" s="41">
        <f>SUM(AS275:AS280)</f>
        <v>0</v>
      </c>
      <c r="AT274" s="41">
        <f>SUM(AT275:AT280)</f>
        <v>0</v>
      </c>
      <c r="AU274" s="41">
        <f t="shared" si="661"/>
        <v>0</v>
      </c>
      <c r="AV274" s="41">
        <f t="shared" si="662"/>
        <v>0</v>
      </c>
      <c r="AW274" s="41">
        <f>SUM(AW275:AW280)</f>
        <v>0</v>
      </c>
      <c r="AX274" s="41">
        <f>SUM(AX275:AX280)</f>
        <v>0</v>
      </c>
      <c r="AY274" s="41">
        <f t="shared" si="663"/>
        <v>0</v>
      </c>
      <c r="AZ274" s="41">
        <f t="shared" si="664"/>
        <v>0</v>
      </c>
      <c r="BA274" s="41">
        <f t="shared" si="665"/>
        <v>0</v>
      </c>
      <c r="BB274" s="41">
        <f t="shared" si="666"/>
        <v>0</v>
      </c>
      <c r="BC274" s="41">
        <f t="shared" si="667"/>
        <v>0</v>
      </c>
      <c r="BD274" s="41">
        <f t="shared" si="668"/>
        <v>0</v>
      </c>
      <c r="BE274" s="41">
        <f>SUM(BE275:BE280)</f>
        <v>0</v>
      </c>
      <c r="BF274" s="41">
        <f>SUM(BF275:BF280)</f>
        <v>0</v>
      </c>
      <c r="BG274" s="41">
        <f t="shared" si="669"/>
        <v>0</v>
      </c>
      <c r="BH274" s="41">
        <f t="shared" si="670"/>
        <v>0</v>
      </c>
      <c r="BI274" s="41">
        <f>SUM(BI275:BI280)</f>
        <v>0</v>
      </c>
      <c r="BJ274" s="41">
        <f>SUM(BJ275:BJ280)</f>
        <v>0</v>
      </c>
      <c r="BK274" s="41">
        <f t="shared" si="671"/>
        <v>0</v>
      </c>
      <c r="BL274" s="41">
        <f t="shared" si="672"/>
        <v>0</v>
      </c>
      <c r="BM274" s="41">
        <f>SUM(BM275:BM280)</f>
        <v>0</v>
      </c>
      <c r="BN274" s="41">
        <f>SUM(BN275:BN280)</f>
        <v>0</v>
      </c>
      <c r="BO274" s="41">
        <f t="shared" si="673"/>
        <v>0</v>
      </c>
      <c r="BP274" s="41">
        <f t="shared" si="674"/>
        <v>0</v>
      </c>
      <c r="BQ274" s="133"/>
      <c r="BR274" s="144"/>
    </row>
    <row r="275" spans="1:70" ht="23.25" customHeight="1" hidden="1">
      <c r="A275" s="155"/>
      <c r="B275" s="188"/>
      <c r="C275" s="155"/>
      <c r="D275" s="66" t="s">
        <v>23</v>
      </c>
      <c r="E275" s="17">
        <f t="shared" si="675"/>
        <v>0</v>
      </c>
      <c r="F275" s="17">
        <f t="shared" si="676"/>
        <v>0</v>
      </c>
      <c r="G275" s="17">
        <f t="shared" si="677"/>
        <v>0</v>
      </c>
      <c r="H275" s="17">
        <f t="shared" si="678"/>
        <v>0</v>
      </c>
      <c r="I275" s="17"/>
      <c r="J275" s="17"/>
      <c r="K275" s="17">
        <f t="shared" si="639"/>
        <v>0</v>
      </c>
      <c r="L275" s="17">
        <f t="shared" si="640"/>
        <v>0</v>
      </c>
      <c r="M275" s="17"/>
      <c r="N275" s="17"/>
      <c r="O275" s="17">
        <f t="shared" si="641"/>
        <v>0</v>
      </c>
      <c r="P275" s="17">
        <f t="shared" si="642"/>
        <v>0</v>
      </c>
      <c r="Q275" s="17"/>
      <c r="R275" s="17"/>
      <c r="S275" s="17">
        <f t="shared" si="643"/>
        <v>0</v>
      </c>
      <c r="T275" s="17">
        <f t="shared" si="644"/>
        <v>0</v>
      </c>
      <c r="U275" s="17">
        <f t="shared" si="645"/>
        <v>0</v>
      </c>
      <c r="V275" s="17">
        <f t="shared" si="646"/>
        <v>0</v>
      </c>
      <c r="W275" s="17">
        <f t="shared" si="647"/>
        <v>0</v>
      </c>
      <c r="X275" s="17">
        <f t="shared" si="648"/>
        <v>0</v>
      </c>
      <c r="Y275" s="17"/>
      <c r="Z275" s="17"/>
      <c r="AA275" s="17">
        <f t="shared" si="649"/>
        <v>0</v>
      </c>
      <c r="AB275" s="17">
        <f t="shared" si="650"/>
        <v>0</v>
      </c>
      <c r="AC275" s="17"/>
      <c r="AD275" s="17"/>
      <c r="AE275" s="17">
        <f t="shared" si="651"/>
        <v>0</v>
      </c>
      <c r="AF275" s="17">
        <f t="shared" si="652"/>
        <v>0</v>
      </c>
      <c r="AG275" s="17"/>
      <c r="AH275" s="17"/>
      <c r="AI275" s="17">
        <f t="shared" si="653"/>
        <v>0</v>
      </c>
      <c r="AJ275" s="17">
        <f t="shared" si="654"/>
        <v>0</v>
      </c>
      <c r="AK275" s="17">
        <f t="shared" si="655"/>
        <v>0</v>
      </c>
      <c r="AL275" s="17">
        <f t="shared" si="656"/>
        <v>0</v>
      </c>
      <c r="AM275" s="17">
        <f t="shared" si="657"/>
        <v>0</v>
      </c>
      <c r="AN275" s="17">
        <f t="shared" si="658"/>
        <v>0</v>
      </c>
      <c r="AO275" s="17"/>
      <c r="AP275" s="17"/>
      <c r="AQ275" s="17">
        <f t="shared" si="659"/>
        <v>0</v>
      </c>
      <c r="AR275" s="17">
        <f t="shared" si="660"/>
        <v>0</v>
      </c>
      <c r="AS275" s="17"/>
      <c r="AT275" s="17"/>
      <c r="AU275" s="17">
        <f t="shared" si="661"/>
        <v>0</v>
      </c>
      <c r="AV275" s="17">
        <f t="shared" si="662"/>
        <v>0</v>
      </c>
      <c r="AW275" s="17"/>
      <c r="AX275" s="17"/>
      <c r="AY275" s="17">
        <f t="shared" si="663"/>
        <v>0</v>
      </c>
      <c r="AZ275" s="17">
        <f t="shared" si="664"/>
        <v>0</v>
      </c>
      <c r="BA275" s="17">
        <f t="shared" si="665"/>
        <v>0</v>
      </c>
      <c r="BB275" s="17">
        <f t="shared" si="666"/>
        <v>0</v>
      </c>
      <c r="BC275" s="17">
        <f t="shared" si="667"/>
        <v>0</v>
      </c>
      <c r="BD275" s="17">
        <f t="shared" si="668"/>
        <v>0</v>
      </c>
      <c r="BE275" s="17"/>
      <c r="BF275" s="17"/>
      <c r="BG275" s="17">
        <f t="shared" si="669"/>
        <v>0</v>
      </c>
      <c r="BH275" s="17">
        <f t="shared" si="670"/>
        <v>0</v>
      </c>
      <c r="BI275" s="17"/>
      <c r="BJ275" s="17"/>
      <c r="BK275" s="17">
        <f t="shared" si="671"/>
        <v>0</v>
      </c>
      <c r="BL275" s="17">
        <f t="shared" si="672"/>
        <v>0</v>
      </c>
      <c r="BM275" s="17"/>
      <c r="BN275" s="17"/>
      <c r="BO275" s="17">
        <f t="shared" si="673"/>
        <v>0</v>
      </c>
      <c r="BP275" s="17">
        <f t="shared" si="674"/>
        <v>0</v>
      </c>
      <c r="BQ275" s="133"/>
      <c r="BR275" s="144"/>
    </row>
    <row r="276" spans="1:70" ht="23.25" customHeight="1" hidden="1">
      <c r="A276" s="155"/>
      <c r="B276" s="188"/>
      <c r="C276" s="155"/>
      <c r="D276" s="64" t="s">
        <v>63</v>
      </c>
      <c r="E276" s="17">
        <f t="shared" si="675"/>
        <v>0</v>
      </c>
      <c r="F276" s="17">
        <f t="shared" si="676"/>
        <v>0</v>
      </c>
      <c r="G276" s="17">
        <f t="shared" si="677"/>
        <v>0</v>
      </c>
      <c r="H276" s="17">
        <f t="shared" si="678"/>
        <v>0</v>
      </c>
      <c r="I276" s="17"/>
      <c r="J276" s="17"/>
      <c r="K276" s="17">
        <f t="shared" si="639"/>
        <v>0</v>
      </c>
      <c r="L276" s="17">
        <f t="shared" si="640"/>
        <v>0</v>
      </c>
      <c r="M276" s="17"/>
      <c r="N276" s="17"/>
      <c r="O276" s="17">
        <f t="shared" si="641"/>
        <v>0</v>
      </c>
      <c r="P276" s="17">
        <f t="shared" si="642"/>
        <v>0</v>
      </c>
      <c r="Q276" s="17"/>
      <c r="R276" s="17"/>
      <c r="S276" s="17">
        <f t="shared" si="643"/>
        <v>0</v>
      </c>
      <c r="T276" s="17">
        <f t="shared" si="644"/>
        <v>0</v>
      </c>
      <c r="U276" s="17">
        <f t="shared" si="645"/>
        <v>0</v>
      </c>
      <c r="V276" s="17">
        <f t="shared" si="646"/>
        <v>0</v>
      </c>
      <c r="W276" s="17">
        <f t="shared" si="647"/>
        <v>0</v>
      </c>
      <c r="X276" s="17">
        <f t="shared" si="648"/>
        <v>0</v>
      </c>
      <c r="Y276" s="17"/>
      <c r="Z276" s="17"/>
      <c r="AA276" s="17">
        <f t="shared" si="649"/>
        <v>0</v>
      </c>
      <c r="AB276" s="17">
        <f t="shared" si="650"/>
        <v>0</v>
      </c>
      <c r="AC276" s="17"/>
      <c r="AD276" s="17"/>
      <c r="AE276" s="17">
        <f t="shared" si="651"/>
        <v>0</v>
      </c>
      <c r="AF276" s="17">
        <f t="shared" si="652"/>
        <v>0</v>
      </c>
      <c r="AG276" s="17"/>
      <c r="AH276" s="17"/>
      <c r="AI276" s="17">
        <f t="shared" si="653"/>
        <v>0</v>
      </c>
      <c r="AJ276" s="17">
        <f t="shared" si="654"/>
        <v>0</v>
      </c>
      <c r="AK276" s="17">
        <f t="shared" si="655"/>
        <v>0</v>
      </c>
      <c r="AL276" s="17">
        <f t="shared" si="656"/>
        <v>0</v>
      </c>
      <c r="AM276" s="17">
        <f t="shared" si="657"/>
        <v>0</v>
      </c>
      <c r="AN276" s="17">
        <f t="shared" si="658"/>
        <v>0</v>
      </c>
      <c r="AO276" s="17"/>
      <c r="AP276" s="17"/>
      <c r="AQ276" s="17">
        <f t="shared" si="659"/>
        <v>0</v>
      </c>
      <c r="AR276" s="17">
        <f t="shared" si="660"/>
        <v>0</v>
      </c>
      <c r="AS276" s="17"/>
      <c r="AT276" s="17"/>
      <c r="AU276" s="17">
        <f t="shared" si="661"/>
        <v>0</v>
      </c>
      <c r="AV276" s="17">
        <f t="shared" si="662"/>
        <v>0</v>
      </c>
      <c r="AW276" s="17"/>
      <c r="AX276" s="17"/>
      <c r="AY276" s="17">
        <f t="shared" si="663"/>
        <v>0</v>
      </c>
      <c r="AZ276" s="17">
        <f t="shared" si="664"/>
        <v>0</v>
      </c>
      <c r="BA276" s="17">
        <f t="shared" si="665"/>
        <v>0</v>
      </c>
      <c r="BB276" s="17">
        <f t="shared" si="666"/>
        <v>0</v>
      </c>
      <c r="BC276" s="17">
        <f t="shared" si="667"/>
        <v>0</v>
      </c>
      <c r="BD276" s="17">
        <f t="shared" si="668"/>
        <v>0</v>
      </c>
      <c r="BE276" s="17"/>
      <c r="BF276" s="17"/>
      <c r="BG276" s="17">
        <f t="shared" si="669"/>
        <v>0</v>
      </c>
      <c r="BH276" s="17">
        <f t="shared" si="670"/>
        <v>0</v>
      </c>
      <c r="BI276" s="17"/>
      <c r="BJ276" s="17"/>
      <c r="BK276" s="17">
        <f t="shared" si="671"/>
        <v>0</v>
      </c>
      <c r="BL276" s="17">
        <f t="shared" si="672"/>
        <v>0</v>
      </c>
      <c r="BM276" s="17"/>
      <c r="BN276" s="17"/>
      <c r="BO276" s="17">
        <f t="shared" si="673"/>
        <v>0</v>
      </c>
      <c r="BP276" s="17">
        <f t="shared" si="674"/>
        <v>0</v>
      </c>
      <c r="BQ276" s="133"/>
      <c r="BR276" s="144"/>
    </row>
    <row r="277" spans="1:70" ht="23.25" customHeight="1" hidden="1">
      <c r="A277" s="155"/>
      <c r="B277" s="188"/>
      <c r="C277" s="155"/>
      <c r="D277" s="64" t="s">
        <v>28</v>
      </c>
      <c r="E277" s="18">
        <f t="shared" si="675"/>
        <v>0</v>
      </c>
      <c r="F277" s="18">
        <f t="shared" si="676"/>
        <v>0</v>
      </c>
      <c r="G277" s="18">
        <f t="shared" si="677"/>
        <v>0</v>
      </c>
      <c r="H277" s="18">
        <f t="shared" si="678"/>
        <v>0</v>
      </c>
      <c r="I277" s="18"/>
      <c r="J277" s="18"/>
      <c r="K277" s="18">
        <f t="shared" si="639"/>
        <v>0</v>
      </c>
      <c r="L277" s="18">
        <f t="shared" si="640"/>
        <v>0</v>
      </c>
      <c r="M277" s="18"/>
      <c r="N277" s="18"/>
      <c r="O277" s="18">
        <f t="shared" si="641"/>
        <v>0</v>
      </c>
      <c r="P277" s="18">
        <f t="shared" si="642"/>
        <v>0</v>
      </c>
      <c r="Q277" s="18"/>
      <c r="R277" s="18"/>
      <c r="S277" s="18">
        <f t="shared" si="643"/>
        <v>0</v>
      </c>
      <c r="T277" s="18">
        <f t="shared" si="644"/>
        <v>0</v>
      </c>
      <c r="U277" s="18">
        <f t="shared" si="645"/>
        <v>0</v>
      </c>
      <c r="V277" s="18">
        <f t="shared" si="646"/>
        <v>0</v>
      </c>
      <c r="W277" s="18">
        <f t="shared" si="647"/>
        <v>0</v>
      </c>
      <c r="X277" s="18">
        <f t="shared" si="648"/>
        <v>0</v>
      </c>
      <c r="Y277" s="18"/>
      <c r="Z277" s="18"/>
      <c r="AA277" s="18">
        <f t="shared" si="649"/>
        <v>0</v>
      </c>
      <c r="AB277" s="18">
        <f t="shared" si="650"/>
        <v>0</v>
      </c>
      <c r="AC277" s="18"/>
      <c r="AD277" s="18"/>
      <c r="AE277" s="18">
        <f t="shared" si="651"/>
        <v>0</v>
      </c>
      <c r="AF277" s="18">
        <f t="shared" si="652"/>
        <v>0</v>
      </c>
      <c r="AG277" s="18"/>
      <c r="AH277" s="18"/>
      <c r="AI277" s="18">
        <f t="shared" si="653"/>
        <v>0</v>
      </c>
      <c r="AJ277" s="18">
        <f t="shared" si="654"/>
        <v>0</v>
      </c>
      <c r="AK277" s="18">
        <f t="shared" si="655"/>
        <v>0</v>
      </c>
      <c r="AL277" s="18">
        <f t="shared" si="656"/>
        <v>0</v>
      </c>
      <c r="AM277" s="18">
        <f t="shared" si="657"/>
        <v>0</v>
      </c>
      <c r="AN277" s="18">
        <f t="shared" si="658"/>
        <v>0</v>
      </c>
      <c r="AO277" s="18"/>
      <c r="AP277" s="18"/>
      <c r="AQ277" s="18">
        <f t="shared" si="659"/>
        <v>0</v>
      </c>
      <c r="AR277" s="18">
        <f t="shared" si="660"/>
        <v>0</v>
      </c>
      <c r="AS277" s="18">
        <v>0</v>
      </c>
      <c r="AT277" s="18"/>
      <c r="AU277" s="18">
        <f t="shared" si="661"/>
        <v>0</v>
      </c>
      <c r="AV277" s="18">
        <f t="shared" si="662"/>
        <v>0</v>
      </c>
      <c r="AW277" s="18"/>
      <c r="AX277" s="18"/>
      <c r="AY277" s="18">
        <f t="shared" si="663"/>
        <v>0</v>
      </c>
      <c r="AZ277" s="18">
        <f t="shared" si="664"/>
        <v>0</v>
      </c>
      <c r="BA277" s="18">
        <f t="shared" si="665"/>
        <v>0</v>
      </c>
      <c r="BB277" s="18">
        <f t="shared" si="666"/>
        <v>0</v>
      </c>
      <c r="BC277" s="18">
        <f t="shared" si="667"/>
        <v>0</v>
      </c>
      <c r="BD277" s="18">
        <f t="shared" si="668"/>
        <v>0</v>
      </c>
      <c r="BE277" s="18"/>
      <c r="BF277" s="18"/>
      <c r="BG277" s="18">
        <f t="shared" si="669"/>
        <v>0</v>
      </c>
      <c r="BH277" s="18">
        <f t="shared" si="670"/>
        <v>0</v>
      </c>
      <c r="BI277" s="18"/>
      <c r="BJ277" s="18"/>
      <c r="BK277" s="18">
        <f t="shared" si="671"/>
        <v>0</v>
      </c>
      <c r="BL277" s="18">
        <f t="shared" si="672"/>
        <v>0</v>
      </c>
      <c r="BM277" s="18"/>
      <c r="BN277" s="18"/>
      <c r="BO277" s="18">
        <f t="shared" si="673"/>
        <v>0</v>
      </c>
      <c r="BP277" s="18">
        <f t="shared" si="674"/>
        <v>0</v>
      </c>
      <c r="BQ277" s="133"/>
      <c r="BR277" s="144"/>
    </row>
    <row r="278" spans="1:70" ht="46.5" customHeight="1" hidden="1">
      <c r="A278" s="155"/>
      <c r="B278" s="188"/>
      <c r="C278" s="155"/>
      <c r="D278" s="66" t="s">
        <v>136</v>
      </c>
      <c r="E278" s="17">
        <f t="shared" si="675"/>
        <v>0</v>
      </c>
      <c r="F278" s="17">
        <f t="shared" si="676"/>
        <v>0</v>
      </c>
      <c r="G278" s="17">
        <f t="shared" si="677"/>
        <v>0</v>
      </c>
      <c r="H278" s="17">
        <f t="shared" si="678"/>
        <v>0</v>
      </c>
      <c r="I278" s="17"/>
      <c r="J278" s="17"/>
      <c r="K278" s="17">
        <f t="shared" si="639"/>
        <v>0</v>
      </c>
      <c r="L278" s="17">
        <f t="shared" si="640"/>
        <v>0</v>
      </c>
      <c r="M278" s="17"/>
      <c r="N278" s="17"/>
      <c r="O278" s="17">
        <f t="shared" si="641"/>
        <v>0</v>
      </c>
      <c r="P278" s="17">
        <f t="shared" si="642"/>
        <v>0</v>
      </c>
      <c r="Q278" s="17"/>
      <c r="R278" s="17"/>
      <c r="S278" s="17">
        <f t="shared" si="643"/>
        <v>0</v>
      </c>
      <c r="T278" s="17">
        <f t="shared" si="644"/>
        <v>0</v>
      </c>
      <c r="U278" s="17">
        <f t="shared" si="645"/>
        <v>0</v>
      </c>
      <c r="V278" s="17">
        <f t="shared" si="646"/>
        <v>0</v>
      </c>
      <c r="W278" s="17">
        <f t="shared" si="647"/>
        <v>0</v>
      </c>
      <c r="X278" s="17">
        <f t="shared" si="648"/>
        <v>0</v>
      </c>
      <c r="Y278" s="17"/>
      <c r="Z278" s="17"/>
      <c r="AA278" s="17">
        <f t="shared" si="649"/>
        <v>0</v>
      </c>
      <c r="AB278" s="17">
        <f t="shared" si="650"/>
        <v>0</v>
      </c>
      <c r="AC278" s="17"/>
      <c r="AD278" s="17"/>
      <c r="AE278" s="17">
        <f t="shared" si="651"/>
        <v>0</v>
      </c>
      <c r="AF278" s="17">
        <f t="shared" si="652"/>
        <v>0</v>
      </c>
      <c r="AG278" s="17"/>
      <c r="AH278" s="17"/>
      <c r="AI278" s="17">
        <f t="shared" si="653"/>
        <v>0</v>
      </c>
      <c r="AJ278" s="17">
        <f t="shared" si="654"/>
        <v>0</v>
      </c>
      <c r="AK278" s="17">
        <f t="shared" si="655"/>
        <v>0</v>
      </c>
      <c r="AL278" s="17">
        <f t="shared" si="656"/>
        <v>0</v>
      </c>
      <c r="AM278" s="17">
        <f t="shared" si="657"/>
        <v>0</v>
      </c>
      <c r="AN278" s="17">
        <f t="shared" si="658"/>
        <v>0</v>
      </c>
      <c r="AO278" s="17"/>
      <c r="AP278" s="17"/>
      <c r="AQ278" s="17">
        <f t="shared" si="659"/>
        <v>0</v>
      </c>
      <c r="AR278" s="17">
        <f t="shared" si="660"/>
        <v>0</v>
      </c>
      <c r="AS278" s="17"/>
      <c r="AT278" s="17"/>
      <c r="AU278" s="17">
        <f t="shared" si="661"/>
        <v>0</v>
      </c>
      <c r="AV278" s="17">
        <f t="shared" si="662"/>
        <v>0</v>
      </c>
      <c r="AW278" s="17"/>
      <c r="AX278" s="17"/>
      <c r="AY278" s="17">
        <f t="shared" si="663"/>
        <v>0</v>
      </c>
      <c r="AZ278" s="17">
        <f t="shared" si="664"/>
        <v>0</v>
      </c>
      <c r="BA278" s="17">
        <f t="shared" si="665"/>
        <v>0</v>
      </c>
      <c r="BB278" s="17">
        <f t="shared" si="666"/>
        <v>0</v>
      </c>
      <c r="BC278" s="17">
        <f t="shared" si="667"/>
        <v>0</v>
      </c>
      <c r="BD278" s="17">
        <f t="shared" si="668"/>
        <v>0</v>
      </c>
      <c r="BE278" s="17"/>
      <c r="BF278" s="17"/>
      <c r="BG278" s="17">
        <f t="shared" si="669"/>
        <v>0</v>
      </c>
      <c r="BH278" s="17">
        <f t="shared" si="670"/>
        <v>0</v>
      </c>
      <c r="BI278" s="17"/>
      <c r="BJ278" s="17"/>
      <c r="BK278" s="17">
        <f t="shared" si="671"/>
        <v>0</v>
      </c>
      <c r="BL278" s="17">
        <f t="shared" si="672"/>
        <v>0</v>
      </c>
      <c r="BM278" s="17"/>
      <c r="BN278" s="17"/>
      <c r="BO278" s="17">
        <f t="shared" si="673"/>
        <v>0</v>
      </c>
      <c r="BP278" s="17">
        <f t="shared" si="674"/>
        <v>0</v>
      </c>
      <c r="BQ278" s="133"/>
      <c r="BR278" s="144"/>
    </row>
    <row r="279" spans="1:70" ht="23.25" customHeight="1" hidden="1">
      <c r="A279" s="155"/>
      <c r="B279" s="188"/>
      <c r="C279" s="155"/>
      <c r="D279" s="67" t="s">
        <v>29</v>
      </c>
      <c r="E279" s="17">
        <f t="shared" si="675"/>
        <v>0</v>
      </c>
      <c r="F279" s="17">
        <f t="shared" si="676"/>
        <v>0</v>
      </c>
      <c r="G279" s="17">
        <f t="shared" si="677"/>
        <v>0</v>
      </c>
      <c r="H279" s="17">
        <f t="shared" si="678"/>
        <v>0</v>
      </c>
      <c r="I279" s="17"/>
      <c r="J279" s="17"/>
      <c r="K279" s="17">
        <f t="shared" si="639"/>
        <v>0</v>
      </c>
      <c r="L279" s="17">
        <f t="shared" si="640"/>
        <v>0</v>
      </c>
      <c r="M279" s="17"/>
      <c r="N279" s="17"/>
      <c r="O279" s="17">
        <f t="shared" si="641"/>
        <v>0</v>
      </c>
      <c r="P279" s="17">
        <f t="shared" si="642"/>
        <v>0</v>
      </c>
      <c r="Q279" s="17"/>
      <c r="R279" s="17"/>
      <c r="S279" s="17">
        <f t="shared" si="643"/>
        <v>0</v>
      </c>
      <c r="T279" s="17">
        <f t="shared" si="644"/>
        <v>0</v>
      </c>
      <c r="U279" s="17">
        <f t="shared" si="645"/>
        <v>0</v>
      </c>
      <c r="V279" s="17">
        <f t="shared" si="646"/>
        <v>0</v>
      </c>
      <c r="W279" s="17">
        <f t="shared" si="647"/>
        <v>0</v>
      </c>
      <c r="X279" s="17">
        <f t="shared" si="648"/>
        <v>0</v>
      </c>
      <c r="Y279" s="17"/>
      <c r="Z279" s="17"/>
      <c r="AA279" s="17">
        <f t="shared" si="649"/>
        <v>0</v>
      </c>
      <c r="AB279" s="17">
        <f t="shared" si="650"/>
        <v>0</v>
      </c>
      <c r="AC279" s="17"/>
      <c r="AD279" s="17"/>
      <c r="AE279" s="17">
        <f t="shared" si="651"/>
        <v>0</v>
      </c>
      <c r="AF279" s="17">
        <f t="shared" si="652"/>
        <v>0</v>
      </c>
      <c r="AG279" s="17"/>
      <c r="AH279" s="17"/>
      <c r="AI279" s="17">
        <f t="shared" si="653"/>
        <v>0</v>
      </c>
      <c r="AJ279" s="17">
        <f t="shared" si="654"/>
        <v>0</v>
      </c>
      <c r="AK279" s="17">
        <f t="shared" si="655"/>
        <v>0</v>
      </c>
      <c r="AL279" s="17">
        <f t="shared" si="656"/>
        <v>0</v>
      </c>
      <c r="AM279" s="17">
        <f t="shared" si="657"/>
        <v>0</v>
      </c>
      <c r="AN279" s="17">
        <f t="shared" si="658"/>
        <v>0</v>
      </c>
      <c r="AO279" s="17"/>
      <c r="AP279" s="17"/>
      <c r="AQ279" s="17">
        <f t="shared" si="659"/>
        <v>0</v>
      </c>
      <c r="AR279" s="17">
        <f t="shared" si="660"/>
        <v>0</v>
      </c>
      <c r="AS279" s="17"/>
      <c r="AT279" s="17"/>
      <c r="AU279" s="17">
        <f t="shared" si="661"/>
        <v>0</v>
      </c>
      <c r="AV279" s="17">
        <f t="shared" si="662"/>
        <v>0</v>
      </c>
      <c r="AW279" s="17"/>
      <c r="AX279" s="17"/>
      <c r="AY279" s="17">
        <f t="shared" si="663"/>
        <v>0</v>
      </c>
      <c r="AZ279" s="17">
        <f t="shared" si="664"/>
        <v>0</v>
      </c>
      <c r="BA279" s="17">
        <f t="shared" si="665"/>
        <v>0</v>
      </c>
      <c r="BB279" s="17">
        <f t="shared" si="666"/>
        <v>0</v>
      </c>
      <c r="BC279" s="17">
        <f t="shared" si="667"/>
        <v>0</v>
      </c>
      <c r="BD279" s="17">
        <f t="shared" si="668"/>
        <v>0</v>
      </c>
      <c r="BE279" s="17"/>
      <c r="BF279" s="17"/>
      <c r="BG279" s="17">
        <f t="shared" si="669"/>
        <v>0</v>
      </c>
      <c r="BH279" s="17">
        <f t="shared" si="670"/>
        <v>0</v>
      </c>
      <c r="BI279" s="17"/>
      <c r="BJ279" s="17"/>
      <c r="BK279" s="17">
        <f t="shared" si="671"/>
        <v>0</v>
      </c>
      <c r="BL279" s="17">
        <f t="shared" si="672"/>
        <v>0</v>
      </c>
      <c r="BM279" s="17"/>
      <c r="BN279" s="17"/>
      <c r="BO279" s="17">
        <f t="shared" si="673"/>
        <v>0</v>
      </c>
      <c r="BP279" s="17">
        <f t="shared" si="674"/>
        <v>0</v>
      </c>
      <c r="BQ279" s="133"/>
      <c r="BR279" s="144"/>
    </row>
    <row r="280" spans="1:70" ht="23.25" customHeight="1" hidden="1">
      <c r="A280" s="155"/>
      <c r="B280" s="188"/>
      <c r="C280" s="156"/>
      <c r="D280" s="68" t="s">
        <v>24</v>
      </c>
      <c r="E280" s="17">
        <f t="shared" si="675"/>
        <v>0</v>
      </c>
      <c r="F280" s="17">
        <f t="shared" si="676"/>
        <v>0</v>
      </c>
      <c r="G280" s="17">
        <f t="shared" si="677"/>
        <v>0</v>
      </c>
      <c r="H280" s="17">
        <f t="shared" si="678"/>
        <v>0</v>
      </c>
      <c r="I280" s="17"/>
      <c r="J280" s="17"/>
      <c r="K280" s="17">
        <f t="shared" si="639"/>
        <v>0</v>
      </c>
      <c r="L280" s="17">
        <f t="shared" si="640"/>
        <v>0</v>
      </c>
      <c r="M280" s="17"/>
      <c r="N280" s="17"/>
      <c r="O280" s="17">
        <f t="shared" si="641"/>
        <v>0</v>
      </c>
      <c r="P280" s="17">
        <f t="shared" si="642"/>
        <v>0</v>
      </c>
      <c r="Q280" s="17"/>
      <c r="R280" s="17"/>
      <c r="S280" s="17">
        <f t="shared" si="643"/>
        <v>0</v>
      </c>
      <c r="T280" s="17">
        <f t="shared" si="644"/>
        <v>0</v>
      </c>
      <c r="U280" s="17">
        <f t="shared" si="645"/>
        <v>0</v>
      </c>
      <c r="V280" s="17">
        <f t="shared" si="646"/>
        <v>0</v>
      </c>
      <c r="W280" s="17">
        <f t="shared" si="647"/>
        <v>0</v>
      </c>
      <c r="X280" s="17">
        <f t="shared" si="648"/>
        <v>0</v>
      </c>
      <c r="Y280" s="17"/>
      <c r="Z280" s="17"/>
      <c r="AA280" s="17">
        <f t="shared" si="649"/>
        <v>0</v>
      </c>
      <c r="AB280" s="17">
        <f t="shared" si="650"/>
        <v>0</v>
      </c>
      <c r="AC280" s="17"/>
      <c r="AD280" s="17"/>
      <c r="AE280" s="17">
        <f t="shared" si="651"/>
        <v>0</v>
      </c>
      <c r="AF280" s="17">
        <f t="shared" si="652"/>
        <v>0</v>
      </c>
      <c r="AG280" s="17"/>
      <c r="AH280" s="17"/>
      <c r="AI280" s="17">
        <f t="shared" si="653"/>
        <v>0</v>
      </c>
      <c r="AJ280" s="17">
        <f t="shared" si="654"/>
        <v>0</v>
      </c>
      <c r="AK280" s="17">
        <f t="shared" si="655"/>
        <v>0</v>
      </c>
      <c r="AL280" s="17">
        <f t="shared" si="656"/>
        <v>0</v>
      </c>
      <c r="AM280" s="17">
        <f t="shared" si="657"/>
        <v>0</v>
      </c>
      <c r="AN280" s="17">
        <f t="shared" si="658"/>
        <v>0</v>
      </c>
      <c r="AO280" s="17"/>
      <c r="AP280" s="17"/>
      <c r="AQ280" s="17">
        <f t="shared" si="659"/>
        <v>0</v>
      </c>
      <c r="AR280" s="17">
        <f t="shared" si="660"/>
        <v>0</v>
      </c>
      <c r="AS280" s="17"/>
      <c r="AT280" s="17"/>
      <c r="AU280" s="17">
        <f t="shared" si="661"/>
        <v>0</v>
      </c>
      <c r="AV280" s="17">
        <f t="shared" si="662"/>
        <v>0</v>
      </c>
      <c r="AW280" s="17"/>
      <c r="AX280" s="17"/>
      <c r="AY280" s="17">
        <f t="shared" si="663"/>
        <v>0</v>
      </c>
      <c r="AZ280" s="17">
        <f t="shared" si="664"/>
        <v>0</v>
      </c>
      <c r="BA280" s="17">
        <f t="shared" si="665"/>
        <v>0</v>
      </c>
      <c r="BB280" s="17">
        <f t="shared" si="666"/>
        <v>0</v>
      </c>
      <c r="BC280" s="17">
        <f t="shared" si="667"/>
        <v>0</v>
      </c>
      <c r="BD280" s="17">
        <f t="shared" si="668"/>
        <v>0</v>
      </c>
      <c r="BE280" s="17"/>
      <c r="BF280" s="17"/>
      <c r="BG280" s="17">
        <f t="shared" si="669"/>
        <v>0</v>
      </c>
      <c r="BH280" s="17">
        <f t="shared" si="670"/>
        <v>0</v>
      </c>
      <c r="BI280" s="17"/>
      <c r="BJ280" s="17"/>
      <c r="BK280" s="17">
        <f t="shared" si="671"/>
        <v>0</v>
      </c>
      <c r="BL280" s="17">
        <f t="shared" si="672"/>
        <v>0</v>
      </c>
      <c r="BM280" s="17"/>
      <c r="BN280" s="17"/>
      <c r="BO280" s="17">
        <f t="shared" si="673"/>
        <v>0</v>
      </c>
      <c r="BP280" s="17">
        <f t="shared" si="674"/>
        <v>0</v>
      </c>
      <c r="BQ280" s="133"/>
      <c r="BR280" s="144"/>
    </row>
    <row r="281" spans="1:70" s="53" customFormat="1" ht="23.25" customHeight="1" hidden="1">
      <c r="A281" s="154" t="s">
        <v>93</v>
      </c>
      <c r="B281" s="157">
        <v>0</v>
      </c>
      <c r="C281" s="154" t="s">
        <v>100</v>
      </c>
      <c r="D281" s="66" t="s">
        <v>22</v>
      </c>
      <c r="E281" s="41">
        <f aca="true" t="shared" si="679" ref="E281:E294">BA281+BE281+BI281+BM281</f>
        <v>0</v>
      </c>
      <c r="F281" s="41">
        <f aca="true" t="shared" si="680" ref="F281:F294">BB281+BF281+BJ281+BN281</f>
        <v>0</v>
      </c>
      <c r="G281" s="41">
        <f aca="true" t="shared" si="681" ref="G281:G294">IF(E281=0,0,F281*100/E281)</f>
        <v>0</v>
      </c>
      <c r="H281" s="41">
        <f aca="true" t="shared" si="682" ref="H281:H294">F281-E281</f>
        <v>0</v>
      </c>
      <c r="I281" s="41">
        <f>SUM(I282:I287)</f>
        <v>0</v>
      </c>
      <c r="J281" s="41">
        <f>SUM(J282:J287)</f>
        <v>0</v>
      </c>
      <c r="K281" s="41">
        <f aca="true" t="shared" si="683" ref="K281:K294">IF(I281=0,0,J281*100/I281)</f>
        <v>0</v>
      </c>
      <c r="L281" s="41">
        <f aca="true" t="shared" si="684" ref="L281:L294">J281-I281</f>
        <v>0</v>
      </c>
      <c r="M281" s="41">
        <f>SUM(M282:M287)</f>
        <v>0</v>
      </c>
      <c r="N281" s="41">
        <f>SUM(N282:N287)</f>
        <v>0</v>
      </c>
      <c r="O281" s="41">
        <f aca="true" t="shared" si="685" ref="O281:O294">IF(M281=0,0,N281*100/M281)</f>
        <v>0</v>
      </c>
      <c r="P281" s="41">
        <f aca="true" t="shared" si="686" ref="P281:P294">N281-M281</f>
        <v>0</v>
      </c>
      <c r="Q281" s="41">
        <f>SUM(Q282:Q287)</f>
        <v>0</v>
      </c>
      <c r="R281" s="41">
        <f>SUM(R282:R287)</f>
        <v>0</v>
      </c>
      <c r="S281" s="41">
        <f aca="true" t="shared" si="687" ref="S281:S294">IF(Q281=0,0,R281*100/Q281)</f>
        <v>0</v>
      </c>
      <c r="T281" s="41">
        <f aca="true" t="shared" si="688" ref="T281:T294">R281-Q281</f>
        <v>0</v>
      </c>
      <c r="U281" s="41">
        <f aca="true" t="shared" si="689" ref="U281:U294">I281+M281+Q281</f>
        <v>0</v>
      </c>
      <c r="V281" s="41">
        <f aca="true" t="shared" si="690" ref="V281:V294">J281+N281+R281</f>
        <v>0</v>
      </c>
      <c r="W281" s="41">
        <f aca="true" t="shared" si="691" ref="W281:W294">IF(U281=0,0,V281*100/U281)</f>
        <v>0</v>
      </c>
      <c r="X281" s="41">
        <f aca="true" t="shared" si="692" ref="X281:X294">V281-U281</f>
        <v>0</v>
      </c>
      <c r="Y281" s="41">
        <f>SUM(Y282:Y287)</f>
        <v>0</v>
      </c>
      <c r="Z281" s="41">
        <f>SUM(Z282:Z287)</f>
        <v>0</v>
      </c>
      <c r="AA281" s="41">
        <f aca="true" t="shared" si="693" ref="AA281:AA294">IF(Y281=0,0,Z281*100/Y281)</f>
        <v>0</v>
      </c>
      <c r="AB281" s="41">
        <f aca="true" t="shared" si="694" ref="AB281:AB294">Z281-Y281</f>
        <v>0</v>
      </c>
      <c r="AC281" s="41">
        <f>SUM(AC282:AC287)</f>
        <v>0</v>
      </c>
      <c r="AD281" s="41">
        <f>SUM(AD282:AD287)</f>
        <v>0</v>
      </c>
      <c r="AE281" s="41">
        <f aca="true" t="shared" si="695" ref="AE281:AE294">IF(AC281=0,0,AD281*100/AC281)</f>
        <v>0</v>
      </c>
      <c r="AF281" s="41">
        <f aca="true" t="shared" si="696" ref="AF281:AF294">AD281-AC281</f>
        <v>0</v>
      </c>
      <c r="AG281" s="41">
        <f>SUM(AG282:AG287)</f>
        <v>0</v>
      </c>
      <c r="AH281" s="41">
        <f>SUM(AH282:AH287)</f>
        <v>0</v>
      </c>
      <c r="AI281" s="41">
        <f aca="true" t="shared" si="697" ref="AI281:AI294">IF(AG281=0,0,AH281*100/AG281)</f>
        <v>0</v>
      </c>
      <c r="AJ281" s="41">
        <f aca="true" t="shared" si="698" ref="AJ281:AJ294">AH281-AG281</f>
        <v>0</v>
      </c>
      <c r="AK281" s="41">
        <f aca="true" t="shared" si="699" ref="AK281:AK294">U281+Y281+AC281+AG281</f>
        <v>0</v>
      </c>
      <c r="AL281" s="41">
        <f aca="true" t="shared" si="700" ref="AL281:AL294">V281+Z281+AD281+AH281</f>
        <v>0</v>
      </c>
      <c r="AM281" s="41">
        <f aca="true" t="shared" si="701" ref="AM281:AM294">IF(AK281=0,0,AL281*100/AK281)</f>
        <v>0</v>
      </c>
      <c r="AN281" s="41">
        <f aca="true" t="shared" si="702" ref="AN281:AN294">AL281-AK281</f>
        <v>0</v>
      </c>
      <c r="AO281" s="41">
        <f>SUM(AO282:AO287)</f>
        <v>0</v>
      </c>
      <c r="AP281" s="41">
        <f>SUM(AP282:AP287)</f>
        <v>0</v>
      </c>
      <c r="AQ281" s="41">
        <f aca="true" t="shared" si="703" ref="AQ281:AQ294">IF(AO281=0,0,AP281*100/AO281)</f>
        <v>0</v>
      </c>
      <c r="AR281" s="41">
        <f aca="true" t="shared" si="704" ref="AR281:AR294">AP281-AO281</f>
        <v>0</v>
      </c>
      <c r="AS281" s="41">
        <f>SUM(AS282:AS287)</f>
        <v>0</v>
      </c>
      <c r="AT281" s="41">
        <f>SUM(AT282:AT287)</f>
        <v>0</v>
      </c>
      <c r="AU281" s="41">
        <f aca="true" t="shared" si="705" ref="AU281:AU294">IF(AS281=0,0,AT281*100/AS281)</f>
        <v>0</v>
      </c>
      <c r="AV281" s="41">
        <f aca="true" t="shared" si="706" ref="AV281:AV294">AT281-AS281</f>
        <v>0</v>
      </c>
      <c r="AW281" s="41">
        <f>SUM(AW282:AW287)</f>
        <v>0</v>
      </c>
      <c r="AX281" s="41">
        <f>SUM(AX282:AX287)</f>
        <v>0</v>
      </c>
      <c r="AY281" s="41">
        <f aca="true" t="shared" si="707" ref="AY281:AY294">IF(AW281=0,0,AX281*100/AW281)</f>
        <v>0</v>
      </c>
      <c r="AZ281" s="41">
        <f aca="true" t="shared" si="708" ref="AZ281:AZ294">AX281-AW281</f>
        <v>0</v>
      </c>
      <c r="BA281" s="41">
        <f aca="true" t="shared" si="709" ref="BA281:BA294">AK281+AO281+AS281+AW281</f>
        <v>0</v>
      </c>
      <c r="BB281" s="41">
        <f aca="true" t="shared" si="710" ref="BB281:BB294">AL281+AP281+AT281+AX281</f>
        <v>0</v>
      </c>
      <c r="BC281" s="41">
        <f aca="true" t="shared" si="711" ref="BC281:BC294">IF(BA281=0,0,BB281*100/BA281)</f>
        <v>0</v>
      </c>
      <c r="BD281" s="41">
        <f aca="true" t="shared" si="712" ref="BD281:BD294">BB281-BA281</f>
        <v>0</v>
      </c>
      <c r="BE281" s="41">
        <f>SUM(BE282:BE287)</f>
        <v>0</v>
      </c>
      <c r="BF281" s="41">
        <f>SUM(BF282:BF287)</f>
        <v>0</v>
      </c>
      <c r="BG281" s="41">
        <f aca="true" t="shared" si="713" ref="BG281:BG294">IF(BE281=0,0,BF281*100/BE281)</f>
        <v>0</v>
      </c>
      <c r="BH281" s="41">
        <f aca="true" t="shared" si="714" ref="BH281:BH294">BF281-BE281</f>
        <v>0</v>
      </c>
      <c r="BI281" s="41">
        <f>SUM(BI282:BI287)</f>
        <v>0</v>
      </c>
      <c r="BJ281" s="41">
        <f>SUM(BJ282:BJ287)</f>
        <v>0</v>
      </c>
      <c r="BK281" s="41">
        <f aca="true" t="shared" si="715" ref="BK281:BK294">IF(BI281=0,0,BJ281*100/BI281)</f>
        <v>0</v>
      </c>
      <c r="BL281" s="41">
        <f aca="true" t="shared" si="716" ref="BL281:BL294">BJ281-BI281</f>
        <v>0</v>
      </c>
      <c r="BM281" s="41">
        <f>SUM(BM282:BM287)</f>
        <v>0</v>
      </c>
      <c r="BN281" s="41">
        <f>SUM(BN282:BN287)</f>
        <v>0</v>
      </c>
      <c r="BO281" s="41">
        <f aca="true" t="shared" si="717" ref="BO281:BO294">IF(BM281=0,0,BN281*100/BM281)</f>
        <v>0</v>
      </c>
      <c r="BP281" s="41">
        <f aca="true" t="shared" si="718" ref="BP281:BP294">BN281-BM281</f>
        <v>0</v>
      </c>
      <c r="BQ281" s="174"/>
      <c r="BR281" s="174"/>
    </row>
    <row r="282" spans="1:70" ht="23.25" customHeight="1" hidden="1">
      <c r="A282" s="155"/>
      <c r="B282" s="158"/>
      <c r="C282" s="155"/>
      <c r="D282" s="66" t="s">
        <v>23</v>
      </c>
      <c r="E282" s="17">
        <f t="shared" si="679"/>
        <v>0</v>
      </c>
      <c r="F282" s="17">
        <f t="shared" si="680"/>
        <v>0</v>
      </c>
      <c r="G282" s="17">
        <f t="shared" si="681"/>
        <v>0</v>
      </c>
      <c r="H282" s="17">
        <f t="shared" si="682"/>
        <v>0</v>
      </c>
      <c r="I282" s="17"/>
      <c r="J282" s="17"/>
      <c r="K282" s="17">
        <f t="shared" si="683"/>
        <v>0</v>
      </c>
      <c r="L282" s="17">
        <f t="shared" si="684"/>
        <v>0</v>
      </c>
      <c r="M282" s="17"/>
      <c r="N282" s="17"/>
      <c r="O282" s="17">
        <f t="shared" si="685"/>
        <v>0</v>
      </c>
      <c r="P282" s="17">
        <f t="shared" si="686"/>
        <v>0</v>
      </c>
      <c r="Q282" s="17"/>
      <c r="R282" s="17"/>
      <c r="S282" s="17">
        <f t="shared" si="687"/>
        <v>0</v>
      </c>
      <c r="T282" s="17">
        <f t="shared" si="688"/>
        <v>0</v>
      </c>
      <c r="U282" s="17">
        <f t="shared" si="689"/>
        <v>0</v>
      </c>
      <c r="V282" s="17">
        <f t="shared" si="690"/>
        <v>0</v>
      </c>
      <c r="W282" s="17">
        <f t="shared" si="691"/>
        <v>0</v>
      </c>
      <c r="X282" s="17">
        <f t="shared" si="692"/>
        <v>0</v>
      </c>
      <c r="Y282" s="17"/>
      <c r="Z282" s="17"/>
      <c r="AA282" s="17">
        <f t="shared" si="693"/>
        <v>0</v>
      </c>
      <c r="AB282" s="17">
        <f t="shared" si="694"/>
        <v>0</v>
      </c>
      <c r="AC282" s="17"/>
      <c r="AD282" s="17"/>
      <c r="AE282" s="17">
        <f t="shared" si="695"/>
        <v>0</v>
      </c>
      <c r="AF282" s="17">
        <f t="shared" si="696"/>
        <v>0</v>
      </c>
      <c r="AG282" s="17"/>
      <c r="AH282" s="17"/>
      <c r="AI282" s="17">
        <f t="shared" si="697"/>
        <v>0</v>
      </c>
      <c r="AJ282" s="17">
        <f t="shared" si="698"/>
        <v>0</v>
      </c>
      <c r="AK282" s="17">
        <f t="shared" si="699"/>
        <v>0</v>
      </c>
      <c r="AL282" s="17">
        <f t="shared" si="700"/>
        <v>0</v>
      </c>
      <c r="AM282" s="17">
        <f t="shared" si="701"/>
        <v>0</v>
      </c>
      <c r="AN282" s="17">
        <f t="shared" si="702"/>
        <v>0</v>
      </c>
      <c r="AO282" s="17"/>
      <c r="AP282" s="17"/>
      <c r="AQ282" s="17">
        <f t="shared" si="703"/>
        <v>0</v>
      </c>
      <c r="AR282" s="17">
        <f t="shared" si="704"/>
        <v>0</v>
      </c>
      <c r="AS282" s="17"/>
      <c r="AT282" s="17"/>
      <c r="AU282" s="17">
        <f t="shared" si="705"/>
        <v>0</v>
      </c>
      <c r="AV282" s="17">
        <f t="shared" si="706"/>
        <v>0</v>
      </c>
      <c r="AW282" s="17"/>
      <c r="AX282" s="17"/>
      <c r="AY282" s="17">
        <f t="shared" si="707"/>
        <v>0</v>
      </c>
      <c r="AZ282" s="17">
        <f t="shared" si="708"/>
        <v>0</v>
      </c>
      <c r="BA282" s="17">
        <f t="shared" si="709"/>
        <v>0</v>
      </c>
      <c r="BB282" s="17">
        <f t="shared" si="710"/>
        <v>0</v>
      </c>
      <c r="BC282" s="17">
        <f t="shared" si="711"/>
        <v>0</v>
      </c>
      <c r="BD282" s="17">
        <f t="shared" si="712"/>
        <v>0</v>
      </c>
      <c r="BE282" s="17"/>
      <c r="BF282" s="17"/>
      <c r="BG282" s="17">
        <f t="shared" si="713"/>
        <v>0</v>
      </c>
      <c r="BH282" s="17">
        <f t="shared" si="714"/>
        <v>0</v>
      </c>
      <c r="BI282" s="17"/>
      <c r="BJ282" s="17"/>
      <c r="BK282" s="17">
        <f t="shared" si="715"/>
        <v>0</v>
      </c>
      <c r="BL282" s="17">
        <f t="shared" si="716"/>
        <v>0</v>
      </c>
      <c r="BM282" s="17"/>
      <c r="BN282" s="17"/>
      <c r="BO282" s="17">
        <f t="shared" si="717"/>
        <v>0</v>
      </c>
      <c r="BP282" s="17">
        <f t="shared" si="718"/>
        <v>0</v>
      </c>
      <c r="BQ282" s="174"/>
      <c r="BR282" s="174"/>
    </row>
    <row r="283" spans="1:70" ht="23.25" customHeight="1" hidden="1">
      <c r="A283" s="155"/>
      <c r="B283" s="158"/>
      <c r="C283" s="155"/>
      <c r="D283" s="64" t="s">
        <v>63</v>
      </c>
      <c r="E283" s="17">
        <f t="shared" si="679"/>
        <v>0</v>
      </c>
      <c r="F283" s="17">
        <f t="shared" si="680"/>
        <v>0</v>
      </c>
      <c r="G283" s="17">
        <f t="shared" si="681"/>
        <v>0</v>
      </c>
      <c r="H283" s="17">
        <f t="shared" si="682"/>
        <v>0</v>
      </c>
      <c r="I283" s="17"/>
      <c r="J283" s="17"/>
      <c r="K283" s="17">
        <f t="shared" si="683"/>
        <v>0</v>
      </c>
      <c r="L283" s="17">
        <f t="shared" si="684"/>
        <v>0</v>
      </c>
      <c r="M283" s="17"/>
      <c r="N283" s="17"/>
      <c r="O283" s="17">
        <f t="shared" si="685"/>
        <v>0</v>
      </c>
      <c r="P283" s="17">
        <f t="shared" si="686"/>
        <v>0</v>
      </c>
      <c r="Q283" s="17"/>
      <c r="R283" s="17"/>
      <c r="S283" s="17">
        <f t="shared" si="687"/>
        <v>0</v>
      </c>
      <c r="T283" s="17">
        <f t="shared" si="688"/>
        <v>0</v>
      </c>
      <c r="U283" s="17">
        <f t="shared" si="689"/>
        <v>0</v>
      </c>
      <c r="V283" s="17">
        <f t="shared" si="690"/>
        <v>0</v>
      </c>
      <c r="W283" s="17">
        <f t="shared" si="691"/>
        <v>0</v>
      </c>
      <c r="X283" s="17">
        <f t="shared" si="692"/>
        <v>0</v>
      </c>
      <c r="Y283" s="17"/>
      <c r="Z283" s="17"/>
      <c r="AA283" s="17">
        <f t="shared" si="693"/>
        <v>0</v>
      </c>
      <c r="AB283" s="17">
        <f t="shared" si="694"/>
        <v>0</v>
      </c>
      <c r="AC283" s="17"/>
      <c r="AD283" s="17"/>
      <c r="AE283" s="17">
        <f t="shared" si="695"/>
        <v>0</v>
      </c>
      <c r="AF283" s="17">
        <f t="shared" si="696"/>
        <v>0</v>
      </c>
      <c r="AG283" s="17"/>
      <c r="AH283" s="17"/>
      <c r="AI283" s="17">
        <f t="shared" si="697"/>
        <v>0</v>
      </c>
      <c r="AJ283" s="17">
        <f t="shared" si="698"/>
        <v>0</v>
      </c>
      <c r="AK283" s="17">
        <f t="shared" si="699"/>
        <v>0</v>
      </c>
      <c r="AL283" s="17">
        <f t="shared" si="700"/>
        <v>0</v>
      </c>
      <c r="AM283" s="17">
        <f t="shared" si="701"/>
        <v>0</v>
      </c>
      <c r="AN283" s="17">
        <f t="shared" si="702"/>
        <v>0</v>
      </c>
      <c r="AO283" s="17"/>
      <c r="AP283" s="17"/>
      <c r="AQ283" s="17">
        <f t="shared" si="703"/>
        <v>0</v>
      </c>
      <c r="AR283" s="17">
        <f t="shared" si="704"/>
        <v>0</v>
      </c>
      <c r="AS283" s="17"/>
      <c r="AT283" s="17"/>
      <c r="AU283" s="17">
        <f t="shared" si="705"/>
        <v>0</v>
      </c>
      <c r="AV283" s="17">
        <f t="shared" si="706"/>
        <v>0</v>
      </c>
      <c r="AW283" s="17"/>
      <c r="AX283" s="17"/>
      <c r="AY283" s="17">
        <f t="shared" si="707"/>
        <v>0</v>
      </c>
      <c r="AZ283" s="17">
        <f t="shared" si="708"/>
        <v>0</v>
      </c>
      <c r="BA283" s="17">
        <f t="shared" si="709"/>
        <v>0</v>
      </c>
      <c r="BB283" s="17">
        <f t="shared" si="710"/>
        <v>0</v>
      </c>
      <c r="BC283" s="17">
        <f t="shared" si="711"/>
        <v>0</v>
      </c>
      <c r="BD283" s="17">
        <f t="shared" si="712"/>
        <v>0</v>
      </c>
      <c r="BE283" s="17"/>
      <c r="BF283" s="17"/>
      <c r="BG283" s="17">
        <f t="shared" si="713"/>
        <v>0</v>
      </c>
      <c r="BH283" s="17">
        <f t="shared" si="714"/>
        <v>0</v>
      </c>
      <c r="BI283" s="17"/>
      <c r="BJ283" s="17"/>
      <c r="BK283" s="17">
        <f t="shared" si="715"/>
        <v>0</v>
      </c>
      <c r="BL283" s="17">
        <f t="shared" si="716"/>
        <v>0</v>
      </c>
      <c r="BM283" s="17"/>
      <c r="BN283" s="17"/>
      <c r="BO283" s="17">
        <f t="shared" si="717"/>
        <v>0</v>
      </c>
      <c r="BP283" s="17">
        <f t="shared" si="718"/>
        <v>0</v>
      </c>
      <c r="BQ283" s="174"/>
      <c r="BR283" s="174"/>
    </row>
    <row r="284" spans="1:70" ht="23.25" customHeight="1" hidden="1">
      <c r="A284" s="155"/>
      <c r="B284" s="158"/>
      <c r="C284" s="155"/>
      <c r="D284" s="64" t="s">
        <v>28</v>
      </c>
      <c r="E284" s="18">
        <f t="shared" si="679"/>
        <v>0</v>
      </c>
      <c r="F284" s="18">
        <f t="shared" si="680"/>
        <v>0</v>
      </c>
      <c r="G284" s="18">
        <f t="shared" si="681"/>
        <v>0</v>
      </c>
      <c r="H284" s="18">
        <f t="shared" si="682"/>
        <v>0</v>
      </c>
      <c r="I284" s="18"/>
      <c r="J284" s="18"/>
      <c r="K284" s="18">
        <f t="shared" si="683"/>
        <v>0</v>
      </c>
      <c r="L284" s="18">
        <f t="shared" si="684"/>
        <v>0</v>
      </c>
      <c r="M284" s="18"/>
      <c r="N284" s="18"/>
      <c r="O284" s="18">
        <f t="shared" si="685"/>
        <v>0</v>
      </c>
      <c r="P284" s="18">
        <f t="shared" si="686"/>
        <v>0</v>
      </c>
      <c r="Q284" s="18"/>
      <c r="R284" s="18"/>
      <c r="S284" s="18">
        <f t="shared" si="687"/>
        <v>0</v>
      </c>
      <c r="T284" s="18">
        <f t="shared" si="688"/>
        <v>0</v>
      </c>
      <c r="U284" s="18">
        <f t="shared" si="689"/>
        <v>0</v>
      </c>
      <c r="V284" s="18">
        <f t="shared" si="690"/>
        <v>0</v>
      </c>
      <c r="W284" s="18">
        <f t="shared" si="691"/>
        <v>0</v>
      </c>
      <c r="X284" s="18">
        <f t="shared" si="692"/>
        <v>0</v>
      </c>
      <c r="Y284" s="18"/>
      <c r="Z284" s="18"/>
      <c r="AA284" s="18">
        <f t="shared" si="693"/>
        <v>0</v>
      </c>
      <c r="AB284" s="18">
        <f t="shared" si="694"/>
        <v>0</v>
      </c>
      <c r="AC284" s="18"/>
      <c r="AD284" s="18"/>
      <c r="AE284" s="18">
        <f t="shared" si="695"/>
        <v>0</v>
      </c>
      <c r="AF284" s="18">
        <f t="shared" si="696"/>
        <v>0</v>
      </c>
      <c r="AG284" s="18"/>
      <c r="AH284" s="18"/>
      <c r="AI284" s="18">
        <f t="shared" si="697"/>
        <v>0</v>
      </c>
      <c r="AJ284" s="18">
        <f t="shared" si="698"/>
        <v>0</v>
      </c>
      <c r="AK284" s="18">
        <f t="shared" si="699"/>
        <v>0</v>
      </c>
      <c r="AL284" s="18">
        <f t="shared" si="700"/>
        <v>0</v>
      </c>
      <c r="AM284" s="18">
        <f t="shared" si="701"/>
        <v>0</v>
      </c>
      <c r="AN284" s="18">
        <f t="shared" si="702"/>
        <v>0</v>
      </c>
      <c r="AO284" s="18"/>
      <c r="AP284" s="18"/>
      <c r="AQ284" s="18">
        <f t="shared" si="703"/>
        <v>0</v>
      </c>
      <c r="AR284" s="18">
        <f t="shared" si="704"/>
        <v>0</v>
      </c>
      <c r="AS284" s="18"/>
      <c r="AT284" s="18"/>
      <c r="AU284" s="18">
        <f t="shared" si="705"/>
        <v>0</v>
      </c>
      <c r="AV284" s="18">
        <f t="shared" si="706"/>
        <v>0</v>
      </c>
      <c r="AW284" s="18"/>
      <c r="AX284" s="18"/>
      <c r="AY284" s="18">
        <f t="shared" si="707"/>
        <v>0</v>
      </c>
      <c r="AZ284" s="18">
        <f t="shared" si="708"/>
        <v>0</v>
      </c>
      <c r="BA284" s="18">
        <f t="shared" si="709"/>
        <v>0</v>
      </c>
      <c r="BB284" s="18">
        <f t="shared" si="710"/>
        <v>0</v>
      </c>
      <c r="BC284" s="18">
        <f t="shared" si="711"/>
        <v>0</v>
      </c>
      <c r="BD284" s="18">
        <f t="shared" si="712"/>
        <v>0</v>
      </c>
      <c r="BE284" s="18"/>
      <c r="BF284" s="18"/>
      <c r="BG284" s="18">
        <f t="shared" si="713"/>
        <v>0</v>
      </c>
      <c r="BH284" s="18">
        <f t="shared" si="714"/>
        <v>0</v>
      </c>
      <c r="BI284" s="18"/>
      <c r="BJ284" s="18"/>
      <c r="BK284" s="18">
        <f t="shared" si="715"/>
        <v>0</v>
      </c>
      <c r="BL284" s="18">
        <f t="shared" si="716"/>
        <v>0</v>
      </c>
      <c r="BM284" s="18"/>
      <c r="BN284" s="18"/>
      <c r="BO284" s="18">
        <f t="shared" si="717"/>
        <v>0</v>
      </c>
      <c r="BP284" s="18">
        <f t="shared" si="718"/>
        <v>0</v>
      </c>
      <c r="BQ284" s="174"/>
      <c r="BR284" s="174"/>
    </row>
    <row r="285" spans="1:70" ht="46.5" customHeight="1" hidden="1">
      <c r="A285" s="155"/>
      <c r="B285" s="158"/>
      <c r="C285" s="155"/>
      <c r="D285" s="66" t="s">
        <v>136</v>
      </c>
      <c r="E285" s="17">
        <f t="shared" si="679"/>
        <v>0</v>
      </c>
      <c r="F285" s="17">
        <f t="shared" si="680"/>
        <v>0</v>
      </c>
      <c r="G285" s="17">
        <f t="shared" si="681"/>
        <v>0</v>
      </c>
      <c r="H285" s="17">
        <f t="shared" si="682"/>
        <v>0</v>
      </c>
      <c r="I285" s="17"/>
      <c r="J285" s="17"/>
      <c r="K285" s="17">
        <f t="shared" si="683"/>
        <v>0</v>
      </c>
      <c r="L285" s="17">
        <f t="shared" si="684"/>
        <v>0</v>
      </c>
      <c r="M285" s="17"/>
      <c r="N285" s="17"/>
      <c r="O285" s="17">
        <f t="shared" si="685"/>
        <v>0</v>
      </c>
      <c r="P285" s="17">
        <f t="shared" si="686"/>
        <v>0</v>
      </c>
      <c r="Q285" s="17"/>
      <c r="R285" s="17"/>
      <c r="S285" s="17">
        <f t="shared" si="687"/>
        <v>0</v>
      </c>
      <c r="T285" s="17">
        <f t="shared" si="688"/>
        <v>0</v>
      </c>
      <c r="U285" s="17">
        <f t="shared" si="689"/>
        <v>0</v>
      </c>
      <c r="V285" s="17">
        <f t="shared" si="690"/>
        <v>0</v>
      </c>
      <c r="W285" s="17">
        <f t="shared" si="691"/>
        <v>0</v>
      </c>
      <c r="X285" s="17">
        <f t="shared" si="692"/>
        <v>0</v>
      </c>
      <c r="Y285" s="17"/>
      <c r="Z285" s="17"/>
      <c r="AA285" s="17">
        <f t="shared" si="693"/>
        <v>0</v>
      </c>
      <c r="AB285" s="17">
        <f t="shared" si="694"/>
        <v>0</v>
      </c>
      <c r="AC285" s="17"/>
      <c r="AD285" s="17"/>
      <c r="AE285" s="17">
        <f t="shared" si="695"/>
        <v>0</v>
      </c>
      <c r="AF285" s="17">
        <f t="shared" si="696"/>
        <v>0</v>
      </c>
      <c r="AG285" s="17"/>
      <c r="AH285" s="17"/>
      <c r="AI285" s="17">
        <f t="shared" si="697"/>
        <v>0</v>
      </c>
      <c r="AJ285" s="17">
        <f t="shared" si="698"/>
        <v>0</v>
      </c>
      <c r="AK285" s="17">
        <f t="shared" si="699"/>
        <v>0</v>
      </c>
      <c r="AL285" s="17">
        <f t="shared" si="700"/>
        <v>0</v>
      </c>
      <c r="AM285" s="17">
        <f t="shared" si="701"/>
        <v>0</v>
      </c>
      <c r="AN285" s="17">
        <f t="shared" si="702"/>
        <v>0</v>
      </c>
      <c r="AO285" s="17"/>
      <c r="AP285" s="17"/>
      <c r="AQ285" s="17">
        <f t="shared" si="703"/>
        <v>0</v>
      </c>
      <c r="AR285" s="17">
        <f t="shared" si="704"/>
        <v>0</v>
      </c>
      <c r="AS285" s="17"/>
      <c r="AT285" s="17"/>
      <c r="AU285" s="17">
        <f t="shared" si="705"/>
        <v>0</v>
      </c>
      <c r="AV285" s="17">
        <f t="shared" si="706"/>
        <v>0</v>
      </c>
      <c r="AW285" s="17"/>
      <c r="AX285" s="17"/>
      <c r="AY285" s="17">
        <f t="shared" si="707"/>
        <v>0</v>
      </c>
      <c r="AZ285" s="17">
        <f t="shared" si="708"/>
        <v>0</v>
      </c>
      <c r="BA285" s="17">
        <f t="shared" si="709"/>
        <v>0</v>
      </c>
      <c r="BB285" s="17">
        <f t="shared" si="710"/>
        <v>0</v>
      </c>
      <c r="BC285" s="17">
        <f t="shared" si="711"/>
        <v>0</v>
      </c>
      <c r="BD285" s="17">
        <f t="shared" si="712"/>
        <v>0</v>
      </c>
      <c r="BE285" s="17"/>
      <c r="BF285" s="17"/>
      <c r="BG285" s="17">
        <f t="shared" si="713"/>
        <v>0</v>
      </c>
      <c r="BH285" s="17">
        <f t="shared" si="714"/>
        <v>0</v>
      </c>
      <c r="BI285" s="17"/>
      <c r="BJ285" s="17"/>
      <c r="BK285" s="17">
        <f t="shared" si="715"/>
        <v>0</v>
      </c>
      <c r="BL285" s="17">
        <f t="shared" si="716"/>
        <v>0</v>
      </c>
      <c r="BM285" s="17"/>
      <c r="BN285" s="17"/>
      <c r="BO285" s="17">
        <f t="shared" si="717"/>
        <v>0</v>
      </c>
      <c r="BP285" s="17">
        <f t="shared" si="718"/>
        <v>0</v>
      </c>
      <c r="BQ285" s="174"/>
      <c r="BR285" s="174"/>
    </row>
    <row r="286" spans="1:70" ht="23.25" customHeight="1" hidden="1">
      <c r="A286" s="155"/>
      <c r="B286" s="158"/>
      <c r="C286" s="155"/>
      <c r="D286" s="67" t="s">
        <v>29</v>
      </c>
      <c r="E286" s="17">
        <f t="shared" si="679"/>
        <v>0</v>
      </c>
      <c r="F286" s="17">
        <f t="shared" si="680"/>
        <v>0</v>
      </c>
      <c r="G286" s="17">
        <f t="shared" si="681"/>
        <v>0</v>
      </c>
      <c r="H286" s="17">
        <f t="shared" si="682"/>
        <v>0</v>
      </c>
      <c r="I286" s="17"/>
      <c r="J286" s="17"/>
      <c r="K286" s="17">
        <f t="shared" si="683"/>
        <v>0</v>
      </c>
      <c r="L286" s="17">
        <f t="shared" si="684"/>
        <v>0</v>
      </c>
      <c r="M286" s="17"/>
      <c r="N286" s="17"/>
      <c r="O286" s="17">
        <f t="shared" si="685"/>
        <v>0</v>
      </c>
      <c r="P286" s="17">
        <f t="shared" si="686"/>
        <v>0</v>
      </c>
      <c r="Q286" s="17"/>
      <c r="R286" s="17"/>
      <c r="S286" s="17">
        <f t="shared" si="687"/>
        <v>0</v>
      </c>
      <c r="T286" s="17">
        <f t="shared" si="688"/>
        <v>0</v>
      </c>
      <c r="U286" s="17">
        <f t="shared" si="689"/>
        <v>0</v>
      </c>
      <c r="V286" s="17">
        <f t="shared" si="690"/>
        <v>0</v>
      </c>
      <c r="W286" s="17">
        <f t="shared" si="691"/>
        <v>0</v>
      </c>
      <c r="X286" s="17">
        <f t="shared" si="692"/>
        <v>0</v>
      </c>
      <c r="Y286" s="17"/>
      <c r="Z286" s="17"/>
      <c r="AA286" s="17">
        <f t="shared" si="693"/>
        <v>0</v>
      </c>
      <c r="AB286" s="17">
        <f t="shared" si="694"/>
        <v>0</v>
      </c>
      <c r="AC286" s="17"/>
      <c r="AD286" s="17"/>
      <c r="AE286" s="17">
        <f t="shared" si="695"/>
        <v>0</v>
      </c>
      <c r="AF286" s="17">
        <f t="shared" si="696"/>
        <v>0</v>
      </c>
      <c r="AG286" s="17"/>
      <c r="AH286" s="17"/>
      <c r="AI286" s="17">
        <f t="shared" si="697"/>
        <v>0</v>
      </c>
      <c r="AJ286" s="17">
        <f t="shared" si="698"/>
        <v>0</v>
      </c>
      <c r="AK286" s="17">
        <f t="shared" si="699"/>
        <v>0</v>
      </c>
      <c r="AL286" s="17">
        <f t="shared" si="700"/>
        <v>0</v>
      </c>
      <c r="AM286" s="17">
        <f t="shared" si="701"/>
        <v>0</v>
      </c>
      <c r="AN286" s="17">
        <f t="shared" si="702"/>
        <v>0</v>
      </c>
      <c r="AO286" s="17"/>
      <c r="AP286" s="17"/>
      <c r="AQ286" s="17">
        <f t="shared" si="703"/>
        <v>0</v>
      </c>
      <c r="AR286" s="17">
        <f t="shared" si="704"/>
        <v>0</v>
      </c>
      <c r="AS286" s="17"/>
      <c r="AT286" s="17"/>
      <c r="AU286" s="17">
        <f t="shared" si="705"/>
        <v>0</v>
      </c>
      <c r="AV286" s="17">
        <f t="shared" si="706"/>
        <v>0</v>
      </c>
      <c r="AW286" s="17"/>
      <c r="AX286" s="17"/>
      <c r="AY286" s="17">
        <f t="shared" si="707"/>
        <v>0</v>
      </c>
      <c r="AZ286" s="17">
        <f t="shared" si="708"/>
        <v>0</v>
      </c>
      <c r="BA286" s="17">
        <f t="shared" si="709"/>
        <v>0</v>
      </c>
      <c r="BB286" s="17">
        <f t="shared" si="710"/>
        <v>0</v>
      </c>
      <c r="BC286" s="17">
        <f t="shared" si="711"/>
        <v>0</v>
      </c>
      <c r="BD286" s="17">
        <f t="shared" si="712"/>
        <v>0</v>
      </c>
      <c r="BE286" s="17"/>
      <c r="BF286" s="17"/>
      <c r="BG286" s="17">
        <f t="shared" si="713"/>
        <v>0</v>
      </c>
      <c r="BH286" s="17">
        <f t="shared" si="714"/>
        <v>0</v>
      </c>
      <c r="BI286" s="17"/>
      <c r="BJ286" s="17"/>
      <c r="BK286" s="17">
        <f t="shared" si="715"/>
        <v>0</v>
      </c>
      <c r="BL286" s="17">
        <f t="shared" si="716"/>
        <v>0</v>
      </c>
      <c r="BM286" s="17"/>
      <c r="BN286" s="17"/>
      <c r="BO286" s="17">
        <f t="shared" si="717"/>
        <v>0</v>
      </c>
      <c r="BP286" s="17">
        <f t="shared" si="718"/>
        <v>0</v>
      </c>
      <c r="BQ286" s="174"/>
      <c r="BR286" s="174"/>
    </row>
    <row r="287" spans="1:70" ht="23.25" customHeight="1" hidden="1">
      <c r="A287" s="155"/>
      <c r="B287" s="158"/>
      <c r="C287" s="156"/>
      <c r="D287" s="68" t="s">
        <v>24</v>
      </c>
      <c r="E287" s="17">
        <f t="shared" si="679"/>
        <v>0</v>
      </c>
      <c r="F287" s="17">
        <f t="shared" si="680"/>
        <v>0</v>
      </c>
      <c r="G287" s="17">
        <f t="shared" si="681"/>
        <v>0</v>
      </c>
      <c r="H287" s="17">
        <f t="shared" si="682"/>
        <v>0</v>
      </c>
      <c r="I287" s="17"/>
      <c r="J287" s="17"/>
      <c r="K287" s="17">
        <f t="shared" si="683"/>
        <v>0</v>
      </c>
      <c r="L287" s="17">
        <f t="shared" si="684"/>
        <v>0</v>
      </c>
      <c r="M287" s="17"/>
      <c r="N287" s="17"/>
      <c r="O287" s="17">
        <f t="shared" si="685"/>
        <v>0</v>
      </c>
      <c r="P287" s="17">
        <f t="shared" si="686"/>
        <v>0</v>
      </c>
      <c r="Q287" s="17"/>
      <c r="R287" s="17"/>
      <c r="S287" s="17">
        <f t="shared" si="687"/>
        <v>0</v>
      </c>
      <c r="T287" s="17">
        <f t="shared" si="688"/>
        <v>0</v>
      </c>
      <c r="U287" s="17">
        <f t="shared" si="689"/>
        <v>0</v>
      </c>
      <c r="V287" s="17">
        <f t="shared" si="690"/>
        <v>0</v>
      </c>
      <c r="W287" s="17">
        <f t="shared" si="691"/>
        <v>0</v>
      </c>
      <c r="X287" s="17">
        <f t="shared" si="692"/>
        <v>0</v>
      </c>
      <c r="Y287" s="17"/>
      <c r="Z287" s="17"/>
      <c r="AA287" s="17">
        <f t="shared" si="693"/>
        <v>0</v>
      </c>
      <c r="AB287" s="17">
        <f t="shared" si="694"/>
        <v>0</v>
      </c>
      <c r="AC287" s="17"/>
      <c r="AD287" s="17"/>
      <c r="AE287" s="17">
        <f t="shared" si="695"/>
        <v>0</v>
      </c>
      <c r="AF287" s="17">
        <f t="shared" si="696"/>
        <v>0</v>
      </c>
      <c r="AG287" s="17"/>
      <c r="AH287" s="17"/>
      <c r="AI287" s="17">
        <f t="shared" si="697"/>
        <v>0</v>
      </c>
      <c r="AJ287" s="17">
        <f t="shared" si="698"/>
        <v>0</v>
      </c>
      <c r="AK287" s="17">
        <f t="shared" si="699"/>
        <v>0</v>
      </c>
      <c r="AL287" s="17">
        <f t="shared" si="700"/>
        <v>0</v>
      </c>
      <c r="AM287" s="17">
        <f t="shared" si="701"/>
        <v>0</v>
      </c>
      <c r="AN287" s="17">
        <f t="shared" si="702"/>
        <v>0</v>
      </c>
      <c r="AO287" s="17"/>
      <c r="AP287" s="17"/>
      <c r="AQ287" s="17">
        <f t="shared" si="703"/>
        <v>0</v>
      </c>
      <c r="AR287" s="17">
        <f t="shared" si="704"/>
        <v>0</v>
      </c>
      <c r="AS287" s="17"/>
      <c r="AT287" s="17"/>
      <c r="AU287" s="17">
        <f t="shared" si="705"/>
        <v>0</v>
      </c>
      <c r="AV287" s="17">
        <f t="shared" si="706"/>
        <v>0</v>
      </c>
      <c r="AW287" s="17"/>
      <c r="AX287" s="17"/>
      <c r="AY287" s="17">
        <f t="shared" si="707"/>
        <v>0</v>
      </c>
      <c r="AZ287" s="17">
        <f t="shared" si="708"/>
        <v>0</v>
      </c>
      <c r="BA287" s="17">
        <f t="shared" si="709"/>
        <v>0</v>
      </c>
      <c r="BB287" s="17">
        <f t="shared" si="710"/>
        <v>0</v>
      </c>
      <c r="BC287" s="17">
        <f t="shared" si="711"/>
        <v>0</v>
      </c>
      <c r="BD287" s="17">
        <f t="shared" si="712"/>
        <v>0</v>
      </c>
      <c r="BE287" s="17"/>
      <c r="BF287" s="17"/>
      <c r="BG287" s="17">
        <f t="shared" si="713"/>
        <v>0</v>
      </c>
      <c r="BH287" s="17">
        <f t="shared" si="714"/>
        <v>0</v>
      </c>
      <c r="BI287" s="17"/>
      <c r="BJ287" s="17"/>
      <c r="BK287" s="17">
        <f t="shared" si="715"/>
        <v>0</v>
      </c>
      <c r="BL287" s="17">
        <f t="shared" si="716"/>
        <v>0</v>
      </c>
      <c r="BM287" s="17"/>
      <c r="BN287" s="17"/>
      <c r="BO287" s="17">
        <f t="shared" si="717"/>
        <v>0</v>
      </c>
      <c r="BP287" s="17">
        <f t="shared" si="718"/>
        <v>0</v>
      </c>
      <c r="BQ287" s="174"/>
      <c r="BR287" s="174"/>
    </row>
    <row r="288" spans="1:70" s="53" customFormat="1" ht="23.25" customHeight="1" hidden="1">
      <c r="A288" s="154" t="s">
        <v>94</v>
      </c>
      <c r="B288" s="157">
        <v>0</v>
      </c>
      <c r="C288" s="154" t="s">
        <v>100</v>
      </c>
      <c r="D288" s="66" t="s">
        <v>22</v>
      </c>
      <c r="E288" s="41">
        <f t="shared" si="679"/>
        <v>0</v>
      </c>
      <c r="F288" s="41">
        <f t="shared" si="680"/>
        <v>0</v>
      </c>
      <c r="G288" s="41">
        <f t="shared" si="681"/>
        <v>0</v>
      </c>
      <c r="H288" s="41">
        <f t="shared" si="682"/>
        <v>0</v>
      </c>
      <c r="I288" s="41">
        <f>SUM(I289:I294)</f>
        <v>0</v>
      </c>
      <c r="J288" s="41">
        <f>SUM(J289:J294)</f>
        <v>0</v>
      </c>
      <c r="K288" s="41">
        <f t="shared" si="683"/>
        <v>0</v>
      </c>
      <c r="L288" s="41">
        <f t="shared" si="684"/>
        <v>0</v>
      </c>
      <c r="M288" s="41">
        <f>SUM(M289:M294)</f>
        <v>0</v>
      </c>
      <c r="N288" s="41">
        <f>SUM(N289:N294)</f>
        <v>0</v>
      </c>
      <c r="O288" s="41">
        <f t="shared" si="685"/>
        <v>0</v>
      </c>
      <c r="P288" s="41">
        <f t="shared" si="686"/>
        <v>0</v>
      </c>
      <c r="Q288" s="41">
        <f>SUM(Q289:Q294)</f>
        <v>0</v>
      </c>
      <c r="R288" s="41">
        <f>SUM(R289:R294)</f>
        <v>0</v>
      </c>
      <c r="S288" s="41">
        <f t="shared" si="687"/>
        <v>0</v>
      </c>
      <c r="T288" s="41">
        <f t="shared" si="688"/>
        <v>0</v>
      </c>
      <c r="U288" s="41">
        <f t="shared" si="689"/>
        <v>0</v>
      </c>
      <c r="V288" s="41">
        <f t="shared" si="690"/>
        <v>0</v>
      </c>
      <c r="W288" s="41">
        <f t="shared" si="691"/>
        <v>0</v>
      </c>
      <c r="X288" s="41">
        <f t="shared" si="692"/>
        <v>0</v>
      </c>
      <c r="Y288" s="41">
        <f>SUM(Y289:Y294)</f>
        <v>0</v>
      </c>
      <c r="Z288" s="41">
        <f>SUM(Z289:Z294)</f>
        <v>0</v>
      </c>
      <c r="AA288" s="41">
        <f t="shared" si="693"/>
        <v>0</v>
      </c>
      <c r="AB288" s="41">
        <f t="shared" si="694"/>
        <v>0</v>
      </c>
      <c r="AC288" s="41">
        <f>SUM(AC289:AC294)</f>
        <v>0</v>
      </c>
      <c r="AD288" s="41">
        <f>SUM(AD289:AD294)</f>
        <v>0</v>
      </c>
      <c r="AE288" s="41">
        <f t="shared" si="695"/>
        <v>0</v>
      </c>
      <c r="AF288" s="41">
        <f t="shared" si="696"/>
        <v>0</v>
      </c>
      <c r="AG288" s="41">
        <f>SUM(AG289:AG294)</f>
        <v>0</v>
      </c>
      <c r="AH288" s="41">
        <f>SUM(AH289:AH294)</f>
        <v>0</v>
      </c>
      <c r="AI288" s="41">
        <f t="shared" si="697"/>
        <v>0</v>
      </c>
      <c r="AJ288" s="41">
        <f t="shared" si="698"/>
        <v>0</v>
      </c>
      <c r="AK288" s="41">
        <f t="shared" si="699"/>
        <v>0</v>
      </c>
      <c r="AL288" s="41">
        <f t="shared" si="700"/>
        <v>0</v>
      </c>
      <c r="AM288" s="41">
        <f t="shared" si="701"/>
        <v>0</v>
      </c>
      <c r="AN288" s="41">
        <f t="shared" si="702"/>
        <v>0</v>
      </c>
      <c r="AO288" s="41">
        <f>SUM(AO289:AO294)</f>
        <v>0</v>
      </c>
      <c r="AP288" s="41">
        <f>SUM(AP289:AP294)</f>
        <v>0</v>
      </c>
      <c r="AQ288" s="41">
        <f t="shared" si="703"/>
        <v>0</v>
      </c>
      <c r="AR288" s="41">
        <f t="shared" si="704"/>
        <v>0</v>
      </c>
      <c r="AS288" s="41">
        <f>SUM(AS289:AS294)</f>
        <v>0</v>
      </c>
      <c r="AT288" s="41">
        <f>SUM(AT289:AT294)</f>
        <v>0</v>
      </c>
      <c r="AU288" s="41">
        <f t="shared" si="705"/>
        <v>0</v>
      </c>
      <c r="AV288" s="41">
        <f t="shared" si="706"/>
        <v>0</v>
      </c>
      <c r="AW288" s="41">
        <f>SUM(AW289:AW294)</f>
        <v>0</v>
      </c>
      <c r="AX288" s="41">
        <f>SUM(AX289:AX294)</f>
        <v>0</v>
      </c>
      <c r="AY288" s="41">
        <f t="shared" si="707"/>
        <v>0</v>
      </c>
      <c r="AZ288" s="41">
        <f t="shared" si="708"/>
        <v>0</v>
      </c>
      <c r="BA288" s="41">
        <f t="shared" si="709"/>
        <v>0</v>
      </c>
      <c r="BB288" s="41">
        <f t="shared" si="710"/>
        <v>0</v>
      </c>
      <c r="BC288" s="41">
        <f t="shared" si="711"/>
        <v>0</v>
      </c>
      <c r="BD288" s="41">
        <f t="shared" si="712"/>
        <v>0</v>
      </c>
      <c r="BE288" s="41">
        <f>SUM(BE289:BE294)</f>
        <v>0</v>
      </c>
      <c r="BF288" s="41">
        <f>SUM(BF289:BF294)</f>
        <v>0</v>
      </c>
      <c r="BG288" s="41">
        <f t="shared" si="713"/>
        <v>0</v>
      </c>
      <c r="BH288" s="41">
        <f t="shared" si="714"/>
        <v>0</v>
      </c>
      <c r="BI288" s="41">
        <f>SUM(BI289:BI294)</f>
        <v>0</v>
      </c>
      <c r="BJ288" s="41">
        <f>SUM(BJ289:BJ294)</f>
        <v>0</v>
      </c>
      <c r="BK288" s="41">
        <f t="shared" si="715"/>
        <v>0</v>
      </c>
      <c r="BL288" s="41">
        <f t="shared" si="716"/>
        <v>0</v>
      </c>
      <c r="BM288" s="41">
        <f>SUM(BM289:BM294)</f>
        <v>0</v>
      </c>
      <c r="BN288" s="41">
        <f>SUM(BN289:BN294)</f>
        <v>0</v>
      </c>
      <c r="BO288" s="41">
        <f t="shared" si="717"/>
        <v>0</v>
      </c>
      <c r="BP288" s="41">
        <f t="shared" si="718"/>
        <v>0</v>
      </c>
      <c r="BQ288" s="174"/>
      <c r="BR288" s="174"/>
    </row>
    <row r="289" spans="1:70" ht="23.25" customHeight="1" hidden="1">
      <c r="A289" s="155"/>
      <c r="B289" s="158"/>
      <c r="C289" s="155"/>
      <c r="D289" s="66" t="s">
        <v>23</v>
      </c>
      <c r="E289" s="17">
        <f t="shared" si="679"/>
        <v>0</v>
      </c>
      <c r="F289" s="17">
        <f t="shared" si="680"/>
        <v>0</v>
      </c>
      <c r="G289" s="17">
        <f t="shared" si="681"/>
        <v>0</v>
      </c>
      <c r="H289" s="17">
        <f t="shared" si="682"/>
        <v>0</v>
      </c>
      <c r="I289" s="17"/>
      <c r="J289" s="17"/>
      <c r="K289" s="17">
        <f t="shared" si="683"/>
        <v>0</v>
      </c>
      <c r="L289" s="17">
        <f t="shared" si="684"/>
        <v>0</v>
      </c>
      <c r="M289" s="17"/>
      <c r="N289" s="17"/>
      <c r="O289" s="17">
        <f t="shared" si="685"/>
        <v>0</v>
      </c>
      <c r="P289" s="17">
        <f t="shared" si="686"/>
        <v>0</v>
      </c>
      <c r="Q289" s="17"/>
      <c r="R289" s="17"/>
      <c r="S289" s="17">
        <f t="shared" si="687"/>
        <v>0</v>
      </c>
      <c r="T289" s="17">
        <f t="shared" si="688"/>
        <v>0</v>
      </c>
      <c r="U289" s="17">
        <f t="shared" si="689"/>
        <v>0</v>
      </c>
      <c r="V289" s="17">
        <f t="shared" si="690"/>
        <v>0</v>
      </c>
      <c r="W289" s="17">
        <f t="shared" si="691"/>
        <v>0</v>
      </c>
      <c r="X289" s="17">
        <f t="shared" si="692"/>
        <v>0</v>
      </c>
      <c r="Y289" s="17"/>
      <c r="Z289" s="17"/>
      <c r="AA289" s="17">
        <f t="shared" si="693"/>
        <v>0</v>
      </c>
      <c r="AB289" s="17">
        <f t="shared" si="694"/>
        <v>0</v>
      </c>
      <c r="AC289" s="17"/>
      <c r="AD289" s="17"/>
      <c r="AE289" s="17">
        <f t="shared" si="695"/>
        <v>0</v>
      </c>
      <c r="AF289" s="17">
        <f t="shared" si="696"/>
        <v>0</v>
      </c>
      <c r="AG289" s="17"/>
      <c r="AH289" s="17"/>
      <c r="AI289" s="17">
        <f t="shared" si="697"/>
        <v>0</v>
      </c>
      <c r="AJ289" s="17">
        <f t="shared" si="698"/>
        <v>0</v>
      </c>
      <c r="AK289" s="17">
        <f t="shared" si="699"/>
        <v>0</v>
      </c>
      <c r="AL289" s="17">
        <f t="shared" si="700"/>
        <v>0</v>
      </c>
      <c r="AM289" s="17">
        <f t="shared" si="701"/>
        <v>0</v>
      </c>
      <c r="AN289" s="17">
        <f t="shared" si="702"/>
        <v>0</v>
      </c>
      <c r="AO289" s="17"/>
      <c r="AP289" s="17"/>
      <c r="AQ289" s="17">
        <f t="shared" si="703"/>
        <v>0</v>
      </c>
      <c r="AR289" s="17">
        <f t="shared" si="704"/>
        <v>0</v>
      </c>
      <c r="AS289" s="17"/>
      <c r="AT289" s="17"/>
      <c r="AU289" s="17">
        <f t="shared" si="705"/>
        <v>0</v>
      </c>
      <c r="AV289" s="17">
        <f t="shared" si="706"/>
        <v>0</v>
      </c>
      <c r="AW289" s="17"/>
      <c r="AX289" s="17"/>
      <c r="AY289" s="17">
        <f t="shared" si="707"/>
        <v>0</v>
      </c>
      <c r="AZ289" s="17">
        <f t="shared" si="708"/>
        <v>0</v>
      </c>
      <c r="BA289" s="17">
        <f t="shared" si="709"/>
        <v>0</v>
      </c>
      <c r="BB289" s="17">
        <f t="shared" si="710"/>
        <v>0</v>
      </c>
      <c r="BC289" s="17">
        <f t="shared" si="711"/>
        <v>0</v>
      </c>
      <c r="BD289" s="17">
        <f t="shared" si="712"/>
        <v>0</v>
      </c>
      <c r="BE289" s="17"/>
      <c r="BF289" s="17"/>
      <c r="BG289" s="17">
        <f t="shared" si="713"/>
        <v>0</v>
      </c>
      <c r="BH289" s="17">
        <f t="shared" si="714"/>
        <v>0</v>
      </c>
      <c r="BI289" s="17"/>
      <c r="BJ289" s="17"/>
      <c r="BK289" s="17">
        <f t="shared" si="715"/>
        <v>0</v>
      </c>
      <c r="BL289" s="17">
        <f t="shared" si="716"/>
        <v>0</v>
      </c>
      <c r="BM289" s="17"/>
      <c r="BN289" s="17"/>
      <c r="BO289" s="17">
        <f t="shared" si="717"/>
        <v>0</v>
      </c>
      <c r="BP289" s="17">
        <f t="shared" si="718"/>
        <v>0</v>
      </c>
      <c r="BQ289" s="174"/>
      <c r="BR289" s="174"/>
    </row>
    <row r="290" spans="1:70" ht="23.25" customHeight="1" hidden="1">
      <c r="A290" s="155"/>
      <c r="B290" s="158"/>
      <c r="C290" s="155"/>
      <c r="D290" s="64" t="s">
        <v>63</v>
      </c>
      <c r="E290" s="17">
        <f t="shared" si="679"/>
        <v>0</v>
      </c>
      <c r="F290" s="17">
        <f t="shared" si="680"/>
        <v>0</v>
      </c>
      <c r="G290" s="17">
        <f t="shared" si="681"/>
        <v>0</v>
      </c>
      <c r="H290" s="17">
        <f t="shared" si="682"/>
        <v>0</v>
      </c>
      <c r="I290" s="17"/>
      <c r="J290" s="17"/>
      <c r="K290" s="17">
        <f t="shared" si="683"/>
        <v>0</v>
      </c>
      <c r="L290" s="17">
        <f t="shared" si="684"/>
        <v>0</v>
      </c>
      <c r="M290" s="17"/>
      <c r="N290" s="17"/>
      <c r="O290" s="17">
        <f t="shared" si="685"/>
        <v>0</v>
      </c>
      <c r="P290" s="17">
        <f t="shared" si="686"/>
        <v>0</v>
      </c>
      <c r="Q290" s="17"/>
      <c r="R290" s="17"/>
      <c r="S290" s="17">
        <f t="shared" si="687"/>
        <v>0</v>
      </c>
      <c r="T290" s="17">
        <f t="shared" si="688"/>
        <v>0</v>
      </c>
      <c r="U290" s="17">
        <f t="shared" si="689"/>
        <v>0</v>
      </c>
      <c r="V290" s="17">
        <f t="shared" si="690"/>
        <v>0</v>
      </c>
      <c r="W290" s="17">
        <f t="shared" si="691"/>
        <v>0</v>
      </c>
      <c r="X290" s="17">
        <f t="shared" si="692"/>
        <v>0</v>
      </c>
      <c r="Y290" s="17"/>
      <c r="Z290" s="17"/>
      <c r="AA290" s="17">
        <f t="shared" si="693"/>
        <v>0</v>
      </c>
      <c r="AB290" s="17">
        <f t="shared" si="694"/>
        <v>0</v>
      </c>
      <c r="AC290" s="17"/>
      <c r="AD290" s="17"/>
      <c r="AE290" s="17">
        <f t="shared" si="695"/>
        <v>0</v>
      </c>
      <c r="AF290" s="17">
        <f t="shared" si="696"/>
        <v>0</v>
      </c>
      <c r="AG290" s="17"/>
      <c r="AH290" s="17"/>
      <c r="AI290" s="17">
        <f t="shared" si="697"/>
        <v>0</v>
      </c>
      <c r="AJ290" s="17">
        <f t="shared" si="698"/>
        <v>0</v>
      </c>
      <c r="AK290" s="17">
        <f t="shared" si="699"/>
        <v>0</v>
      </c>
      <c r="AL290" s="17">
        <f t="shared" si="700"/>
        <v>0</v>
      </c>
      <c r="AM290" s="17">
        <f t="shared" si="701"/>
        <v>0</v>
      </c>
      <c r="AN290" s="17">
        <f t="shared" si="702"/>
        <v>0</v>
      </c>
      <c r="AO290" s="17"/>
      <c r="AP290" s="17"/>
      <c r="AQ290" s="17">
        <f t="shared" si="703"/>
        <v>0</v>
      </c>
      <c r="AR290" s="17">
        <f t="shared" si="704"/>
        <v>0</v>
      </c>
      <c r="AS290" s="17"/>
      <c r="AT290" s="17"/>
      <c r="AU290" s="17">
        <f t="shared" si="705"/>
        <v>0</v>
      </c>
      <c r="AV290" s="17">
        <f t="shared" si="706"/>
        <v>0</v>
      </c>
      <c r="AW290" s="17"/>
      <c r="AX290" s="17"/>
      <c r="AY290" s="17">
        <f t="shared" si="707"/>
        <v>0</v>
      </c>
      <c r="AZ290" s="17">
        <f t="shared" si="708"/>
        <v>0</v>
      </c>
      <c r="BA290" s="17">
        <f t="shared" si="709"/>
        <v>0</v>
      </c>
      <c r="BB290" s="17">
        <f t="shared" si="710"/>
        <v>0</v>
      </c>
      <c r="BC290" s="17">
        <f t="shared" si="711"/>
        <v>0</v>
      </c>
      <c r="BD290" s="17">
        <f t="shared" si="712"/>
        <v>0</v>
      </c>
      <c r="BE290" s="17"/>
      <c r="BF290" s="17"/>
      <c r="BG290" s="17">
        <f t="shared" si="713"/>
        <v>0</v>
      </c>
      <c r="BH290" s="17">
        <f t="shared" si="714"/>
        <v>0</v>
      </c>
      <c r="BI290" s="17"/>
      <c r="BJ290" s="17"/>
      <c r="BK290" s="17">
        <f t="shared" si="715"/>
        <v>0</v>
      </c>
      <c r="BL290" s="17">
        <f t="shared" si="716"/>
        <v>0</v>
      </c>
      <c r="BM290" s="17"/>
      <c r="BN290" s="17"/>
      <c r="BO290" s="17">
        <f t="shared" si="717"/>
        <v>0</v>
      </c>
      <c r="BP290" s="17">
        <f t="shared" si="718"/>
        <v>0</v>
      </c>
      <c r="BQ290" s="174"/>
      <c r="BR290" s="174"/>
    </row>
    <row r="291" spans="1:70" ht="23.25" customHeight="1" hidden="1">
      <c r="A291" s="155"/>
      <c r="B291" s="158"/>
      <c r="C291" s="155"/>
      <c r="D291" s="64" t="s">
        <v>28</v>
      </c>
      <c r="E291" s="18">
        <f t="shared" si="679"/>
        <v>0</v>
      </c>
      <c r="F291" s="18">
        <f t="shared" si="680"/>
        <v>0</v>
      </c>
      <c r="G291" s="18">
        <f t="shared" si="681"/>
        <v>0</v>
      </c>
      <c r="H291" s="18">
        <f t="shared" si="682"/>
        <v>0</v>
      </c>
      <c r="I291" s="18"/>
      <c r="J291" s="18"/>
      <c r="K291" s="18">
        <f t="shared" si="683"/>
        <v>0</v>
      </c>
      <c r="L291" s="18">
        <f t="shared" si="684"/>
        <v>0</v>
      </c>
      <c r="M291" s="18"/>
      <c r="N291" s="18"/>
      <c r="O291" s="18">
        <f t="shared" si="685"/>
        <v>0</v>
      </c>
      <c r="P291" s="18">
        <f t="shared" si="686"/>
        <v>0</v>
      </c>
      <c r="Q291" s="18"/>
      <c r="R291" s="18"/>
      <c r="S291" s="18">
        <f t="shared" si="687"/>
        <v>0</v>
      </c>
      <c r="T291" s="18">
        <f t="shared" si="688"/>
        <v>0</v>
      </c>
      <c r="U291" s="18">
        <f t="shared" si="689"/>
        <v>0</v>
      </c>
      <c r="V291" s="18">
        <f t="shared" si="690"/>
        <v>0</v>
      </c>
      <c r="W291" s="18">
        <f t="shared" si="691"/>
        <v>0</v>
      </c>
      <c r="X291" s="18">
        <f t="shared" si="692"/>
        <v>0</v>
      </c>
      <c r="Y291" s="18"/>
      <c r="Z291" s="18"/>
      <c r="AA291" s="18">
        <f t="shared" si="693"/>
        <v>0</v>
      </c>
      <c r="AB291" s="18">
        <f t="shared" si="694"/>
        <v>0</v>
      </c>
      <c r="AC291" s="18"/>
      <c r="AD291" s="18"/>
      <c r="AE291" s="18">
        <f t="shared" si="695"/>
        <v>0</v>
      </c>
      <c r="AF291" s="18">
        <f t="shared" si="696"/>
        <v>0</v>
      </c>
      <c r="AG291" s="18"/>
      <c r="AH291" s="18"/>
      <c r="AI291" s="18">
        <f t="shared" si="697"/>
        <v>0</v>
      </c>
      <c r="AJ291" s="18">
        <f t="shared" si="698"/>
        <v>0</v>
      </c>
      <c r="AK291" s="18">
        <f t="shared" si="699"/>
        <v>0</v>
      </c>
      <c r="AL291" s="18">
        <f t="shared" si="700"/>
        <v>0</v>
      </c>
      <c r="AM291" s="18">
        <f t="shared" si="701"/>
        <v>0</v>
      </c>
      <c r="AN291" s="18">
        <f t="shared" si="702"/>
        <v>0</v>
      </c>
      <c r="AO291" s="18"/>
      <c r="AP291" s="18"/>
      <c r="AQ291" s="18">
        <f t="shared" si="703"/>
        <v>0</v>
      </c>
      <c r="AR291" s="18">
        <f t="shared" si="704"/>
        <v>0</v>
      </c>
      <c r="AS291" s="18"/>
      <c r="AT291" s="18"/>
      <c r="AU291" s="18">
        <f t="shared" si="705"/>
        <v>0</v>
      </c>
      <c r="AV291" s="18">
        <f t="shared" si="706"/>
        <v>0</v>
      </c>
      <c r="AW291" s="18"/>
      <c r="AX291" s="18"/>
      <c r="AY291" s="18">
        <f t="shared" si="707"/>
        <v>0</v>
      </c>
      <c r="AZ291" s="18">
        <f t="shared" si="708"/>
        <v>0</v>
      </c>
      <c r="BA291" s="18">
        <f t="shared" si="709"/>
        <v>0</v>
      </c>
      <c r="BB291" s="18">
        <f t="shared" si="710"/>
        <v>0</v>
      </c>
      <c r="BC291" s="18">
        <f t="shared" si="711"/>
        <v>0</v>
      </c>
      <c r="BD291" s="18">
        <f t="shared" si="712"/>
        <v>0</v>
      </c>
      <c r="BE291" s="18"/>
      <c r="BF291" s="18"/>
      <c r="BG291" s="18">
        <f t="shared" si="713"/>
        <v>0</v>
      </c>
      <c r="BH291" s="18">
        <f t="shared" si="714"/>
        <v>0</v>
      </c>
      <c r="BI291" s="18"/>
      <c r="BJ291" s="18"/>
      <c r="BK291" s="18">
        <f t="shared" si="715"/>
        <v>0</v>
      </c>
      <c r="BL291" s="18">
        <f t="shared" si="716"/>
        <v>0</v>
      </c>
      <c r="BM291" s="18"/>
      <c r="BN291" s="18"/>
      <c r="BO291" s="18">
        <f t="shared" si="717"/>
        <v>0</v>
      </c>
      <c r="BP291" s="18">
        <f t="shared" si="718"/>
        <v>0</v>
      </c>
      <c r="BQ291" s="174"/>
      <c r="BR291" s="174"/>
    </row>
    <row r="292" spans="1:70" ht="46.5" customHeight="1" hidden="1">
      <c r="A292" s="155"/>
      <c r="B292" s="158"/>
      <c r="C292" s="155"/>
      <c r="D292" s="66" t="s">
        <v>136</v>
      </c>
      <c r="E292" s="17">
        <f t="shared" si="679"/>
        <v>0</v>
      </c>
      <c r="F292" s="17">
        <f t="shared" si="680"/>
        <v>0</v>
      </c>
      <c r="G292" s="17">
        <f t="shared" si="681"/>
        <v>0</v>
      </c>
      <c r="H292" s="17">
        <f t="shared" si="682"/>
        <v>0</v>
      </c>
      <c r="I292" s="17"/>
      <c r="J292" s="17"/>
      <c r="K292" s="17">
        <f t="shared" si="683"/>
        <v>0</v>
      </c>
      <c r="L292" s="17">
        <f t="shared" si="684"/>
        <v>0</v>
      </c>
      <c r="M292" s="17"/>
      <c r="N292" s="17"/>
      <c r="O292" s="17">
        <f t="shared" si="685"/>
        <v>0</v>
      </c>
      <c r="P292" s="17">
        <f t="shared" si="686"/>
        <v>0</v>
      </c>
      <c r="Q292" s="17"/>
      <c r="R292" s="17"/>
      <c r="S292" s="17">
        <f t="shared" si="687"/>
        <v>0</v>
      </c>
      <c r="T292" s="17">
        <f t="shared" si="688"/>
        <v>0</v>
      </c>
      <c r="U292" s="17">
        <f t="shared" si="689"/>
        <v>0</v>
      </c>
      <c r="V292" s="17">
        <f t="shared" si="690"/>
        <v>0</v>
      </c>
      <c r="W292" s="17">
        <f t="shared" si="691"/>
        <v>0</v>
      </c>
      <c r="X292" s="17">
        <f t="shared" si="692"/>
        <v>0</v>
      </c>
      <c r="Y292" s="17"/>
      <c r="Z292" s="17"/>
      <c r="AA292" s="17">
        <f t="shared" si="693"/>
        <v>0</v>
      </c>
      <c r="AB292" s="17">
        <f t="shared" si="694"/>
        <v>0</v>
      </c>
      <c r="AC292" s="17"/>
      <c r="AD292" s="17"/>
      <c r="AE292" s="17">
        <f t="shared" si="695"/>
        <v>0</v>
      </c>
      <c r="AF292" s="17">
        <f t="shared" si="696"/>
        <v>0</v>
      </c>
      <c r="AG292" s="17"/>
      <c r="AH292" s="17"/>
      <c r="AI292" s="17">
        <f t="shared" si="697"/>
        <v>0</v>
      </c>
      <c r="AJ292" s="17">
        <f t="shared" si="698"/>
        <v>0</v>
      </c>
      <c r="AK292" s="17">
        <f t="shared" si="699"/>
        <v>0</v>
      </c>
      <c r="AL292" s="17">
        <f t="shared" si="700"/>
        <v>0</v>
      </c>
      <c r="AM292" s="17">
        <f t="shared" si="701"/>
        <v>0</v>
      </c>
      <c r="AN292" s="17">
        <f t="shared" si="702"/>
        <v>0</v>
      </c>
      <c r="AO292" s="17"/>
      <c r="AP292" s="17"/>
      <c r="AQ292" s="17">
        <f t="shared" si="703"/>
        <v>0</v>
      </c>
      <c r="AR292" s="17">
        <f t="shared" si="704"/>
        <v>0</v>
      </c>
      <c r="AS292" s="17"/>
      <c r="AT292" s="17"/>
      <c r="AU292" s="17">
        <f t="shared" si="705"/>
        <v>0</v>
      </c>
      <c r="AV292" s="17">
        <f t="shared" si="706"/>
        <v>0</v>
      </c>
      <c r="AW292" s="17"/>
      <c r="AX292" s="17"/>
      <c r="AY292" s="17">
        <f t="shared" si="707"/>
        <v>0</v>
      </c>
      <c r="AZ292" s="17">
        <f t="shared" si="708"/>
        <v>0</v>
      </c>
      <c r="BA292" s="17">
        <f t="shared" si="709"/>
        <v>0</v>
      </c>
      <c r="BB292" s="17">
        <f t="shared" si="710"/>
        <v>0</v>
      </c>
      <c r="BC292" s="17">
        <f t="shared" si="711"/>
        <v>0</v>
      </c>
      <c r="BD292" s="17">
        <f t="shared" si="712"/>
        <v>0</v>
      </c>
      <c r="BE292" s="17"/>
      <c r="BF292" s="17"/>
      <c r="BG292" s="17">
        <f t="shared" si="713"/>
        <v>0</v>
      </c>
      <c r="BH292" s="17">
        <f t="shared" si="714"/>
        <v>0</v>
      </c>
      <c r="BI292" s="17"/>
      <c r="BJ292" s="17"/>
      <c r="BK292" s="17">
        <f t="shared" si="715"/>
        <v>0</v>
      </c>
      <c r="BL292" s="17">
        <f t="shared" si="716"/>
        <v>0</v>
      </c>
      <c r="BM292" s="17"/>
      <c r="BN292" s="17"/>
      <c r="BO292" s="17">
        <f t="shared" si="717"/>
        <v>0</v>
      </c>
      <c r="BP292" s="17">
        <f t="shared" si="718"/>
        <v>0</v>
      </c>
      <c r="BQ292" s="174"/>
      <c r="BR292" s="174"/>
    </row>
    <row r="293" spans="1:70" ht="23.25" customHeight="1" hidden="1">
      <c r="A293" s="155"/>
      <c r="B293" s="158"/>
      <c r="C293" s="155"/>
      <c r="D293" s="67" t="s">
        <v>29</v>
      </c>
      <c r="E293" s="17">
        <f t="shared" si="679"/>
        <v>0</v>
      </c>
      <c r="F293" s="17">
        <f t="shared" si="680"/>
        <v>0</v>
      </c>
      <c r="G293" s="17">
        <f t="shared" si="681"/>
        <v>0</v>
      </c>
      <c r="H293" s="17">
        <f t="shared" si="682"/>
        <v>0</v>
      </c>
      <c r="I293" s="17"/>
      <c r="J293" s="17"/>
      <c r="K293" s="17">
        <f t="shared" si="683"/>
        <v>0</v>
      </c>
      <c r="L293" s="17">
        <f t="shared" si="684"/>
        <v>0</v>
      </c>
      <c r="M293" s="17"/>
      <c r="N293" s="17"/>
      <c r="O293" s="17">
        <f t="shared" si="685"/>
        <v>0</v>
      </c>
      <c r="P293" s="17">
        <f t="shared" si="686"/>
        <v>0</v>
      </c>
      <c r="Q293" s="17"/>
      <c r="R293" s="17"/>
      <c r="S293" s="17">
        <f t="shared" si="687"/>
        <v>0</v>
      </c>
      <c r="T293" s="17">
        <f t="shared" si="688"/>
        <v>0</v>
      </c>
      <c r="U293" s="17">
        <f t="shared" si="689"/>
        <v>0</v>
      </c>
      <c r="V293" s="17">
        <f t="shared" si="690"/>
        <v>0</v>
      </c>
      <c r="W293" s="17">
        <f t="shared" si="691"/>
        <v>0</v>
      </c>
      <c r="X293" s="17">
        <f t="shared" si="692"/>
        <v>0</v>
      </c>
      <c r="Y293" s="17"/>
      <c r="Z293" s="17"/>
      <c r="AA293" s="17">
        <f t="shared" si="693"/>
        <v>0</v>
      </c>
      <c r="AB293" s="17">
        <f t="shared" si="694"/>
        <v>0</v>
      </c>
      <c r="AC293" s="17"/>
      <c r="AD293" s="17"/>
      <c r="AE293" s="17">
        <f t="shared" si="695"/>
        <v>0</v>
      </c>
      <c r="AF293" s="17">
        <f t="shared" si="696"/>
        <v>0</v>
      </c>
      <c r="AG293" s="17"/>
      <c r="AH293" s="17"/>
      <c r="AI293" s="17">
        <f t="shared" si="697"/>
        <v>0</v>
      </c>
      <c r="AJ293" s="17">
        <f t="shared" si="698"/>
        <v>0</v>
      </c>
      <c r="AK293" s="17">
        <f t="shared" si="699"/>
        <v>0</v>
      </c>
      <c r="AL293" s="17">
        <f t="shared" si="700"/>
        <v>0</v>
      </c>
      <c r="AM293" s="17">
        <f t="shared" si="701"/>
        <v>0</v>
      </c>
      <c r="AN293" s="17">
        <f t="shared" si="702"/>
        <v>0</v>
      </c>
      <c r="AO293" s="17"/>
      <c r="AP293" s="17"/>
      <c r="AQ293" s="17">
        <f t="shared" si="703"/>
        <v>0</v>
      </c>
      <c r="AR293" s="17">
        <f t="shared" si="704"/>
        <v>0</v>
      </c>
      <c r="AS293" s="17"/>
      <c r="AT293" s="17"/>
      <c r="AU293" s="17">
        <f t="shared" si="705"/>
        <v>0</v>
      </c>
      <c r="AV293" s="17">
        <f t="shared" si="706"/>
        <v>0</v>
      </c>
      <c r="AW293" s="17"/>
      <c r="AX293" s="17"/>
      <c r="AY293" s="17">
        <f t="shared" si="707"/>
        <v>0</v>
      </c>
      <c r="AZ293" s="17">
        <f t="shared" si="708"/>
        <v>0</v>
      </c>
      <c r="BA293" s="17">
        <f t="shared" si="709"/>
        <v>0</v>
      </c>
      <c r="BB293" s="17">
        <f t="shared" si="710"/>
        <v>0</v>
      </c>
      <c r="BC293" s="17">
        <f t="shared" si="711"/>
        <v>0</v>
      </c>
      <c r="BD293" s="17">
        <f t="shared" si="712"/>
        <v>0</v>
      </c>
      <c r="BE293" s="17"/>
      <c r="BF293" s="17"/>
      <c r="BG293" s="17">
        <f t="shared" si="713"/>
        <v>0</v>
      </c>
      <c r="BH293" s="17">
        <f t="shared" si="714"/>
        <v>0</v>
      </c>
      <c r="BI293" s="17"/>
      <c r="BJ293" s="17"/>
      <c r="BK293" s="17">
        <f t="shared" si="715"/>
        <v>0</v>
      </c>
      <c r="BL293" s="17">
        <f t="shared" si="716"/>
        <v>0</v>
      </c>
      <c r="BM293" s="17"/>
      <c r="BN293" s="17"/>
      <c r="BO293" s="17">
        <f t="shared" si="717"/>
        <v>0</v>
      </c>
      <c r="BP293" s="17">
        <f t="shared" si="718"/>
        <v>0</v>
      </c>
      <c r="BQ293" s="174"/>
      <c r="BR293" s="174"/>
    </row>
    <row r="294" spans="1:70" ht="23.25" customHeight="1" hidden="1">
      <c r="A294" s="155"/>
      <c r="B294" s="158"/>
      <c r="C294" s="156"/>
      <c r="D294" s="68" t="s">
        <v>24</v>
      </c>
      <c r="E294" s="17">
        <f t="shared" si="679"/>
        <v>0</v>
      </c>
      <c r="F294" s="17">
        <f t="shared" si="680"/>
        <v>0</v>
      </c>
      <c r="G294" s="17">
        <f t="shared" si="681"/>
        <v>0</v>
      </c>
      <c r="H294" s="17">
        <f t="shared" si="682"/>
        <v>0</v>
      </c>
      <c r="I294" s="17"/>
      <c r="J294" s="17"/>
      <c r="K294" s="17">
        <f t="shared" si="683"/>
        <v>0</v>
      </c>
      <c r="L294" s="17">
        <f t="shared" si="684"/>
        <v>0</v>
      </c>
      <c r="M294" s="17"/>
      <c r="N294" s="17"/>
      <c r="O294" s="17">
        <f t="shared" si="685"/>
        <v>0</v>
      </c>
      <c r="P294" s="17">
        <f t="shared" si="686"/>
        <v>0</v>
      </c>
      <c r="Q294" s="17"/>
      <c r="R294" s="17"/>
      <c r="S294" s="17">
        <f t="shared" si="687"/>
        <v>0</v>
      </c>
      <c r="T294" s="17">
        <f t="shared" si="688"/>
        <v>0</v>
      </c>
      <c r="U294" s="17">
        <f t="shared" si="689"/>
        <v>0</v>
      </c>
      <c r="V294" s="17">
        <f t="shared" si="690"/>
        <v>0</v>
      </c>
      <c r="W294" s="17">
        <f t="shared" si="691"/>
        <v>0</v>
      </c>
      <c r="X294" s="17">
        <f t="shared" si="692"/>
        <v>0</v>
      </c>
      <c r="Y294" s="17"/>
      <c r="Z294" s="17"/>
      <c r="AA294" s="17">
        <f t="shared" si="693"/>
        <v>0</v>
      </c>
      <c r="AB294" s="17">
        <f t="shared" si="694"/>
        <v>0</v>
      </c>
      <c r="AC294" s="17"/>
      <c r="AD294" s="17"/>
      <c r="AE294" s="17">
        <f t="shared" si="695"/>
        <v>0</v>
      </c>
      <c r="AF294" s="17">
        <f t="shared" si="696"/>
        <v>0</v>
      </c>
      <c r="AG294" s="17"/>
      <c r="AH294" s="17"/>
      <c r="AI294" s="17">
        <f t="shared" si="697"/>
        <v>0</v>
      </c>
      <c r="AJ294" s="17">
        <f t="shared" si="698"/>
        <v>0</v>
      </c>
      <c r="AK294" s="17">
        <f t="shared" si="699"/>
        <v>0</v>
      </c>
      <c r="AL294" s="17">
        <f t="shared" si="700"/>
        <v>0</v>
      </c>
      <c r="AM294" s="17">
        <f t="shared" si="701"/>
        <v>0</v>
      </c>
      <c r="AN294" s="17">
        <f t="shared" si="702"/>
        <v>0</v>
      </c>
      <c r="AO294" s="17"/>
      <c r="AP294" s="17"/>
      <c r="AQ294" s="17">
        <f t="shared" si="703"/>
        <v>0</v>
      </c>
      <c r="AR294" s="17">
        <f t="shared" si="704"/>
        <v>0</v>
      </c>
      <c r="AS294" s="17"/>
      <c r="AT294" s="17"/>
      <c r="AU294" s="17">
        <f t="shared" si="705"/>
        <v>0</v>
      </c>
      <c r="AV294" s="17">
        <f t="shared" si="706"/>
        <v>0</v>
      </c>
      <c r="AW294" s="17"/>
      <c r="AX294" s="17"/>
      <c r="AY294" s="17">
        <f t="shared" si="707"/>
        <v>0</v>
      </c>
      <c r="AZ294" s="17">
        <f t="shared" si="708"/>
        <v>0</v>
      </c>
      <c r="BA294" s="17">
        <f t="shared" si="709"/>
        <v>0</v>
      </c>
      <c r="BB294" s="17">
        <f t="shared" si="710"/>
        <v>0</v>
      </c>
      <c r="BC294" s="17">
        <f t="shared" si="711"/>
        <v>0</v>
      </c>
      <c r="BD294" s="17">
        <f t="shared" si="712"/>
        <v>0</v>
      </c>
      <c r="BE294" s="17"/>
      <c r="BF294" s="17"/>
      <c r="BG294" s="17">
        <f t="shared" si="713"/>
        <v>0</v>
      </c>
      <c r="BH294" s="17">
        <f t="shared" si="714"/>
        <v>0</v>
      </c>
      <c r="BI294" s="17"/>
      <c r="BJ294" s="17"/>
      <c r="BK294" s="17">
        <f t="shared" si="715"/>
        <v>0</v>
      </c>
      <c r="BL294" s="17">
        <f t="shared" si="716"/>
        <v>0</v>
      </c>
      <c r="BM294" s="17"/>
      <c r="BN294" s="17"/>
      <c r="BO294" s="17">
        <f t="shared" si="717"/>
        <v>0</v>
      </c>
      <c r="BP294" s="17">
        <f t="shared" si="718"/>
        <v>0</v>
      </c>
      <c r="BQ294" s="174"/>
      <c r="BR294" s="174"/>
    </row>
    <row r="295" spans="1:70" s="53" customFormat="1" ht="23.25" customHeight="1" hidden="1">
      <c r="A295" s="154" t="s">
        <v>98</v>
      </c>
      <c r="B295" s="157">
        <v>0</v>
      </c>
      <c r="C295" s="154" t="s">
        <v>100</v>
      </c>
      <c r="D295" s="66" t="s">
        <v>22</v>
      </c>
      <c r="E295" s="41">
        <f aca="true" t="shared" si="719" ref="E295:E322">BA295+BE295+BI295+BM295</f>
        <v>0</v>
      </c>
      <c r="F295" s="41">
        <f aca="true" t="shared" si="720" ref="F295:F322">BB295+BF295+BJ295+BN295</f>
        <v>0</v>
      </c>
      <c r="G295" s="41">
        <f aca="true" t="shared" si="721" ref="G295:G322">IF(E295=0,0,F295*100/E295)</f>
        <v>0</v>
      </c>
      <c r="H295" s="41">
        <f aca="true" t="shared" si="722" ref="H295:H322">F295-E295</f>
        <v>0</v>
      </c>
      <c r="I295" s="41">
        <f>SUM(I296:I301)</f>
        <v>0</v>
      </c>
      <c r="J295" s="41">
        <f>SUM(J296:J301)</f>
        <v>0</v>
      </c>
      <c r="K295" s="41">
        <f aca="true" t="shared" si="723" ref="K295:K308">IF(I295=0,0,J295*100/I295)</f>
        <v>0</v>
      </c>
      <c r="L295" s="41">
        <f aca="true" t="shared" si="724" ref="L295:L308">J295-I295</f>
        <v>0</v>
      </c>
      <c r="M295" s="41">
        <f>SUM(M296:M301)</f>
        <v>0</v>
      </c>
      <c r="N295" s="41">
        <f>SUM(N296:N301)</f>
        <v>0</v>
      </c>
      <c r="O295" s="41">
        <f aca="true" t="shared" si="725" ref="O295:O308">IF(M295=0,0,N295*100/M295)</f>
        <v>0</v>
      </c>
      <c r="P295" s="41">
        <f aca="true" t="shared" si="726" ref="P295:P308">N295-M295</f>
        <v>0</v>
      </c>
      <c r="Q295" s="41">
        <f>SUM(Q296:Q301)</f>
        <v>0</v>
      </c>
      <c r="R295" s="41">
        <f>SUM(R296:R301)</f>
        <v>0</v>
      </c>
      <c r="S295" s="41">
        <f aca="true" t="shared" si="727" ref="S295:S308">IF(Q295=0,0,R295*100/Q295)</f>
        <v>0</v>
      </c>
      <c r="T295" s="41">
        <f aca="true" t="shared" si="728" ref="T295:T308">R295-Q295</f>
        <v>0</v>
      </c>
      <c r="U295" s="41">
        <f aca="true" t="shared" si="729" ref="U295:U308">I295+M295+Q295</f>
        <v>0</v>
      </c>
      <c r="V295" s="41">
        <f aca="true" t="shared" si="730" ref="V295:V308">J295+N295+R295</f>
        <v>0</v>
      </c>
      <c r="W295" s="41">
        <f aca="true" t="shared" si="731" ref="W295:W308">IF(U295=0,0,V295*100/U295)</f>
        <v>0</v>
      </c>
      <c r="X295" s="41">
        <f aca="true" t="shared" si="732" ref="X295:X308">V295-U295</f>
        <v>0</v>
      </c>
      <c r="Y295" s="41">
        <f>SUM(Y296:Y301)</f>
        <v>0</v>
      </c>
      <c r="Z295" s="41">
        <f>SUM(Z296:Z301)</f>
        <v>0</v>
      </c>
      <c r="AA295" s="41">
        <f aca="true" t="shared" si="733" ref="AA295:AA308">IF(Y295=0,0,Z295*100/Y295)</f>
        <v>0</v>
      </c>
      <c r="AB295" s="41">
        <f aca="true" t="shared" si="734" ref="AB295:AB308">Z295-Y295</f>
        <v>0</v>
      </c>
      <c r="AC295" s="41">
        <f>SUM(AC296:AC301)</f>
        <v>0</v>
      </c>
      <c r="AD295" s="41">
        <f>SUM(AD296:AD301)</f>
        <v>0</v>
      </c>
      <c r="AE295" s="41">
        <f aca="true" t="shared" si="735" ref="AE295:AE308">IF(AC295=0,0,AD295*100/AC295)</f>
        <v>0</v>
      </c>
      <c r="AF295" s="41">
        <f aca="true" t="shared" si="736" ref="AF295:AF308">AD295-AC295</f>
        <v>0</v>
      </c>
      <c r="AG295" s="41">
        <f>SUM(AG296:AG301)</f>
        <v>0</v>
      </c>
      <c r="AH295" s="41">
        <f>SUM(AH296:AH301)</f>
        <v>0</v>
      </c>
      <c r="AI295" s="41">
        <f aca="true" t="shared" si="737" ref="AI295:AI308">IF(AG295=0,0,AH295*100/AG295)</f>
        <v>0</v>
      </c>
      <c r="AJ295" s="41">
        <f aca="true" t="shared" si="738" ref="AJ295:AJ308">AH295-AG295</f>
        <v>0</v>
      </c>
      <c r="AK295" s="41">
        <f aca="true" t="shared" si="739" ref="AK295:AK308">U295+Y295+AC295+AG295</f>
        <v>0</v>
      </c>
      <c r="AL295" s="41">
        <f aca="true" t="shared" si="740" ref="AL295:AL308">V295+Z295+AD295+AH295</f>
        <v>0</v>
      </c>
      <c r="AM295" s="41">
        <f aca="true" t="shared" si="741" ref="AM295:AM308">IF(AK295=0,0,AL295*100/AK295)</f>
        <v>0</v>
      </c>
      <c r="AN295" s="41">
        <f aca="true" t="shared" si="742" ref="AN295:AN308">AL295-AK295</f>
        <v>0</v>
      </c>
      <c r="AO295" s="41">
        <f>SUM(AO296:AO301)</f>
        <v>0</v>
      </c>
      <c r="AP295" s="41">
        <f>SUM(AP296:AP301)</f>
        <v>0</v>
      </c>
      <c r="AQ295" s="41">
        <f aca="true" t="shared" si="743" ref="AQ295:AQ308">IF(AO295=0,0,AP295*100/AO295)</f>
        <v>0</v>
      </c>
      <c r="AR295" s="41">
        <f aca="true" t="shared" si="744" ref="AR295:AR308">AP295-AO295</f>
        <v>0</v>
      </c>
      <c r="AS295" s="41">
        <f>SUM(AS296:AS301)</f>
        <v>0</v>
      </c>
      <c r="AT295" s="41">
        <f>SUM(AT296:AT301)</f>
        <v>0</v>
      </c>
      <c r="AU295" s="41">
        <f aca="true" t="shared" si="745" ref="AU295:AU308">IF(AS295=0,0,AT295*100/AS295)</f>
        <v>0</v>
      </c>
      <c r="AV295" s="41">
        <f aca="true" t="shared" si="746" ref="AV295:AV308">AT295-AS295</f>
        <v>0</v>
      </c>
      <c r="AW295" s="41">
        <f>SUM(AW296:AW301)</f>
        <v>0</v>
      </c>
      <c r="AX295" s="41">
        <f>SUM(AX296:AX301)</f>
        <v>0</v>
      </c>
      <c r="AY295" s="41">
        <f aca="true" t="shared" si="747" ref="AY295:AY308">IF(AW295=0,0,AX295*100/AW295)</f>
        <v>0</v>
      </c>
      <c r="AZ295" s="41">
        <f aca="true" t="shared" si="748" ref="AZ295:AZ308">AX295-AW295</f>
        <v>0</v>
      </c>
      <c r="BA295" s="41">
        <f aca="true" t="shared" si="749" ref="BA295:BA308">AK295+AO295+AS295+AW295</f>
        <v>0</v>
      </c>
      <c r="BB295" s="41">
        <f aca="true" t="shared" si="750" ref="BB295:BB308">AL295+AP295+AT295+AX295</f>
        <v>0</v>
      </c>
      <c r="BC295" s="41">
        <f aca="true" t="shared" si="751" ref="BC295:BC308">IF(BA295=0,0,BB295*100/BA295)</f>
        <v>0</v>
      </c>
      <c r="BD295" s="41">
        <f aca="true" t="shared" si="752" ref="BD295:BD308">BB295-BA295</f>
        <v>0</v>
      </c>
      <c r="BE295" s="41">
        <f>SUM(BE296:BE301)</f>
        <v>0</v>
      </c>
      <c r="BF295" s="41">
        <f>SUM(BF296:BF301)</f>
        <v>0</v>
      </c>
      <c r="BG295" s="41">
        <f aca="true" t="shared" si="753" ref="BG295:BG308">IF(BE295=0,0,BF295*100/BE295)</f>
        <v>0</v>
      </c>
      <c r="BH295" s="41">
        <f aca="true" t="shared" si="754" ref="BH295:BH308">BF295-BE295</f>
        <v>0</v>
      </c>
      <c r="BI295" s="41">
        <f>SUM(BI296:BI301)</f>
        <v>0</v>
      </c>
      <c r="BJ295" s="41">
        <f>SUM(BJ296:BJ301)</f>
        <v>0</v>
      </c>
      <c r="BK295" s="41">
        <f aca="true" t="shared" si="755" ref="BK295:BK308">IF(BI295=0,0,BJ295*100/BI295)</f>
        <v>0</v>
      </c>
      <c r="BL295" s="41">
        <f aca="true" t="shared" si="756" ref="BL295:BL308">BJ295-BI295</f>
        <v>0</v>
      </c>
      <c r="BM295" s="41">
        <f>SUM(BM296:BM301)</f>
        <v>0</v>
      </c>
      <c r="BN295" s="41">
        <f>SUM(BN296:BN301)</f>
        <v>0</v>
      </c>
      <c r="BO295" s="41">
        <f aca="true" t="shared" si="757" ref="BO295:BO308">IF(BM295=0,0,BN295*100/BM295)</f>
        <v>0</v>
      </c>
      <c r="BP295" s="41">
        <f aca="true" t="shared" si="758" ref="BP295:BP308">BN295-BM295</f>
        <v>0</v>
      </c>
      <c r="BQ295" s="174"/>
      <c r="BR295" s="174"/>
    </row>
    <row r="296" spans="1:70" ht="23.25" customHeight="1" hidden="1">
      <c r="A296" s="155"/>
      <c r="B296" s="158"/>
      <c r="C296" s="155"/>
      <c r="D296" s="66" t="s">
        <v>23</v>
      </c>
      <c r="E296" s="17">
        <f t="shared" si="719"/>
        <v>0</v>
      </c>
      <c r="F296" s="17">
        <f t="shared" si="720"/>
        <v>0</v>
      </c>
      <c r="G296" s="17">
        <f t="shared" si="721"/>
        <v>0</v>
      </c>
      <c r="H296" s="17">
        <f t="shared" si="722"/>
        <v>0</v>
      </c>
      <c r="I296" s="17"/>
      <c r="J296" s="17"/>
      <c r="K296" s="17">
        <f t="shared" si="723"/>
        <v>0</v>
      </c>
      <c r="L296" s="17">
        <f t="shared" si="724"/>
        <v>0</v>
      </c>
      <c r="M296" s="17"/>
      <c r="N296" s="17"/>
      <c r="O296" s="17">
        <f t="shared" si="725"/>
        <v>0</v>
      </c>
      <c r="P296" s="17">
        <f t="shared" si="726"/>
        <v>0</v>
      </c>
      <c r="Q296" s="17"/>
      <c r="R296" s="17"/>
      <c r="S296" s="17">
        <f t="shared" si="727"/>
        <v>0</v>
      </c>
      <c r="T296" s="17">
        <f t="shared" si="728"/>
        <v>0</v>
      </c>
      <c r="U296" s="17">
        <f t="shared" si="729"/>
        <v>0</v>
      </c>
      <c r="V296" s="17">
        <f t="shared" si="730"/>
        <v>0</v>
      </c>
      <c r="W296" s="17">
        <f t="shared" si="731"/>
        <v>0</v>
      </c>
      <c r="X296" s="17">
        <f t="shared" si="732"/>
        <v>0</v>
      </c>
      <c r="Y296" s="17"/>
      <c r="Z296" s="17"/>
      <c r="AA296" s="17">
        <f t="shared" si="733"/>
        <v>0</v>
      </c>
      <c r="AB296" s="17">
        <f t="shared" si="734"/>
        <v>0</v>
      </c>
      <c r="AC296" s="17"/>
      <c r="AD296" s="17"/>
      <c r="AE296" s="17">
        <f t="shared" si="735"/>
        <v>0</v>
      </c>
      <c r="AF296" s="17">
        <f t="shared" si="736"/>
        <v>0</v>
      </c>
      <c r="AG296" s="17"/>
      <c r="AH296" s="17"/>
      <c r="AI296" s="17">
        <f t="shared" si="737"/>
        <v>0</v>
      </c>
      <c r="AJ296" s="17">
        <f t="shared" si="738"/>
        <v>0</v>
      </c>
      <c r="AK296" s="17">
        <f t="shared" si="739"/>
        <v>0</v>
      </c>
      <c r="AL296" s="17">
        <f t="shared" si="740"/>
        <v>0</v>
      </c>
      <c r="AM296" s="17">
        <f t="shared" si="741"/>
        <v>0</v>
      </c>
      <c r="AN296" s="17">
        <f t="shared" si="742"/>
        <v>0</v>
      </c>
      <c r="AO296" s="17"/>
      <c r="AP296" s="17"/>
      <c r="AQ296" s="17">
        <f t="shared" si="743"/>
        <v>0</v>
      </c>
      <c r="AR296" s="17">
        <f t="shared" si="744"/>
        <v>0</v>
      </c>
      <c r="AS296" s="17"/>
      <c r="AT296" s="17"/>
      <c r="AU296" s="17">
        <f t="shared" si="745"/>
        <v>0</v>
      </c>
      <c r="AV296" s="17">
        <f t="shared" si="746"/>
        <v>0</v>
      </c>
      <c r="AW296" s="17"/>
      <c r="AX296" s="17"/>
      <c r="AY296" s="17">
        <f t="shared" si="747"/>
        <v>0</v>
      </c>
      <c r="AZ296" s="17">
        <f t="shared" si="748"/>
        <v>0</v>
      </c>
      <c r="BA296" s="17">
        <f t="shared" si="749"/>
        <v>0</v>
      </c>
      <c r="BB296" s="17">
        <f t="shared" si="750"/>
        <v>0</v>
      </c>
      <c r="BC296" s="17">
        <f t="shared" si="751"/>
        <v>0</v>
      </c>
      <c r="BD296" s="17">
        <f t="shared" si="752"/>
        <v>0</v>
      </c>
      <c r="BE296" s="17"/>
      <c r="BF296" s="17"/>
      <c r="BG296" s="17">
        <f t="shared" si="753"/>
        <v>0</v>
      </c>
      <c r="BH296" s="17">
        <f t="shared" si="754"/>
        <v>0</v>
      </c>
      <c r="BI296" s="17"/>
      <c r="BJ296" s="17"/>
      <c r="BK296" s="17">
        <f t="shared" si="755"/>
        <v>0</v>
      </c>
      <c r="BL296" s="17">
        <f t="shared" si="756"/>
        <v>0</v>
      </c>
      <c r="BM296" s="17"/>
      <c r="BN296" s="17"/>
      <c r="BO296" s="17">
        <f t="shared" si="757"/>
        <v>0</v>
      </c>
      <c r="BP296" s="17">
        <f t="shared" si="758"/>
        <v>0</v>
      </c>
      <c r="BQ296" s="174"/>
      <c r="BR296" s="174"/>
    </row>
    <row r="297" spans="1:70" ht="23.25" customHeight="1" hidden="1">
      <c r="A297" s="155"/>
      <c r="B297" s="158"/>
      <c r="C297" s="155"/>
      <c r="D297" s="64" t="s">
        <v>63</v>
      </c>
      <c r="E297" s="17">
        <f t="shared" si="719"/>
        <v>0</v>
      </c>
      <c r="F297" s="17">
        <f t="shared" si="720"/>
        <v>0</v>
      </c>
      <c r="G297" s="17">
        <f t="shared" si="721"/>
        <v>0</v>
      </c>
      <c r="H297" s="17">
        <f t="shared" si="722"/>
        <v>0</v>
      </c>
      <c r="I297" s="17"/>
      <c r="J297" s="17"/>
      <c r="K297" s="17">
        <f t="shared" si="723"/>
        <v>0</v>
      </c>
      <c r="L297" s="17">
        <f t="shared" si="724"/>
        <v>0</v>
      </c>
      <c r="M297" s="17"/>
      <c r="N297" s="17"/>
      <c r="O297" s="17">
        <f t="shared" si="725"/>
        <v>0</v>
      </c>
      <c r="P297" s="17">
        <f t="shared" si="726"/>
        <v>0</v>
      </c>
      <c r="Q297" s="17"/>
      <c r="R297" s="17"/>
      <c r="S297" s="17">
        <f t="shared" si="727"/>
        <v>0</v>
      </c>
      <c r="T297" s="17">
        <f t="shared" si="728"/>
        <v>0</v>
      </c>
      <c r="U297" s="17">
        <f t="shared" si="729"/>
        <v>0</v>
      </c>
      <c r="V297" s="17">
        <f t="shared" si="730"/>
        <v>0</v>
      </c>
      <c r="W297" s="17">
        <f t="shared" si="731"/>
        <v>0</v>
      </c>
      <c r="X297" s="17">
        <f t="shared" si="732"/>
        <v>0</v>
      </c>
      <c r="Y297" s="17"/>
      <c r="Z297" s="17"/>
      <c r="AA297" s="17">
        <f t="shared" si="733"/>
        <v>0</v>
      </c>
      <c r="AB297" s="17">
        <f t="shared" si="734"/>
        <v>0</v>
      </c>
      <c r="AC297" s="17"/>
      <c r="AD297" s="17"/>
      <c r="AE297" s="17">
        <f t="shared" si="735"/>
        <v>0</v>
      </c>
      <c r="AF297" s="17">
        <f t="shared" si="736"/>
        <v>0</v>
      </c>
      <c r="AG297" s="17"/>
      <c r="AH297" s="17"/>
      <c r="AI297" s="17">
        <f t="shared" si="737"/>
        <v>0</v>
      </c>
      <c r="AJ297" s="17">
        <f t="shared" si="738"/>
        <v>0</v>
      </c>
      <c r="AK297" s="17">
        <f t="shared" si="739"/>
        <v>0</v>
      </c>
      <c r="AL297" s="17">
        <f t="shared" si="740"/>
        <v>0</v>
      </c>
      <c r="AM297" s="17">
        <f t="shared" si="741"/>
        <v>0</v>
      </c>
      <c r="AN297" s="17">
        <f t="shared" si="742"/>
        <v>0</v>
      </c>
      <c r="AO297" s="17"/>
      <c r="AP297" s="17"/>
      <c r="AQ297" s="17">
        <f t="shared" si="743"/>
        <v>0</v>
      </c>
      <c r="AR297" s="17">
        <f t="shared" si="744"/>
        <v>0</v>
      </c>
      <c r="AS297" s="17"/>
      <c r="AT297" s="17"/>
      <c r="AU297" s="17">
        <f t="shared" si="745"/>
        <v>0</v>
      </c>
      <c r="AV297" s="17">
        <f t="shared" si="746"/>
        <v>0</v>
      </c>
      <c r="AW297" s="17"/>
      <c r="AX297" s="17"/>
      <c r="AY297" s="17">
        <f t="shared" si="747"/>
        <v>0</v>
      </c>
      <c r="AZ297" s="17">
        <f t="shared" si="748"/>
        <v>0</v>
      </c>
      <c r="BA297" s="17">
        <f t="shared" si="749"/>
        <v>0</v>
      </c>
      <c r="BB297" s="17">
        <f t="shared" si="750"/>
        <v>0</v>
      </c>
      <c r="BC297" s="17">
        <f t="shared" si="751"/>
        <v>0</v>
      </c>
      <c r="BD297" s="17">
        <f t="shared" si="752"/>
        <v>0</v>
      </c>
      <c r="BE297" s="17"/>
      <c r="BF297" s="17"/>
      <c r="BG297" s="17">
        <f t="shared" si="753"/>
        <v>0</v>
      </c>
      <c r="BH297" s="17">
        <f t="shared" si="754"/>
        <v>0</v>
      </c>
      <c r="BI297" s="17"/>
      <c r="BJ297" s="17"/>
      <c r="BK297" s="17">
        <f t="shared" si="755"/>
        <v>0</v>
      </c>
      <c r="BL297" s="17">
        <f t="shared" si="756"/>
        <v>0</v>
      </c>
      <c r="BM297" s="17"/>
      <c r="BN297" s="17"/>
      <c r="BO297" s="17">
        <f t="shared" si="757"/>
        <v>0</v>
      </c>
      <c r="BP297" s="17">
        <f t="shared" si="758"/>
        <v>0</v>
      </c>
      <c r="BQ297" s="174"/>
      <c r="BR297" s="174"/>
    </row>
    <row r="298" spans="1:70" ht="23.25" customHeight="1" hidden="1">
      <c r="A298" s="155"/>
      <c r="B298" s="158"/>
      <c r="C298" s="155"/>
      <c r="D298" s="64" t="s">
        <v>28</v>
      </c>
      <c r="E298" s="18">
        <f t="shared" si="719"/>
        <v>0</v>
      </c>
      <c r="F298" s="18">
        <f t="shared" si="720"/>
        <v>0</v>
      </c>
      <c r="G298" s="18">
        <f t="shared" si="721"/>
        <v>0</v>
      </c>
      <c r="H298" s="18">
        <f t="shared" si="722"/>
        <v>0</v>
      </c>
      <c r="I298" s="18"/>
      <c r="J298" s="18"/>
      <c r="K298" s="18">
        <f t="shared" si="723"/>
        <v>0</v>
      </c>
      <c r="L298" s="18">
        <f t="shared" si="724"/>
        <v>0</v>
      </c>
      <c r="M298" s="18"/>
      <c r="N298" s="18"/>
      <c r="O298" s="18">
        <f t="shared" si="725"/>
        <v>0</v>
      </c>
      <c r="P298" s="18">
        <f t="shared" si="726"/>
        <v>0</v>
      </c>
      <c r="Q298" s="18"/>
      <c r="R298" s="18"/>
      <c r="S298" s="18">
        <f t="shared" si="727"/>
        <v>0</v>
      </c>
      <c r="T298" s="18">
        <f t="shared" si="728"/>
        <v>0</v>
      </c>
      <c r="U298" s="18">
        <f t="shared" si="729"/>
        <v>0</v>
      </c>
      <c r="V298" s="18">
        <f t="shared" si="730"/>
        <v>0</v>
      </c>
      <c r="W298" s="18">
        <f t="shared" si="731"/>
        <v>0</v>
      </c>
      <c r="X298" s="18">
        <f t="shared" si="732"/>
        <v>0</v>
      </c>
      <c r="Y298" s="18"/>
      <c r="Z298" s="18"/>
      <c r="AA298" s="18">
        <f t="shared" si="733"/>
        <v>0</v>
      </c>
      <c r="AB298" s="18">
        <f t="shared" si="734"/>
        <v>0</v>
      </c>
      <c r="AC298" s="18"/>
      <c r="AD298" s="18"/>
      <c r="AE298" s="18">
        <f t="shared" si="735"/>
        <v>0</v>
      </c>
      <c r="AF298" s="18">
        <f t="shared" si="736"/>
        <v>0</v>
      </c>
      <c r="AG298" s="18"/>
      <c r="AH298" s="18"/>
      <c r="AI298" s="18">
        <f t="shared" si="737"/>
        <v>0</v>
      </c>
      <c r="AJ298" s="18">
        <f t="shared" si="738"/>
        <v>0</v>
      </c>
      <c r="AK298" s="18">
        <f t="shared" si="739"/>
        <v>0</v>
      </c>
      <c r="AL298" s="18">
        <f t="shared" si="740"/>
        <v>0</v>
      </c>
      <c r="AM298" s="18">
        <f t="shared" si="741"/>
        <v>0</v>
      </c>
      <c r="AN298" s="18">
        <f t="shared" si="742"/>
        <v>0</v>
      </c>
      <c r="AO298" s="18"/>
      <c r="AP298" s="18"/>
      <c r="AQ298" s="18">
        <f t="shared" si="743"/>
        <v>0</v>
      </c>
      <c r="AR298" s="18">
        <f t="shared" si="744"/>
        <v>0</v>
      </c>
      <c r="AS298" s="18"/>
      <c r="AT298" s="18"/>
      <c r="AU298" s="18">
        <f t="shared" si="745"/>
        <v>0</v>
      </c>
      <c r="AV298" s="18">
        <f t="shared" si="746"/>
        <v>0</v>
      </c>
      <c r="AW298" s="18"/>
      <c r="AX298" s="18"/>
      <c r="AY298" s="18">
        <f t="shared" si="747"/>
        <v>0</v>
      </c>
      <c r="AZ298" s="18">
        <f t="shared" si="748"/>
        <v>0</v>
      </c>
      <c r="BA298" s="18">
        <f t="shared" si="749"/>
        <v>0</v>
      </c>
      <c r="BB298" s="18">
        <f t="shared" si="750"/>
        <v>0</v>
      </c>
      <c r="BC298" s="18">
        <f t="shared" si="751"/>
        <v>0</v>
      </c>
      <c r="BD298" s="18">
        <f t="shared" si="752"/>
        <v>0</v>
      </c>
      <c r="BE298" s="18"/>
      <c r="BF298" s="18"/>
      <c r="BG298" s="18">
        <f t="shared" si="753"/>
        <v>0</v>
      </c>
      <c r="BH298" s="18">
        <f t="shared" si="754"/>
        <v>0</v>
      </c>
      <c r="BI298" s="18"/>
      <c r="BJ298" s="18"/>
      <c r="BK298" s="18">
        <f t="shared" si="755"/>
        <v>0</v>
      </c>
      <c r="BL298" s="18">
        <f t="shared" si="756"/>
        <v>0</v>
      </c>
      <c r="BM298" s="18"/>
      <c r="BN298" s="18"/>
      <c r="BO298" s="18">
        <f t="shared" si="757"/>
        <v>0</v>
      </c>
      <c r="BP298" s="18">
        <f t="shared" si="758"/>
        <v>0</v>
      </c>
      <c r="BQ298" s="174"/>
      <c r="BR298" s="174"/>
    </row>
    <row r="299" spans="1:70" ht="46.5" customHeight="1" hidden="1">
      <c r="A299" s="155"/>
      <c r="B299" s="158"/>
      <c r="C299" s="155"/>
      <c r="D299" s="66" t="s">
        <v>136</v>
      </c>
      <c r="E299" s="17">
        <f t="shared" si="719"/>
        <v>0</v>
      </c>
      <c r="F299" s="17">
        <f t="shared" si="720"/>
        <v>0</v>
      </c>
      <c r="G299" s="17">
        <f t="shared" si="721"/>
        <v>0</v>
      </c>
      <c r="H299" s="17">
        <f t="shared" si="722"/>
        <v>0</v>
      </c>
      <c r="I299" s="17"/>
      <c r="J299" s="17"/>
      <c r="K299" s="17">
        <f t="shared" si="723"/>
        <v>0</v>
      </c>
      <c r="L299" s="17">
        <f t="shared" si="724"/>
        <v>0</v>
      </c>
      <c r="M299" s="17"/>
      <c r="N299" s="17"/>
      <c r="O299" s="17">
        <f t="shared" si="725"/>
        <v>0</v>
      </c>
      <c r="P299" s="17">
        <f t="shared" si="726"/>
        <v>0</v>
      </c>
      <c r="Q299" s="17"/>
      <c r="R299" s="17"/>
      <c r="S299" s="17">
        <f t="shared" si="727"/>
        <v>0</v>
      </c>
      <c r="T299" s="17">
        <f t="shared" si="728"/>
        <v>0</v>
      </c>
      <c r="U299" s="17">
        <f t="shared" si="729"/>
        <v>0</v>
      </c>
      <c r="V299" s="17">
        <f t="shared" si="730"/>
        <v>0</v>
      </c>
      <c r="W299" s="17">
        <f t="shared" si="731"/>
        <v>0</v>
      </c>
      <c r="X299" s="17">
        <f t="shared" si="732"/>
        <v>0</v>
      </c>
      <c r="Y299" s="17"/>
      <c r="Z299" s="17"/>
      <c r="AA299" s="17">
        <f t="shared" si="733"/>
        <v>0</v>
      </c>
      <c r="AB299" s="17">
        <f t="shared" si="734"/>
        <v>0</v>
      </c>
      <c r="AC299" s="17"/>
      <c r="AD299" s="17"/>
      <c r="AE299" s="17">
        <f t="shared" si="735"/>
        <v>0</v>
      </c>
      <c r="AF299" s="17">
        <f t="shared" si="736"/>
        <v>0</v>
      </c>
      <c r="AG299" s="17"/>
      <c r="AH299" s="17"/>
      <c r="AI299" s="17">
        <f t="shared" si="737"/>
        <v>0</v>
      </c>
      <c r="AJ299" s="17">
        <f t="shared" si="738"/>
        <v>0</v>
      </c>
      <c r="AK299" s="17">
        <f t="shared" si="739"/>
        <v>0</v>
      </c>
      <c r="AL299" s="17">
        <f t="shared" si="740"/>
        <v>0</v>
      </c>
      <c r="AM299" s="17">
        <f t="shared" si="741"/>
        <v>0</v>
      </c>
      <c r="AN299" s="17">
        <f t="shared" si="742"/>
        <v>0</v>
      </c>
      <c r="AO299" s="17"/>
      <c r="AP299" s="17"/>
      <c r="AQ299" s="17">
        <f t="shared" si="743"/>
        <v>0</v>
      </c>
      <c r="AR299" s="17">
        <f t="shared" si="744"/>
        <v>0</v>
      </c>
      <c r="AS299" s="17"/>
      <c r="AT299" s="17"/>
      <c r="AU299" s="17">
        <f t="shared" si="745"/>
        <v>0</v>
      </c>
      <c r="AV299" s="17">
        <f t="shared" si="746"/>
        <v>0</v>
      </c>
      <c r="AW299" s="17"/>
      <c r="AX299" s="17"/>
      <c r="AY299" s="17">
        <f t="shared" si="747"/>
        <v>0</v>
      </c>
      <c r="AZ299" s="17">
        <f t="shared" si="748"/>
        <v>0</v>
      </c>
      <c r="BA299" s="17">
        <f t="shared" si="749"/>
        <v>0</v>
      </c>
      <c r="BB299" s="17">
        <f t="shared" si="750"/>
        <v>0</v>
      </c>
      <c r="BC299" s="17">
        <f t="shared" si="751"/>
        <v>0</v>
      </c>
      <c r="BD299" s="17">
        <f t="shared" si="752"/>
        <v>0</v>
      </c>
      <c r="BE299" s="17"/>
      <c r="BF299" s="17"/>
      <c r="BG299" s="17">
        <f t="shared" si="753"/>
        <v>0</v>
      </c>
      <c r="BH299" s="17">
        <f t="shared" si="754"/>
        <v>0</v>
      </c>
      <c r="BI299" s="17"/>
      <c r="BJ299" s="17"/>
      <c r="BK299" s="17">
        <f t="shared" si="755"/>
        <v>0</v>
      </c>
      <c r="BL299" s="17">
        <f t="shared" si="756"/>
        <v>0</v>
      </c>
      <c r="BM299" s="17"/>
      <c r="BN299" s="17"/>
      <c r="BO299" s="17">
        <f t="shared" si="757"/>
        <v>0</v>
      </c>
      <c r="BP299" s="17">
        <f t="shared" si="758"/>
        <v>0</v>
      </c>
      <c r="BQ299" s="174"/>
      <c r="BR299" s="174"/>
    </row>
    <row r="300" spans="1:70" ht="23.25" customHeight="1" hidden="1">
      <c r="A300" s="155"/>
      <c r="B300" s="158"/>
      <c r="C300" s="155"/>
      <c r="D300" s="67" t="s">
        <v>29</v>
      </c>
      <c r="E300" s="17">
        <f t="shared" si="719"/>
        <v>0</v>
      </c>
      <c r="F300" s="17">
        <f t="shared" si="720"/>
        <v>0</v>
      </c>
      <c r="G300" s="17">
        <f t="shared" si="721"/>
        <v>0</v>
      </c>
      <c r="H300" s="17">
        <f t="shared" si="722"/>
        <v>0</v>
      </c>
      <c r="I300" s="17"/>
      <c r="J300" s="17"/>
      <c r="K300" s="17">
        <f t="shared" si="723"/>
        <v>0</v>
      </c>
      <c r="L300" s="17">
        <f t="shared" si="724"/>
        <v>0</v>
      </c>
      <c r="M300" s="17"/>
      <c r="N300" s="17"/>
      <c r="O300" s="17">
        <f t="shared" si="725"/>
        <v>0</v>
      </c>
      <c r="P300" s="17">
        <f t="shared" si="726"/>
        <v>0</v>
      </c>
      <c r="Q300" s="17"/>
      <c r="R300" s="17"/>
      <c r="S300" s="17">
        <f t="shared" si="727"/>
        <v>0</v>
      </c>
      <c r="T300" s="17">
        <f t="shared" si="728"/>
        <v>0</v>
      </c>
      <c r="U300" s="17">
        <f t="shared" si="729"/>
        <v>0</v>
      </c>
      <c r="V300" s="17">
        <f t="shared" si="730"/>
        <v>0</v>
      </c>
      <c r="W300" s="17">
        <f t="shared" si="731"/>
        <v>0</v>
      </c>
      <c r="X300" s="17">
        <f t="shared" si="732"/>
        <v>0</v>
      </c>
      <c r="Y300" s="17"/>
      <c r="Z300" s="17"/>
      <c r="AA300" s="17">
        <f t="shared" si="733"/>
        <v>0</v>
      </c>
      <c r="AB300" s="17">
        <f t="shared" si="734"/>
        <v>0</v>
      </c>
      <c r="AC300" s="17"/>
      <c r="AD300" s="17"/>
      <c r="AE300" s="17">
        <f t="shared" si="735"/>
        <v>0</v>
      </c>
      <c r="AF300" s="17">
        <f t="shared" si="736"/>
        <v>0</v>
      </c>
      <c r="AG300" s="17"/>
      <c r="AH300" s="17"/>
      <c r="AI300" s="17">
        <f t="shared" si="737"/>
        <v>0</v>
      </c>
      <c r="AJ300" s="17">
        <f t="shared" si="738"/>
        <v>0</v>
      </c>
      <c r="AK300" s="17">
        <f t="shared" si="739"/>
        <v>0</v>
      </c>
      <c r="AL300" s="17">
        <f t="shared" si="740"/>
        <v>0</v>
      </c>
      <c r="AM300" s="17">
        <f t="shared" si="741"/>
        <v>0</v>
      </c>
      <c r="AN300" s="17">
        <f t="shared" si="742"/>
        <v>0</v>
      </c>
      <c r="AO300" s="17"/>
      <c r="AP300" s="17"/>
      <c r="AQ300" s="17">
        <f t="shared" si="743"/>
        <v>0</v>
      </c>
      <c r="AR300" s="17">
        <f t="shared" si="744"/>
        <v>0</v>
      </c>
      <c r="AS300" s="17"/>
      <c r="AT300" s="17"/>
      <c r="AU300" s="17">
        <f t="shared" si="745"/>
        <v>0</v>
      </c>
      <c r="AV300" s="17">
        <f t="shared" si="746"/>
        <v>0</v>
      </c>
      <c r="AW300" s="17"/>
      <c r="AX300" s="17"/>
      <c r="AY300" s="17">
        <f t="shared" si="747"/>
        <v>0</v>
      </c>
      <c r="AZ300" s="17">
        <f t="shared" si="748"/>
        <v>0</v>
      </c>
      <c r="BA300" s="17">
        <f t="shared" si="749"/>
        <v>0</v>
      </c>
      <c r="BB300" s="17">
        <f t="shared" si="750"/>
        <v>0</v>
      </c>
      <c r="BC300" s="17">
        <f t="shared" si="751"/>
        <v>0</v>
      </c>
      <c r="BD300" s="17">
        <f t="shared" si="752"/>
        <v>0</v>
      </c>
      <c r="BE300" s="17"/>
      <c r="BF300" s="17"/>
      <c r="BG300" s="17">
        <f t="shared" si="753"/>
        <v>0</v>
      </c>
      <c r="BH300" s="17">
        <f t="shared" si="754"/>
        <v>0</v>
      </c>
      <c r="BI300" s="17"/>
      <c r="BJ300" s="17"/>
      <c r="BK300" s="17">
        <f t="shared" si="755"/>
        <v>0</v>
      </c>
      <c r="BL300" s="17">
        <f t="shared" si="756"/>
        <v>0</v>
      </c>
      <c r="BM300" s="17"/>
      <c r="BN300" s="17"/>
      <c r="BO300" s="17">
        <f t="shared" si="757"/>
        <v>0</v>
      </c>
      <c r="BP300" s="17">
        <f t="shared" si="758"/>
        <v>0</v>
      </c>
      <c r="BQ300" s="174"/>
      <c r="BR300" s="174"/>
    </row>
    <row r="301" spans="1:70" ht="23.25" customHeight="1" hidden="1">
      <c r="A301" s="155"/>
      <c r="B301" s="158"/>
      <c r="C301" s="156"/>
      <c r="D301" s="68" t="s">
        <v>24</v>
      </c>
      <c r="E301" s="17">
        <f t="shared" si="719"/>
        <v>0</v>
      </c>
      <c r="F301" s="17">
        <f t="shared" si="720"/>
        <v>0</v>
      </c>
      <c r="G301" s="17">
        <f t="shared" si="721"/>
        <v>0</v>
      </c>
      <c r="H301" s="17">
        <f t="shared" si="722"/>
        <v>0</v>
      </c>
      <c r="I301" s="17"/>
      <c r="J301" s="17"/>
      <c r="K301" s="17">
        <f t="shared" si="723"/>
        <v>0</v>
      </c>
      <c r="L301" s="17">
        <f t="shared" si="724"/>
        <v>0</v>
      </c>
      <c r="M301" s="17"/>
      <c r="N301" s="17"/>
      <c r="O301" s="17">
        <f t="shared" si="725"/>
        <v>0</v>
      </c>
      <c r="P301" s="17">
        <f t="shared" si="726"/>
        <v>0</v>
      </c>
      <c r="Q301" s="17"/>
      <c r="R301" s="17"/>
      <c r="S301" s="17">
        <f t="shared" si="727"/>
        <v>0</v>
      </c>
      <c r="T301" s="17">
        <f t="shared" si="728"/>
        <v>0</v>
      </c>
      <c r="U301" s="17">
        <f t="shared" si="729"/>
        <v>0</v>
      </c>
      <c r="V301" s="17">
        <f t="shared" si="730"/>
        <v>0</v>
      </c>
      <c r="W301" s="17">
        <f t="shared" si="731"/>
        <v>0</v>
      </c>
      <c r="X301" s="17">
        <f t="shared" si="732"/>
        <v>0</v>
      </c>
      <c r="Y301" s="17"/>
      <c r="Z301" s="17"/>
      <c r="AA301" s="17">
        <f t="shared" si="733"/>
        <v>0</v>
      </c>
      <c r="AB301" s="17">
        <f t="shared" si="734"/>
        <v>0</v>
      </c>
      <c r="AC301" s="17"/>
      <c r="AD301" s="17"/>
      <c r="AE301" s="17">
        <f t="shared" si="735"/>
        <v>0</v>
      </c>
      <c r="AF301" s="17">
        <f t="shared" si="736"/>
        <v>0</v>
      </c>
      <c r="AG301" s="17"/>
      <c r="AH301" s="17"/>
      <c r="AI301" s="17">
        <f t="shared" si="737"/>
        <v>0</v>
      </c>
      <c r="AJ301" s="17">
        <f t="shared" si="738"/>
        <v>0</v>
      </c>
      <c r="AK301" s="17">
        <f t="shared" si="739"/>
        <v>0</v>
      </c>
      <c r="AL301" s="17">
        <f t="shared" si="740"/>
        <v>0</v>
      </c>
      <c r="AM301" s="17">
        <f t="shared" si="741"/>
        <v>0</v>
      </c>
      <c r="AN301" s="17">
        <f t="shared" si="742"/>
        <v>0</v>
      </c>
      <c r="AO301" s="17"/>
      <c r="AP301" s="17"/>
      <c r="AQ301" s="17">
        <f t="shared" si="743"/>
        <v>0</v>
      </c>
      <c r="AR301" s="17">
        <f t="shared" si="744"/>
        <v>0</v>
      </c>
      <c r="AS301" s="17"/>
      <c r="AT301" s="17"/>
      <c r="AU301" s="17">
        <f t="shared" si="745"/>
        <v>0</v>
      </c>
      <c r="AV301" s="17">
        <f t="shared" si="746"/>
        <v>0</v>
      </c>
      <c r="AW301" s="17"/>
      <c r="AX301" s="17"/>
      <c r="AY301" s="17">
        <f t="shared" si="747"/>
        <v>0</v>
      </c>
      <c r="AZ301" s="17">
        <f t="shared" si="748"/>
        <v>0</v>
      </c>
      <c r="BA301" s="17">
        <f t="shared" si="749"/>
        <v>0</v>
      </c>
      <c r="BB301" s="17">
        <f t="shared" si="750"/>
        <v>0</v>
      </c>
      <c r="BC301" s="17">
        <f t="shared" si="751"/>
        <v>0</v>
      </c>
      <c r="BD301" s="17">
        <f t="shared" si="752"/>
        <v>0</v>
      </c>
      <c r="BE301" s="17"/>
      <c r="BF301" s="17"/>
      <c r="BG301" s="17">
        <f t="shared" si="753"/>
        <v>0</v>
      </c>
      <c r="BH301" s="17">
        <f t="shared" si="754"/>
        <v>0</v>
      </c>
      <c r="BI301" s="17"/>
      <c r="BJ301" s="17"/>
      <c r="BK301" s="17">
        <f t="shared" si="755"/>
        <v>0</v>
      </c>
      <c r="BL301" s="17">
        <f t="shared" si="756"/>
        <v>0</v>
      </c>
      <c r="BM301" s="17"/>
      <c r="BN301" s="17"/>
      <c r="BO301" s="17">
        <f t="shared" si="757"/>
        <v>0</v>
      </c>
      <c r="BP301" s="17">
        <f t="shared" si="758"/>
        <v>0</v>
      </c>
      <c r="BQ301" s="174"/>
      <c r="BR301" s="174"/>
    </row>
    <row r="302" spans="1:70" s="53" customFormat="1" ht="23.25" customHeight="1" hidden="1">
      <c r="A302" s="154" t="s">
        <v>99</v>
      </c>
      <c r="B302" s="157">
        <v>0</v>
      </c>
      <c r="C302" s="154" t="s">
        <v>100</v>
      </c>
      <c r="D302" s="66" t="s">
        <v>22</v>
      </c>
      <c r="E302" s="41">
        <f t="shared" si="719"/>
        <v>0</v>
      </c>
      <c r="F302" s="41">
        <f t="shared" si="720"/>
        <v>0</v>
      </c>
      <c r="G302" s="41">
        <f t="shared" si="721"/>
        <v>0</v>
      </c>
      <c r="H302" s="41">
        <f t="shared" si="722"/>
        <v>0</v>
      </c>
      <c r="I302" s="41">
        <f>SUM(I303:I308)</f>
        <v>0</v>
      </c>
      <c r="J302" s="41">
        <f>SUM(J303:J308)</f>
        <v>0</v>
      </c>
      <c r="K302" s="41">
        <f t="shared" si="723"/>
        <v>0</v>
      </c>
      <c r="L302" s="41">
        <f t="shared" si="724"/>
        <v>0</v>
      </c>
      <c r="M302" s="41">
        <f>SUM(M303:M308)</f>
        <v>0</v>
      </c>
      <c r="N302" s="41">
        <f>SUM(N303:N308)</f>
        <v>0</v>
      </c>
      <c r="O302" s="41">
        <f t="shared" si="725"/>
        <v>0</v>
      </c>
      <c r="P302" s="41">
        <f t="shared" si="726"/>
        <v>0</v>
      </c>
      <c r="Q302" s="41">
        <f>SUM(Q303:Q308)</f>
        <v>0</v>
      </c>
      <c r="R302" s="41">
        <f>SUM(R303:R308)</f>
        <v>0</v>
      </c>
      <c r="S302" s="41">
        <f t="shared" si="727"/>
        <v>0</v>
      </c>
      <c r="T302" s="41">
        <f t="shared" si="728"/>
        <v>0</v>
      </c>
      <c r="U302" s="41">
        <f t="shared" si="729"/>
        <v>0</v>
      </c>
      <c r="V302" s="41">
        <f t="shared" si="730"/>
        <v>0</v>
      </c>
      <c r="W302" s="41">
        <f t="shared" si="731"/>
        <v>0</v>
      </c>
      <c r="X302" s="41">
        <f t="shared" si="732"/>
        <v>0</v>
      </c>
      <c r="Y302" s="41">
        <f>SUM(Y303:Y308)</f>
        <v>0</v>
      </c>
      <c r="Z302" s="41">
        <f>SUM(Z303:Z308)</f>
        <v>0</v>
      </c>
      <c r="AA302" s="41">
        <f t="shared" si="733"/>
        <v>0</v>
      </c>
      <c r="AB302" s="41">
        <f t="shared" si="734"/>
        <v>0</v>
      </c>
      <c r="AC302" s="41">
        <f>SUM(AC303:AC308)</f>
        <v>0</v>
      </c>
      <c r="AD302" s="41">
        <f>SUM(AD303:AD308)</f>
        <v>0</v>
      </c>
      <c r="AE302" s="41">
        <f t="shared" si="735"/>
        <v>0</v>
      </c>
      <c r="AF302" s="41">
        <f t="shared" si="736"/>
        <v>0</v>
      </c>
      <c r="AG302" s="41">
        <f>SUM(AG303:AG308)</f>
        <v>0</v>
      </c>
      <c r="AH302" s="41">
        <f>SUM(AH303:AH308)</f>
        <v>0</v>
      </c>
      <c r="AI302" s="41">
        <f t="shared" si="737"/>
        <v>0</v>
      </c>
      <c r="AJ302" s="41">
        <f t="shared" si="738"/>
        <v>0</v>
      </c>
      <c r="AK302" s="41">
        <f t="shared" si="739"/>
        <v>0</v>
      </c>
      <c r="AL302" s="41">
        <f t="shared" si="740"/>
        <v>0</v>
      </c>
      <c r="AM302" s="41">
        <f t="shared" si="741"/>
        <v>0</v>
      </c>
      <c r="AN302" s="41">
        <f t="shared" si="742"/>
        <v>0</v>
      </c>
      <c r="AO302" s="41">
        <f>SUM(AO303:AO308)</f>
        <v>0</v>
      </c>
      <c r="AP302" s="41">
        <f>SUM(AP303:AP308)</f>
        <v>0</v>
      </c>
      <c r="AQ302" s="41">
        <f t="shared" si="743"/>
        <v>0</v>
      </c>
      <c r="AR302" s="41">
        <f t="shared" si="744"/>
        <v>0</v>
      </c>
      <c r="AS302" s="41">
        <f>SUM(AS303:AS308)</f>
        <v>0</v>
      </c>
      <c r="AT302" s="41">
        <f>SUM(AT303:AT308)</f>
        <v>0</v>
      </c>
      <c r="AU302" s="41">
        <f t="shared" si="745"/>
        <v>0</v>
      </c>
      <c r="AV302" s="41">
        <f t="shared" si="746"/>
        <v>0</v>
      </c>
      <c r="AW302" s="41">
        <f>SUM(AW303:AW308)</f>
        <v>0</v>
      </c>
      <c r="AX302" s="41">
        <f>SUM(AX303:AX308)</f>
        <v>0</v>
      </c>
      <c r="AY302" s="41">
        <f t="shared" si="747"/>
        <v>0</v>
      </c>
      <c r="AZ302" s="41">
        <f t="shared" si="748"/>
        <v>0</v>
      </c>
      <c r="BA302" s="41">
        <f t="shared" si="749"/>
        <v>0</v>
      </c>
      <c r="BB302" s="41">
        <f t="shared" si="750"/>
        <v>0</v>
      </c>
      <c r="BC302" s="41">
        <f t="shared" si="751"/>
        <v>0</v>
      </c>
      <c r="BD302" s="41">
        <f t="shared" si="752"/>
        <v>0</v>
      </c>
      <c r="BE302" s="41">
        <f>SUM(BE303:BE308)</f>
        <v>0</v>
      </c>
      <c r="BF302" s="41">
        <f>SUM(BF303:BF308)</f>
        <v>0</v>
      </c>
      <c r="BG302" s="41">
        <f t="shared" si="753"/>
        <v>0</v>
      </c>
      <c r="BH302" s="41">
        <f t="shared" si="754"/>
        <v>0</v>
      </c>
      <c r="BI302" s="41">
        <f>SUM(BI303:BI308)</f>
        <v>0</v>
      </c>
      <c r="BJ302" s="41">
        <f>SUM(BJ303:BJ308)</f>
        <v>0</v>
      </c>
      <c r="BK302" s="41">
        <f t="shared" si="755"/>
        <v>0</v>
      </c>
      <c r="BL302" s="41">
        <f t="shared" si="756"/>
        <v>0</v>
      </c>
      <c r="BM302" s="41">
        <f>SUM(BM303:BM308)</f>
        <v>0</v>
      </c>
      <c r="BN302" s="41">
        <f>SUM(BN303:BN308)</f>
        <v>0</v>
      </c>
      <c r="BO302" s="41">
        <f t="shared" si="757"/>
        <v>0</v>
      </c>
      <c r="BP302" s="41">
        <f t="shared" si="758"/>
        <v>0</v>
      </c>
      <c r="BQ302" s="174"/>
      <c r="BR302" s="174"/>
    </row>
    <row r="303" spans="1:70" ht="23.25" customHeight="1" hidden="1">
      <c r="A303" s="155"/>
      <c r="B303" s="158"/>
      <c r="C303" s="155"/>
      <c r="D303" s="66" t="s">
        <v>23</v>
      </c>
      <c r="E303" s="17">
        <f t="shared" si="719"/>
        <v>0</v>
      </c>
      <c r="F303" s="17">
        <f t="shared" si="720"/>
        <v>0</v>
      </c>
      <c r="G303" s="17">
        <f t="shared" si="721"/>
        <v>0</v>
      </c>
      <c r="H303" s="17">
        <f t="shared" si="722"/>
        <v>0</v>
      </c>
      <c r="I303" s="17"/>
      <c r="J303" s="17"/>
      <c r="K303" s="17">
        <f t="shared" si="723"/>
        <v>0</v>
      </c>
      <c r="L303" s="17">
        <f t="shared" si="724"/>
        <v>0</v>
      </c>
      <c r="M303" s="17"/>
      <c r="N303" s="17"/>
      <c r="O303" s="17">
        <f t="shared" si="725"/>
        <v>0</v>
      </c>
      <c r="P303" s="17">
        <f t="shared" si="726"/>
        <v>0</v>
      </c>
      <c r="Q303" s="17"/>
      <c r="R303" s="17"/>
      <c r="S303" s="17">
        <f t="shared" si="727"/>
        <v>0</v>
      </c>
      <c r="T303" s="17">
        <f t="shared" si="728"/>
        <v>0</v>
      </c>
      <c r="U303" s="17">
        <f t="shared" si="729"/>
        <v>0</v>
      </c>
      <c r="V303" s="17">
        <f t="shared" si="730"/>
        <v>0</v>
      </c>
      <c r="W303" s="17">
        <f t="shared" si="731"/>
        <v>0</v>
      </c>
      <c r="X303" s="17">
        <f t="shared" si="732"/>
        <v>0</v>
      </c>
      <c r="Y303" s="17"/>
      <c r="Z303" s="17"/>
      <c r="AA303" s="17">
        <f t="shared" si="733"/>
        <v>0</v>
      </c>
      <c r="AB303" s="17">
        <f t="shared" si="734"/>
        <v>0</v>
      </c>
      <c r="AC303" s="17"/>
      <c r="AD303" s="17"/>
      <c r="AE303" s="17">
        <f t="shared" si="735"/>
        <v>0</v>
      </c>
      <c r="AF303" s="17">
        <f t="shared" si="736"/>
        <v>0</v>
      </c>
      <c r="AG303" s="17"/>
      <c r="AH303" s="17"/>
      <c r="AI303" s="17">
        <f t="shared" si="737"/>
        <v>0</v>
      </c>
      <c r="AJ303" s="17">
        <f t="shared" si="738"/>
        <v>0</v>
      </c>
      <c r="AK303" s="17">
        <f t="shared" si="739"/>
        <v>0</v>
      </c>
      <c r="AL303" s="17">
        <f t="shared" si="740"/>
        <v>0</v>
      </c>
      <c r="AM303" s="17">
        <f t="shared" si="741"/>
        <v>0</v>
      </c>
      <c r="AN303" s="17">
        <f t="shared" si="742"/>
        <v>0</v>
      </c>
      <c r="AO303" s="17"/>
      <c r="AP303" s="17"/>
      <c r="AQ303" s="17">
        <f t="shared" si="743"/>
        <v>0</v>
      </c>
      <c r="AR303" s="17">
        <f t="shared" si="744"/>
        <v>0</v>
      </c>
      <c r="AS303" s="17"/>
      <c r="AT303" s="17"/>
      <c r="AU303" s="17">
        <f t="shared" si="745"/>
        <v>0</v>
      </c>
      <c r="AV303" s="17">
        <f t="shared" si="746"/>
        <v>0</v>
      </c>
      <c r="AW303" s="17"/>
      <c r="AX303" s="17"/>
      <c r="AY303" s="17">
        <f t="shared" si="747"/>
        <v>0</v>
      </c>
      <c r="AZ303" s="17">
        <f t="shared" si="748"/>
        <v>0</v>
      </c>
      <c r="BA303" s="17">
        <f t="shared" si="749"/>
        <v>0</v>
      </c>
      <c r="BB303" s="17">
        <f t="shared" si="750"/>
        <v>0</v>
      </c>
      <c r="BC303" s="17">
        <f t="shared" si="751"/>
        <v>0</v>
      </c>
      <c r="BD303" s="17">
        <f t="shared" si="752"/>
        <v>0</v>
      </c>
      <c r="BE303" s="17"/>
      <c r="BF303" s="17"/>
      <c r="BG303" s="17">
        <f t="shared" si="753"/>
        <v>0</v>
      </c>
      <c r="BH303" s="17">
        <f t="shared" si="754"/>
        <v>0</v>
      </c>
      <c r="BI303" s="17"/>
      <c r="BJ303" s="17"/>
      <c r="BK303" s="17">
        <f t="shared" si="755"/>
        <v>0</v>
      </c>
      <c r="BL303" s="17">
        <f t="shared" si="756"/>
        <v>0</v>
      </c>
      <c r="BM303" s="17"/>
      <c r="BN303" s="17"/>
      <c r="BO303" s="17">
        <f t="shared" si="757"/>
        <v>0</v>
      </c>
      <c r="BP303" s="17">
        <f t="shared" si="758"/>
        <v>0</v>
      </c>
      <c r="BQ303" s="174"/>
      <c r="BR303" s="174"/>
    </row>
    <row r="304" spans="1:70" ht="23.25" customHeight="1" hidden="1">
      <c r="A304" s="155"/>
      <c r="B304" s="158"/>
      <c r="C304" s="155"/>
      <c r="D304" s="64" t="s">
        <v>63</v>
      </c>
      <c r="E304" s="17">
        <f t="shared" si="719"/>
        <v>0</v>
      </c>
      <c r="F304" s="17">
        <f t="shared" si="720"/>
        <v>0</v>
      </c>
      <c r="G304" s="17">
        <f t="shared" si="721"/>
        <v>0</v>
      </c>
      <c r="H304" s="17">
        <f t="shared" si="722"/>
        <v>0</v>
      </c>
      <c r="I304" s="17"/>
      <c r="J304" s="17"/>
      <c r="K304" s="17">
        <f t="shared" si="723"/>
        <v>0</v>
      </c>
      <c r="L304" s="17">
        <f t="shared" si="724"/>
        <v>0</v>
      </c>
      <c r="M304" s="17"/>
      <c r="N304" s="17"/>
      <c r="O304" s="17">
        <f t="shared" si="725"/>
        <v>0</v>
      </c>
      <c r="P304" s="17">
        <f t="shared" si="726"/>
        <v>0</v>
      </c>
      <c r="Q304" s="17"/>
      <c r="R304" s="17"/>
      <c r="S304" s="17">
        <f t="shared" si="727"/>
        <v>0</v>
      </c>
      <c r="T304" s="17">
        <f t="shared" si="728"/>
        <v>0</v>
      </c>
      <c r="U304" s="17">
        <f t="shared" si="729"/>
        <v>0</v>
      </c>
      <c r="V304" s="17">
        <f t="shared" si="730"/>
        <v>0</v>
      </c>
      <c r="W304" s="17">
        <f t="shared" si="731"/>
        <v>0</v>
      </c>
      <c r="X304" s="17">
        <f t="shared" si="732"/>
        <v>0</v>
      </c>
      <c r="Y304" s="17"/>
      <c r="Z304" s="17"/>
      <c r="AA304" s="17">
        <f t="shared" si="733"/>
        <v>0</v>
      </c>
      <c r="AB304" s="17">
        <f t="shared" si="734"/>
        <v>0</v>
      </c>
      <c r="AC304" s="17"/>
      <c r="AD304" s="17"/>
      <c r="AE304" s="17">
        <f t="shared" si="735"/>
        <v>0</v>
      </c>
      <c r="AF304" s="17">
        <f t="shared" si="736"/>
        <v>0</v>
      </c>
      <c r="AG304" s="17"/>
      <c r="AH304" s="17"/>
      <c r="AI304" s="17">
        <f t="shared" si="737"/>
        <v>0</v>
      </c>
      <c r="AJ304" s="17">
        <f t="shared" si="738"/>
        <v>0</v>
      </c>
      <c r="AK304" s="17">
        <f t="shared" si="739"/>
        <v>0</v>
      </c>
      <c r="AL304" s="17">
        <f t="shared" si="740"/>
        <v>0</v>
      </c>
      <c r="AM304" s="17">
        <f t="shared" si="741"/>
        <v>0</v>
      </c>
      <c r="AN304" s="17">
        <f t="shared" si="742"/>
        <v>0</v>
      </c>
      <c r="AO304" s="17"/>
      <c r="AP304" s="17"/>
      <c r="AQ304" s="17">
        <f t="shared" si="743"/>
        <v>0</v>
      </c>
      <c r="AR304" s="17">
        <f t="shared" si="744"/>
        <v>0</v>
      </c>
      <c r="AS304" s="17"/>
      <c r="AT304" s="17"/>
      <c r="AU304" s="17">
        <f t="shared" si="745"/>
        <v>0</v>
      </c>
      <c r="AV304" s="17">
        <f t="shared" si="746"/>
        <v>0</v>
      </c>
      <c r="AW304" s="17"/>
      <c r="AX304" s="17"/>
      <c r="AY304" s="17">
        <f t="shared" si="747"/>
        <v>0</v>
      </c>
      <c r="AZ304" s="17">
        <f t="shared" si="748"/>
        <v>0</v>
      </c>
      <c r="BA304" s="17">
        <f t="shared" si="749"/>
        <v>0</v>
      </c>
      <c r="BB304" s="17">
        <f t="shared" si="750"/>
        <v>0</v>
      </c>
      <c r="BC304" s="17">
        <f t="shared" si="751"/>
        <v>0</v>
      </c>
      <c r="BD304" s="17">
        <f t="shared" si="752"/>
        <v>0</v>
      </c>
      <c r="BE304" s="17"/>
      <c r="BF304" s="17"/>
      <c r="BG304" s="17">
        <f t="shared" si="753"/>
        <v>0</v>
      </c>
      <c r="BH304" s="17">
        <f t="shared" si="754"/>
        <v>0</v>
      </c>
      <c r="BI304" s="17"/>
      <c r="BJ304" s="17"/>
      <c r="BK304" s="17">
        <f t="shared" si="755"/>
        <v>0</v>
      </c>
      <c r="BL304" s="17">
        <f t="shared" si="756"/>
        <v>0</v>
      </c>
      <c r="BM304" s="17"/>
      <c r="BN304" s="17"/>
      <c r="BO304" s="17">
        <f t="shared" si="757"/>
        <v>0</v>
      </c>
      <c r="BP304" s="17">
        <f t="shared" si="758"/>
        <v>0</v>
      </c>
      <c r="BQ304" s="174"/>
      <c r="BR304" s="174"/>
    </row>
    <row r="305" spans="1:70" ht="23.25" customHeight="1" hidden="1">
      <c r="A305" s="155"/>
      <c r="B305" s="158"/>
      <c r="C305" s="155"/>
      <c r="D305" s="64" t="s">
        <v>28</v>
      </c>
      <c r="E305" s="18">
        <f t="shared" si="719"/>
        <v>0</v>
      </c>
      <c r="F305" s="18">
        <f t="shared" si="720"/>
        <v>0</v>
      </c>
      <c r="G305" s="18">
        <f t="shared" si="721"/>
        <v>0</v>
      </c>
      <c r="H305" s="18">
        <f t="shared" si="722"/>
        <v>0</v>
      </c>
      <c r="I305" s="18"/>
      <c r="J305" s="18"/>
      <c r="K305" s="18">
        <f t="shared" si="723"/>
        <v>0</v>
      </c>
      <c r="L305" s="18">
        <f t="shared" si="724"/>
        <v>0</v>
      </c>
      <c r="M305" s="18"/>
      <c r="N305" s="18"/>
      <c r="O305" s="18">
        <f t="shared" si="725"/>
        <v>0</v>
      </c>
      <c r="P305" s="18">
        <f t="shared" si="726"/>
        <v>0</v>
      </c>
      <c r="Q305" s="18"/>
      <c r="R305" s="18"/>
      <c r="S305" s="18">
        <f t="shared" si="727"/>
        <v>0</v>
      </c>
      <c r="T305" s="18">
        <f t="shared" si="728"/>
        <v>0</v>
      </c>
      <c r="U305" s="18">
        <f t="shared" si="729"/>
        <v>0</v>
      </c>
      <c r="V305" s="18">
        <f t="shared" si="730"/>
        <v>0</v>
      </c>
      <c r="W305" s="18">
        <f t="shared" si="731"/>
        <v>0</v>
      </c>
      <c r="X305" s="18">
        <f t="shared" si="732"/>
        <v>0</v>
      </c>
      <c r="Y305" s="18"/>
      <c r="Z305" s="18"/>
      <c r="AA305" s="18">
        <f t="shared" si="733"/>
        <v>0</v>
      </c>
      <c r="AB305" s="18">
        <f t="shared" si="734"/>
        <v>0</v>
      </c>
      <c r="AC305" s="18"/>
      <c r="AD305" s="18"/>
      <c r="AE305" s="18">
        <f t="shared" si="735"/>
        <v>0</v>
      </c>
      <c r="AF305" s="18">
        <f t="shared" si="736"/>
        <v>0</v>
      </c>
      <c r="AG305" s="18"/>
      <c r="AH305" s="18"/>
      <c r="AI305" s="18">
        <f t="shared" si="737"/>
        <v>0</v>
      </c>
      <c r="AJ305" s="18">
        <f t="shared" si="738"/>
        <v>0</v>
      </c>
      <c r="AK305" s="18">
        <f t="shared" si="739"/>
        <v>0</v>
      </c>
      <c r="AL305" s="18">
        <f t="shared" si="740"/>
        <v>0</v>
      </c>
      <c r="AM305" s="18">
        <f t="shared" si="741"/>
        <v>0</v>
      </c>
      <c r="AN305" s="18">
        <f t="shared" si="742"/>
        <v>0</v>
      </c>
      <c r="AO305" s="18"/>
      <c r="AP305" s="18"/>
      <c r="AQ305" s="18">
        <f t="shared" si="743"/>
        <v>0</v>
      </c>
      <c r="AR305" s="18">
        <f t="shared" si="744"/>
        <v>0</v>
      </c>
      <c r="AS305" s="18"/>
      <c r="AT305" s="18"/>
      <c r="AU305" s="18">
        <f t="shared" si="745"/>
        <v>0</v>
      </c>
      <c r="AV305" s="18">
        <f t="shared" si="746"/>
        <v>0</v>
      </c>
      <c r="AW305" s="18"/>
      <c r="AX305" s="18"/>
      <c r="AY305" s="18">
        <f t="shared" si="747"/>
        <v>0</v>
      </c>
      <c r="AZ305" s="18">
        <f t="shared" si="748"/>
        <v>0</v>
      </c>
      <c r="BA305" s="18">
        <f t="shared" si="749"/>
        <v>0</v>
      </c>
      <c r="BB305" s="18">
        <f t="shared" si="750"/>
        <v>0</v>
      </c>
      <c r="BC305" s="18">
        <f t="shared" si="751"/>
        <v>0</v>
      </c>
      <c r="BD305" s="18">
        <f t="shared" si="752"/>
        <v>0</v>
      </c>
      <c r="BE305" s="18"/>
      <c r="BF305" s="18"/>
      <c r="BG305" s="18">
        <f t="shared" si="753"/>
        <v>0</v>
      </c>
      <c r="BH305" s="18">
        <f t="shared" si="754"/>
        <v>0</v>
      </c>
      <c r="BI305" s="18"/>
      <c r="BJ305" s="18"/>
      <c r="BK305" s="18">
        <f t="shared" si="755"/>
        <v>0</v>
      </c>
      <c r="BL305" s="18">
        <f t="shared" si="756"/>
        <v>0</v>
      </c>
      <c r="BM305" s="18"/>
      <c r="BN305" s="18"/>
      <c r="BO305" s="18">
        <f t="shared" si="757"/>
        <v>0</v>
      </c>
      <c r="BP305" s="18">
        <f t="shared" si="758"/>
        <v>0</v>
      </c>
      <c r="BQ305" s="174"/>
      <c r="BR305" s="174"/>
    </row>
    <row r="306" spans="1:70" ht="46.5" customHeight="1" hidden="1">
      <c r="A306" s="155"/>
      <c r="B306" s="158"/>
      <c r="C306" s="155"/>
      <c r="D306" s="66" t="s">
        <v>136</v>
      </c>
      <c r="E306" s="17">
        <f>BA306+BE306+BI306+BM306</f>
        <v>0</v>
      </c>
      <c r="F306" s="17">
        <f>BB306+BF306+BJ306+BN306</f>
        <v>0</v>
      </c>
      <c r="G306" s="17">
        <f>IF(E306=0,0,F306*100/E306)</f>
        <v>0</v>
      </c>
      <c r="H306" s="17">
        <f>F306-E306</f>
        <v>0</v>
      </c>
      <c r="I306" s="17"/>
      <c r="J306" s="17"/>
      <c r="K306" s="17">
        <f>IF(I306=0,0,J306*100/I306)</f>
        <v>0</v>
      </c>
      <c r="L306" s="17">
        <f>J306-I306</f>
        <v>0</v>
      </c>
      <c r="M306" s="17"/>
      <c r="N306" s="17"/>
      <c r="O306" s="17">
        <f>IF(M306=0,0,N306*100/M306)</f>
        <v>0</v>
      </c>
      <c r="P306" s="17">
        <f>N306-M306</f>
        <v>0</v>
      </c>
      <c r="Q306" s="17"/>
      <c r="R306" s="17"/>
      <c r="S306" s="17">
        <f>IF(Q306=0,0,R306*100/Q306)</f>
        <v>0</v>
      </c>
      <c r="T306" s="17">
        <f>R306-Q306</f>
        <v>0</v>
      </c>
      <c r="U306" s="17">
        <f>I306+M306+Q306</f>
        <v>0</v>
      </c>
      <c r="V306" s="17">
        <f>J306+N306+R306</f>
        <v>0</v>
      </c>
      <c r="W306" s="17">
        <f>IF(U306=0,0,V306*100/U306)</f>
        <v>0</v>
      </c>
      <c r="X306" s="17">
        <f>V306-U306</f>
        <v>0</v>
      </c>
      <c r="Y306" s="17"/>
      <c r="Z306" s="17"/>
      <c r="AA306" s="17">
        <f>IF(Y306=0,0,Z306*100/Y306)</f>
        <v>0</v>
      </c>
      <c r="AB306" s="17">
        <f>Z306-Y306</f>
        <v>0</v>
      </c>
      <c r="AC306" s="17"/>
      <c r="AD306" s="17"/>
      <c r="AE306" s="17">
        <f>IF(AC306=0,0,AD306*100/AC306)</f>
        <v>0</v>
      </c>
      <c r="AF306" s="17">
        <f>AD306-AC306</f>
        <v>0</v>
      </c>
      <c r="AG306" s="17"/>
      <c r="AH306" s="17"/>
      <c r="AI306" s="17">
        <f>IF(AG306=0,0,AH306*100/AG306)</f>
        <v>0</v>
      </c>
      <c r="AJ306" s="17">
        <f>AH306-AG306</f>
        <v>0</v>
      </c>
      <c r="AK306" s="17">
        <f>U306+Y306+AC306+AG306</f>
        <v>0</v>
      </c>
      <c r="AL306" s="17">
        <f>V306+Z306+AD306+AH306</f>
        <v>0</v>
      </c>
      <c r="AM306" s="17">
        <f>IF(AK306=0,0,AL306*100/AK306)</f>
        <v>0</v>
      </c>
      <c r="AN306" s="17">
        <f>AL306-AK306</f>
        <v>0</v>
      </c>
      <c r="AO306" s="17"/>
      <c r="AP306" s="17"/>
      <c r="AQ306" s="17">
        <f>IF(AO306=0,0,AP306*100/AO306)</f>
        <v>0</v>
      </c>
      <c r="AR306" s="17">
        <f>AP306-AO306</f>
        <v>0</v>
      </c>
      <c r="AS306" s="17"/>
      <c r="AT306" s="17"/>
      <c r="AU306" s="17">
        <f>IF(AS306=0,0,AT306*100/AS306)</f>
        <v>0</v>
      </c>
      <c r="AV306" s="17">
        <f>AT306-AS306</f>
        <v>0</v>
      </c>
      <c r="AW306" s="17"/>
      <c r="AX306" s="17"/>
      <c r="AY306" s="17">
        <f>IF(AW306=0,0,AX306*100/AW306)</f>
        <v>0</v>
      </c>
      <c r="AZ306" s="17">
        <f>AX306-AW306</f>
        <v>0</v>
      </c>
      <c r="BA306" s="17">
        <f>AK306+AO306+AS306+AW306</f>
        <v>0</v>
      </c>
      <c r="BB306" s="17">
        <f>AL306+AP306+AT306+AX306</f>
        <v>0</v>
      </c>
      <c r="BC306" s="17">
        <f>IF(BA306=0,0,BB306*100/BA306)</f>
        <v>0</v>
      </c>
      <c r="BD306" s="17">
        <f>BB306-BA306</f>
        <v>0</v>
      </c>
      <c r="BE306" s="17"/>
      <c r="BF306" s="17"/>
      <c r="BG306" s="17">
        <f>IF(BE306=0,0,BF306*100/BE306)</f>
        <v>0</v>
      </c>
      <c r="BH306" s="17">
        <f>BF306-BE306</f>
        <v>0</v>
      </c>
      <c r="BI306" s="17"/>
      <c r="BJ306" s="17"/>
      <c r="BK306" s="17">
        <f>IF(BI306=0,0,BJ306*100/BI306)</f>
        <v>0</v>
      </c>
      <c r="BL306" s="17">
        <f>BJ306-BI306</f>
        <v>0</v>
      </c>
      <c r="BM306" s="17"/>
      <c r="BN306" s="17"/>
      <c r="BO306" s="17">
        <f>IF(BM306=0,0,BN306*100/BM306)</f>
        <v>0</v>
      </c>
      <c r="BP306" s="17">
        <f>BN306-BM306</f>
        <v>0</v>
      </c>
      <c r="BQ306" s="174"/>
      <c r="BR306" s="174"/>
    </row>
    <row r="307" spans="1:70" ht="23.25" customHeight="1" hidden="1">
      <c r="A307" s="155"/>
      <c r="B307" s="158"/>
      <c r="C307" s="155"/>
      <c r="D307" s="67" t="s">
        <v>29</v>
      </c>
      <c r="E307" s="17">
        <f t="shared" si="719"/>
        <v>0</v>
      </c>
      <c r="F307" s="17">
        <f t="shared" si="720"/>
        <v>0</v>
      </c>
      <c r="G307" s="17">
        <f t="shared" si="721"/>
        <v>0</v>
      </c>
      <c r="H307" s="17">
        <f t="shared" si="722"/>
        <v>0</v>
      </c>
      <c r="I307" s="17"/>
      <c r="J307" s="17"/>
      <c r="K307" s="17">
        <f t="shared" si="723"/>
        <v>0</v>
      </c>
      <c r="L307" s="17">
        <f t="shared" si="724"/>
        <v>0</v>
      </c>
      <c r="M307" s="17"/>
      <c r="N307" s="17"/>
      <c r="O307" s="17">
        <f t="shared" si="725"/>
        <v>0</v>
      </c>
      <c r="P307" s="17">
        <f t="shared" si="726"/>
        <v>0</v>
      </c>
      <c r="Q307" s="17"/>
      <c r="R307" s="17"/>
      <c r="S307" s="17">
        <f t="shared" si="727"/>
        <v>0</v>
      </c>
      <c r="T307" s="17">
        <f t="shared" si="728"/>
        <v>0</v>
      </c>
      <c r="U307" s="17">
        <f t="shared" si="729"/>
        <v>0</v>
      </c>
      <c r="V307" s="17">
        <f t="shared" si="730"/>
        <v>0</v>
      </c>
      <c r="W307" s="17">
        <f t="shared" si="731"/>
        <v>0</v>
      </c>
      <c r="X307" s="17">
        <f t="shared" si="732"/>
        <v>0</v>
      </c>
      <c r="Y307" s="17"/>
      <c r="Z307" s="17"/>
      <c r="AA307" s="17">
        <f t="shared" si="733"/>
        <v>0</v>
      </c>
      <c r="AB307" s="17">
        <f t="shared" si="734"/>
        <v>0</v>
      </c>
      <c r="AC307" s="17"/>
      <c r="AD307" s="17"/>
      <c r="AE307" s="17">
        <f t="shared" si="735"/>
        <v>0</v>
      </c>
      <c r="AF307" s="17">
        <f t="shared" si="736"/>
        <v>0</v>
      </c>
      <c r="AG307" s="17"/>
      <c r="AH307" s="17"/>
      <c r="AI307" s="17">
        <f t="shared" si="737"/>
        <v>0</v>
      </c>
      <c r="AJ307" s="17">
        <f t="shared" si="738"/>
        <v>0</v>
      </c>
      <c r="AK307" s="17">
        <f t="shared" si="739"/>
        <v>0</v>
      </c>
      <c r="AL307" s="17">
        <f t="shared" si="740"/>
        <v>0</v>
      </c>
      <c r="AM307" s="17">
        <f t="shared" si="741"/>
        <v>0</v>
      </c>
      <c r="AN307" s="17">
        <f t="shared" si="742"/>
        <v>0</v>
      </c>
      <c r="AO307" s="17"/>
      <c r="AP307" s="17"/>
      <c r="AQ307" s="17">
        <f t="shared" si="743"/>
        <v>0</v>
      </c>
      <c r="AR307" s="17">
        <f t="shared" si="744"/>
        <v>0</v>
      </c>
      <c r="AS307" s="17"/>
      <c r="AT307" s="17"/>
      <c r="AU307" s="17">
        <f t="shared" si="745"/>
        <v>0</v>
      </c>
      <c r="AV307" s="17">
        <f t="shared" si="746"/>
        <v>0</v>
      </c>
      <c r="AW307" s="17"/>
      <c r="AX307" s="17"/>
      <c r="AY307" s="17">
        <f t="shared" si="747"/>
        <v>0</v>
      </c>
      <c r="AZ307" s="17">
        <f t="shared" si="748"/>
        <v>0</v>
      </c>
      <c r="BA307" s="17">
        <f t="shared" si="749"/>
        <v>0</v>
      </c>
      <c r="BB307" s="17">
        <f t="shared" si="750"/>
        <v>0</v>
      </c>
      <c r="BC307" s="17">
        <f t="shared" si="751"/>
        <v>0</v>
      </c>
      <c r="BD307" s="17">
        <f t="shared" si="752"/>
        <v>0</v>
      </c>
      <c r="BE307" s="17"/>
      <c r="BF307" s="17"/>
      <c r="BG307" s="17">
        <f t="shared" si="753"/>
        <v>0</v>
      </c>
      <c r="BH307" s="17">
        <f t="shared" si="754"/>
        <v>0</v>
      </c>
      <c r="BI307" s="17"/>
      <c r="BJ307" s="17"/>
      <c r="BK307" s="17">
        <f t="shared" si="755"/>
        <v>0</v>
      </c>
      <c r="BL307" s="17">
        <f t="shared" si="756"/>
        <v>0</v>
      </c>
      <c r="BM307" s="17"/>
      <c r="BN307" s="17"/>
      <c r="BO307" s="17">
        <f t="shared" si="757"/>
        <v>0</v>
      </c>
      <c r="BP307" s="17">
        <f t="shared" si="758"/>
        <v>0</v>
      </c>
      <c r="BQ307" s="174"/>
      <c r="BR307" s="174"/>
    </row>
    <row r="308" spans="1:70" ht="23.25" customHeight="1" hidden="1">
      <c r="A308" s="155"/>
      <c r="B308" s="158"/>
      <c r="C308" s="156"/>
      <c r="D308" s="68" t="s">
        <v>24</v>
      </c>
      <c r="E308" s="17">
        <f t="shared" si="719"/>
        <v>0</v>
      </c>
      <c r="F308" s="17">
        <f t="shared" si="720"/>
        <v>0</v>
      </c>
      <c r="G308" s="17">
        <f t="shared" si="721"/>
        <v>0</v>
      </c>
      <c r="H308" s="17">
        <f t="shared" si="722"/>
        <v>0</v>
      </c>
      <c r="I308" s="17"/>
      <c r="J308" s="17"/>
      <c r="K308" s="17">
        <f t="shared" si="723"/>
        <v>0</v>
      </c>
      <c r="L308" s="17">
        <f t="shared" si="724"/>
        <v>0</v>
      </c>
      <c r="M308" s="17"/>
      <c r="N308" s="17"/>
      <c r="O308" s="17">
        <f t="shared" si="725"/>
        <v>0</v>
      </c>
      <c r="P308" s="17">
        <f t="shared" si="726"/>
        <v>0</v>
      </c>
      <c r="Q308" s="17"/>
      <c r="R308" s="17"/>
      <c r="S308" s="17">
        <f t="shared" si="727"/>
        <v>0</v>
      </c>
      <c r="T308" s="17">
        <f t="shared" si="728"/>
        <v>0</v>
      </c>
      <c r="U308" s="17">
        <f t="shared" si="729"/>
        <v>0</v>
      </c>
      <c r="V308" s="17">
        <f t="shared" si="730"/>
        <v>0</v>
      </c>
      <c r="W308" s="17">
        <f t="shared" si="731"/>
        <v>0</v>
      </c>
      <c r="X308" s="17">
        <f t="shared" si="732"/>
        <v>0</v>
      </c>
      <c r="Y308" s="17"/>
      <c r="Z308" s="17"/>
      <c r="AA308" s="17">
        <f t="shared" si="733"/>
        <v>0</v>
      </c>
      <c r="AB308" s="17">
        <f t="shared" si="734"/>
        <v>0</v>
      </c>
      <c r="AC308" s="17"/>
      <c r="AD308" s="17"/>
      <c r="AE308" s="17">
        <f t="shared" si="735"/>
        <v>0</v>
      </c>
      <c r="AF308" s="17">
        <f t="shared" si="736"/>
        <v>0</v>
      </c>
      <c r="AG308" s="17"/>
      <c r="AH308" s="17"/>
      <c r="AI308" s="17">
        <f t="shared" si="737"/>
        <v>0</v>
      </c>
      <c r="AJ308" s="17">
        <f t="shared" si="738"/>
        <v>0</v>
      </c>
      <c r="AK308" s="17">
        <f t="shared" si="739"/>
        <v>0</v>
      </c>
      <c r="AL308" s="17">
        <f t="shared" si="740"/>
        <v>0</v>
      </c>
      <c r="AM308" s="17">
        <f t="shared" si="741"/>
        <v>0</v>
      </c>
      <c r="AN308" s="17">
        <f t="shared" si="742"/>
        <v>0</v>
      </c>
      <c r="AO308" s="17"/>
      <c r="AP308" s="17"/>
      <c r="AQ308" s="17">
        <f t="shared" si="743"/>
        <v>0</v>
      </c>
      <c r="AR308" s="17">
        <f t="shared" si="744"/>
        <v>0</v>
      </c>
      <c r="AS308" s="17"/>
      <c r="AT308" s="17"/>
      <c r="AU308" s="17">
        <f t="shared" si="745"/>
        <v>0</v>
      </c>
      <c r="AV308" s="17">
        <f t="shared" si="746"/>
        <v>0</v>
      </c>
      <c r="AW308" s="17"/>
      <c r="AX308" s="17"/>
      <c r="AY308" s="17">
        <f t="shared" si="747"/>
        <v>0</v>
      </c>
      <c r="AZ308" s="17">
        <f t="shared" si="748"/>
        <v>0</v>
      </c>
      <c r="BA308" s="17">
        <f t="shared" si="749"/>
        <v>0</v>
      </c>
      <c r="BB308" s="17">
        <f t="shared" si="750"/>
        <v>0</v>
      </c>
      <c r="BC308" s="17">
        <f t="shared" si="751"/>
        <v>0</v>
      </c>
      <c r="BD308" s="17">
        <f t="shared" si="752"/>
        <v>0</v>
      </c>
      <c r="BE308" s="17"/>
      <c r="BF308" s="17"/>
      <c r="BG308" s="17">
        <f t="shared" si="753"/>
        <v>0</v>
      </c>
      <c r="BH308" s="17">
        <f t="shared" si="754"/>
        <v>0</v>
      </c>
      <c r="BI308" s="17"/>
      <c r="BJ308" s="17"/>
      <c r="BK308" s="17">
        <f t="shared" si="755"/>
        <v>0</v>
      </c>
      <c r="BL308" s="17">
        <f t="shared" si="756"/>
        <v>0</v>
      </c>
      <c r="BM308" s="17"/>
      <c r="BN308" s="17"/>
      <c r="BO308" s="17">
        <f t="shared" si="757"/>
        <v>0</v>
      </c>
      <c r="BP308" s="17">
        <f t="shared" si="758"/>
        <v>0</v>
      </c>
      <c r="BQ308" s="174"/>
      <c r="BR308" s="174"/>
    </row>
    <row r="309" spans="1:70" s="53" customFormat="1" ht="23.25" customHeight="1">
      <c r="A309" s="159" t="s">
        <v>81</v>
      </c>
      <c r="B309" s="160"/>
      <c r="C309" s="154" t="s">
        <v>116</v>
      </c>
      <c r="D309" s="66" t="s">
        <v>22</v>
      </c>
      <c r="E309" s="41">
        <f t="shared" si="719"/>
        <v>3500</v>
      </c>
      <c r="F309" s="41">
        <f t="shared" si="720"/>
        <v>0</v>
      </c>
      <c r="G309" s="41">
        <f t="shared" si="721"/>
        <v>0</v>
      </c>
      <c r="H309" s="41">
        <f t="shared" si="722"/>
        <v>-3500</v>
      </c>
      <c r="I309" s="41">
        <f>SUM(I310:I315)</f>
        <v>0</v>
      </c>
      <c r="J309" s="41">
        <f>SUM(J310:J315)</f>
        <v>0</v>
      </c>
      <c r="K309" s="41">
        <f aca="true" t="shared" si="759" ref="K309:K322">IF(I309=0,0,J309*100/I309)</f>
        <v>0</v>
      </c>
      <c r="L309" s="41">
        <f aca="true" t="shared" si="760" ref="L309:L322">J309-I309</f>
        <v>0</v>
      </c>
      <c r="M309" s="41">
        <f>SUM(M310:M315)</f>
        <v>0</v>
      </c>
      <c r="N309" s="41">
        <f>SUM(N310:N315)</f>
        <v>0</v>
      </c>
      <c r="O309" s="41">
        <f aca="true" t="shared" si="761" ref="O309:O322">IF(M309=0,0,N309*100/M309)</f>
        <v>0</v>
      </c>
      <c r="P309" s="41">
        <f aca="true" t="shared" si="762" ref="P309:P322">N309-M309</f>
        <v>0</v>
      </c>
      <c r="Q309" s="41">
        <f>SUM(Q310:Q315)</f>
        <v>0</v>
      </c>
      <c r="R309" s="41">
        <f>SUM(R310:R315)</f>
        <v>0</v>
      </c>
      <c r="S309" s="41">
        <f aca="true" t="shared" si="763" ref="S309:S322">IF(Q309=0,0,R309*100/Q309)</f>
        <v>0</v>
      </c>
      <c r="T309" s="41">
        <f aca="true" t="shared" si="764" ref="T309:T322">R309-Q309</f>
        <v>0</v>
      </c>
      <c r="U309" s="41">
        <f aca="true" t="shared" si="765" ref="U309:U322">I309+M309+Q309</f>
        <v>0</v>
      </c>
      <c r="V309" s="41">
        <f aca="true" t="shared" si="766" ref="V309:V322">J309+N309+R309</f>
        <v>0</v>
      </c>
      <c r="W309" s="41">
        <f aca="true" t="shared" si="767" ref="W309:W322">IF(U309=0,0,V309*100/U309)</f>
        <v>0</v>
      </c>
      <c r="X309" s="41">
        <f aca="true" t="shared" si="768" ref="X309:X322">V309-U309</f>
        <v>0</v>
      </c>
      <c r="Y309" s="41">
        <f>SUM(Y310:Y315)</f>
        <v>0</v>
      </c>
      <c r="Z309" s="41">
        <f>SUM(Z310:Z315)</f>
        <v>0</v>
      </c>
      <c r="AA309" s="41">
        <f aca="true" t="shared" si="769" ref="AA309:AA322">IF(Y309=0,0,Z309*100/Y309)</f>
        <v>0</v>
      </c>
      <c r="AB309" s="41">
        <f aca="true" t="shared" si="770" ref="AB309:AB322">Z309-Y309</f>
        <v>0</v>
      </c>
      <c r="AC309" s="41">
        <f>SUM(AC310:AC315)</f>
        <v>0</v>
      </c>
      <c r="AD309" s="41">
        <f>SUM(AD310:AD315)</f>
        <v>0</v>
      </c>
      <c r="AE309" s="41">
        <f aca="true" t="shared" si="771" ref="AE309:AE322">IF(AC309=0,0,AD309*100/AC309)</f>
        <v>0</v>
      </c>
      <c r="AF309" s="41">
        <f aca="true" t="shared" si="772" ref="AF309:AF322">AD309-AC309</f>
        <v>0</v>
      </c>
      <c r="AG309" s="41">
        <f>SUM(AG310:AG315)</f>
        <v>0</v>
      </c>
      <c r="AH309" s="41">
        <f>SUM(AH310:AH315)</f>
        <v>0</v>
      </c>
      <c r="AI309" s="41">
        <f aca="true" t="shared" si="773" ref="AI309:AI322">IF(AG309=0,0,AH309*100/AG309)</f>
        <v>0</v>
      </c>
      <c r="AJ309" s="41">
        <f aca="true" t="shared" si="774" ref="AJ309:AJ322">AH309-AG309</f>
        <v>0</v>
      </c>
      <c r="AK309" s="41">
        <f aca="true" t="shared" si="775" ref="AK309:AK322">U309+Y309+AC309+AG309</f>
        <v>0</v>
      </c>
      <c r="AL309" s="41">
        <f aca="true" t="shared" si="776" ref="AL309:AL322">V309+Z309+AD309+AH309</f>
        <v>0</v>
      </c>
      <c r="AM309" s="41">
        <f aca="true" t="shared" si="777" ref="AM309:AM322">IF(AK309=0,0,AL309*100/AK309)</f>
        <v>0</v>
      </c>
      <c r="AN309" s="41">
        <f aca="true" t="shared" si="778" ref="AN309:AN322">AL309-AK309</f>
        <v>0</v>
      </c>
      <c r="AO309" s="41">
        <f>SUM(AO310:AO315)</f>
        <v>0</v>
      </c>
      <c r="AP309" s="41">
        <f>SUM(AP310:AP315)</f>
        <v>0</v>
      </c>
      <c r="AQ309" s="41">
        <f aca="true" t="shared" si="779" ref="AQ309:AQ322">IF(AO309=0,0,AP309*100/AO309)</f>
        <v>0</v>
      </c>
      <c r="AR309" s="41">
        <f aca="true" t="shared" si="780" ref="AR309:AR322">AP309-AO309</f>
        <v>0</v>
      </c>
      <c r="AS309" s="41">
        <f>SUM(AS310:AS315)</f>
        <v>0</v>
      </c>
      <c r="AT309" s="41">
        <f>SUM(AT310:AT315)</f>
        <v>0</v>
      </c>
      <c r="AU309" s="41">
        <f aca="true" t="shared" si="781" ref="AU309:AU322">IF(AS309=0,0,AT309*100/AS309)</f>
        <v>0</v>
      </c>
      <c r="AV309" s="41">
        <f aca="true" t="shared" si="782" ref="AV309:AV322">AT309-AS309</f>
        <v>0</v>
      </c>
      <c r="AW309" s="41">
        <f>SUM(AW310:AW315)</f>
        <v>3500</v>
      </c>
      <c r="AX309" s="41">
        <f>SUM(AX310:AX315)</f>
        <v>0</v>
      </c>
      <c r="AY309" s="41">
        <f aca="true" t="shared" si="783" ref="AY309:AY322">IF(AW309=0,0,AX309*100/AW309)</f>
        <v>0</v>
      </c>
      <c r="AZ309" s="41">
        <f aca="true" t="shared" si="784" ref="AZ309:AZ322">AX309-AW309</f>
        <v>-3500</v>
      </c>
      <c r="BA309" s="41">
        <f aca="true" t="shared" si="785" ref="BA309:BA322">AK309+AO309+AS309+AW309</f>
        <v>3500</v>
      </c>
      <c r="BB309" s="41">
        <f aca="true" t="shared" si="786" ref="BB309:BB322">AL309+AP309+AT309+AX309</f>
        <v>0</v>
      </c>
      <c r="BC309" s="41">
        <f aca="true" t="shared" si="787" ref="BC309:BC322">IF(BA309=0,0,BB309*100/BA309)</f>
        <v>0</v>
      </c>
      <c r="BD309" s="41">
        <f aca="true" t="shared" si="788" ref="BD309:BD322">BB309-BA309</f>
        <v>-3500</v>
      </c>
      <c r="BE309" s="41">
        <f>SUM(BE310:BE315)</f>
        <v>0</v>
      </c>
      <c r="BF309" s="41">
        <f>SUM(BF310:BF315)</f>
        <v>0</v>
      </c>
      <c r="BG309" s="41">
        <f aca="true" t="shared" si="789" ref="BG309:BG322">IF(BE309=0,0,BF309*100/BE309)</f>
        <v>0</v>
      </c>
      <c r="BH309" s="41">
        <f aca="true" t="shared" si="790" ref="BH309:BH322">BF309-BE309</f>
        <v>0</v>
      </c>
      <c r="BI309" s="41">
        <f>SUM(BI310:BI315)</f>
        <v>0</v>
      </c>
      <c r="BJ309" s="41">
        <f>SUM(BJ310:BJ315)</f>
        <v>0</v>
      </c>
      <c r="BK309" s="41">
        <f aca="true" t="shared" si="791" ref="BK309:BK322">IF(BI309=0,0,BJ309*100/BI309)</f>
        <v>0</v>
      </c>
      <c r="BL309" s="41">
        <f aca="true" t="shared" si="792" ref="BL309:BL322">BJ309-BI309</f>
        <v>0</v>
      </c>
      <c r="BM309" s="41">
        <f>SUM(BM310:BM315)</f>
        <v>0</v>
      </c>
      <c r="BN309" s="41">
        <f>SUM(BN310:BN315)</f>
        <v>0</v>
      </c>
      <c r="BO309" s="41">
        <f aca="true" t="shared" si="793" ref="BO309:BO322">IF(BM309=0,0,BN309*100/BM309)</f>
        <v>0</v>
      </c>
      <c r="BP309" s="41">
        <f aca="true" t="shared" si="794" ref="BP309:BP322">BN309-BM309</f>
        <v>0</v>
      </c>
      <c r="BQ309" s="137"/>
      <c r="BR309" s="137"/>
    </row>
    <row r="310" spans="1:70" ht="23.25" customHeight="1" hidden="1">
      <c r="A310" s="161"/>
      <c r="B310" s="162"/>
      <c r="C310" s="155"/>
      <c r="D310" s="66" t="s">
        <v>23</v>
      </c>
      <c r="E310" s="18">
        <f t="shared" si="719"/>
        <v>0</v>
      </c>
      <c r="F310" s="18">
        <f t="shared" si="720"/>
        <v>0</v>
      </c>
      <c r="G310" s="18">
        <f t="shared" si="721"/>
        <v>0</v>
      </c>
      <c r="H310" s="18">
        <f t="shared" si="722"/>
        <v>0</v>
      </c>
      <c r="I310" s="18">
        <f aca="true" t="shared" si="795" ref="I310:J315">I268+I275+I282+I289+I296+I303</f>
        <v>0</v>
      </c>
      <c r="J310" s="18">
        <f t="shared" si="795"/>
        <v>0</v>
      </c>
      <c r="K310" s="18">
        <f t="shared" si="759"/>
        <v>0</v>
      </c>
      <c r="L310" s="18">
        <f t="shared" si="760"/>
        <v>0</v>
      </c>
      <c r="M310" s="18">
        <f aca="true" t="shared" si="796" ref="M310:N315">M268+M275+M282+M289+M296+M303</f>
        <v>0</v>
      </c>
      <c r="N310" s="18">
        <f t="shared" si="796"/>
        <v>0</v>
      </c>
      <c r="O310" s="18">
        <f t="shared" si="761"/>
        <v>0</v>
      </c>
      <c r="P310" s="18">
        <f t="shared" si="762"/>
        <v>0</v>
      </c>
      <c r="Q310" s="18">
        <f aca="true" t="shared" si="797" ref="Q310:R315">Q268+Q275+Q282+Q289+Q296+Q303</f>
        <v>0</v>
      </c>
      <c r="R310" s="18">
        <f t="shared" si="797"/>
        <v>0</v>
      </c>
      <c r="S310" s="18">
        <f t="shared" si="763"/>
        <v>0</v>
      </c>
      <c r="T310" s="18">
        <f t="shared" si="764"/>
        <v>0</v>
      </c>
      <c r="U310" s="18">
        <f t="shared" si="765"/>
        <v>0</v>
      </c>
      <c r="V310" s="18">
        <f t="shared" si="766"/>
        <v>0</v>
      </c>
      <c r="W310" s="18">
        <f t="shared" si="767"/>
        <v>0</v>
      </c>
      <c r="X310" s="18">
        <f t="shared" si="768"/>
        <v>0</v>
      </c>
      <c r="Y310" s="18">
        <f aca="true" t="shared" si="798" ref="Y310:Z315">Y268+Y275+Y282+Y289+Y296+Y303</f>
        <v>0</v>
      </c>
      <c r="Z310" s="18">
        <f t="shared" si="798"/>
        <v>0</v>
      </c>
      <c r="AA310" s="18">
        <f t="shared" si="769"/>
        <v>0</v>
      </c>
      <c r="AB310" s="18">
        <f t="shared" si="770"/>
        <v>0</v>
      </c>
      <c r="AC310" s="18">
        <f aca="true" t="shared" si="799" ref="AC310:AD315">AC268+AC275+AC282+AC289+AC296+AC303</f>
        <v>0</v>
      </c>
      <c r="AD310" s="18">
        <f t="shared" si="799"/>
        <v>0</v>
      </c>
      <c r="AE310" s="18">
        <f t="shared" si="771"/>
        <v>0</v>
      </c>
      <c r="AF310" s="18">
        <f t="shared" si="772"/>
        <v>0</v>
      </c>
      <c r="AG310" s="18">
        <f aca="true" t="shared" si="800" ref="AG310:AH315">AG268+AG275+AG282+AG289+AG296+AG303</f>
        <v>0</v>
      </c>
      <c r="AH310" s="18">
        <f t="shared" si="800"/>
        <v>0</v>
      </c>
      <c r="AI310" s="18">
        <f t="shared" si="773"/>
        <v>0</v>
      </c>
      <c r="AJ310" s="18">
        <f t="shared" si="774"/>
        <v>0</v>
      </c>
      <c r="AK310" s="18">
        <f t="shared" si="775"/>
        <v>0</v>
      </c>
      <c r="AL310" s="18">
        <f t="shared" si="776"/>
        <v>0</v>
      </c>
      <c r="AM310" s="18">
        <f t="shared" si="777"/>
        <v>0</v>
      </c>
      <c r="AN310" s="18">
        <f t="shared" si="778"/>
        <v>0</v>
      </c>
      <c r="AO310" s="18">
        <f aca="true" t="shared" si="801" ref="AO310:AP315">AO268+AO275+AO282+AO289+AO296+AO303</f>
        <v>0</v>
      </c>
      <c r="AP310" s="18">
        <f t="shared" si="801"/>
        <v>0</v>
      </c>
      <c r="AQ310" s="18">
        <f t="shared" si="779"/>
        <v>0</v>
      </c>
      <c r="AR310" s="18">
        <f t="shared" si="780"/>
        <v>0</v>
      </c>
      <c r="AS310" s="18">
        <f aca="true" t="shared" si="802" ref="AS310:AT315">AS268+AS275+AS282+AS289+AS296+AS303</f>
        <v>0</v>
      </c>
      <c r="AT310" s="18">
        <f t="shared" si="802"/>
        <v>0</v>
      </c>
      <c r="AU310" s="18">
        <f t="shared" si="781"/>
        <v>0</v>
      </c>
      <c r="AV310" s="18">
        <f t="shared" si="782"/>
        <v>0</v>
      </c>
      <c r="AW310" s="18">
        <f aca="true" t="shared" si="803" ref="AW310:AX315">AW268+AW275+AW282+AW289+AW296+AW303</f>
        <v>0</v>
      </c>
      <c r="AX310" s="18">
        <f t="shared" si="803"/>
        <v>0</v>
      </c>
      <c r="AY310" s="18">
        <f t="shared" si="783"/>
        <v>0</v>
      </c>
      <c r="AZ310" s="18">
        <f t="shared" si="784"/>
        <v>0</v>
      </c>
      <c r="BA310" s="18">
        <f t="shared" si="785"/>
        <v>0</v>
      </c>
      <c r="BB310" s="18">
        <f t="shared" si="786"/>
        <v>0</v>
      </c>
      <c r="BC310" s="18">
        <f t="shared" si="787"/>
        <v>0</v>
      </c>
      <c r="BD310" s="18">
        <f t="shared" si="788"/>
        <v>0</v>
      </c>
      <c r="BE310" s="18">
        <f aca="true" t="shared" si="804" ref="BE310:BF315">BE268+BE275+BE282+BE289+BE296+BE303</f>
        <v>0</v>
      </c>
      <c r="BF310" s="18">
        <f t="shared" si="804"/>
        <v>0</v>
      </c>
      <c r="BG310" s="18">
        <f t="shared" si="789"/>
        <v>0</v>
      </c>
      <c r="BH310" s="18">
        <f t="shared" si="790"/>
        <v>0</v>
      </c>
      <c r="BI310" s="18">
        <f aca="true" t="shared" si="805" ref="BI310:BJ315">BI268+BI275+BI282+BI289+BI296+BI303</f>
        <v>0</v>
      </c>
      <c r="BJ310" s="18">
        <f t="shared" si="805"/>
        <v>0</v>
      </c>
      <c r="BK310" s="18">
        <f t="shared" si="791"/>
        <v>0</v>
      </c>
      <c r="BL310" s="18">
        <f t="shared" si="792"/>
        <v>0</v>
      </c>
      <c r="BM310" s="18">
        <f aca="true" t="shared" si="806" ref="BM310:BN315">BM268+BM275+BM282+BM289+BM296+BM303</f>
        <v>0</v>
      </c>
      <c r="BN310" s="18">
        <f t="shared" si="806"/>
        <v>0</v>
      </c>
      <c r="BO310" s="18">
        <f t="shared" si="793"/>
        <v>0</v>
      </c>
      <c r="BP310" s="18">
        <f t="shared" si="794"/>
        <v>0</v>
      </c>
      <c r="BQ310" s="138"/>
      <c r="BR310" s="138"/>
    </row>
    <row r="311" spans="1:70" ht="23.25" customHeight="1" hidden="1">
      <c r="A311" s="161"/>
      <c r="B311" s="162"/>
      <c r="C311" s="155"/>
      <c r="D311" s="64" t="s">
        <v>63</v>
      </c>
      <c r="E311" s="18">
        <f t="shared" si="719"/>
        <v>0</v>
      </c>
      <c r="F311" s="18">
        <f t="shared" si="720"/>
        <v>0</v>
      </c>
      <c r="G311" s="18">
        <f t="shared" si="721"/>
        <v>0</v>
      </c>
      <c r="H311" s="18">
        <f t="shared" si="722"/>
        <v>0</v>
      </c>
      <c r="I311" s="18">
        <f t="shared" si="795"/>
        <v>0</v>
      </c>
      <c r="J311" s="18">
        <f t="shared" si="795"/>
        <v>0</v>
      </c>
      <c r="K311" s="18">
        <f t="shared" si="759"/>
        <v>0</v>
      </c>
      <c r="L311" s="18">
        <f t="shared" si="760"/>
        <v>0</v>
      </c>
      <c r="M311" s="18">
        <f t="shared" si="796"/>
        <v>0</v>
      </c>
      <c r="N311" s="18">
        <f t="shared" si="796"/>
        <v>0</v>
      </c>
      <c r="O311" s="18">
        <f t="shared" si="761"/>
        <v>0</v>
      </c>
      <c r="P311" s="18">
        <f t="shared" si="762"/>
        <v>0</v>
      </c>
      <c r="Q311" s="18">
        <f t="shared" si="797"/>
        <v>0</v>
      </c>
      <c r="R311" s="18">
        <f t="shared" si="797"/>
        <v>0</v>
      </c>
      <c r="S311" s="18">
        <f t="shared" si="763"/>
        <v>0</v>
      </c>
      <c r="T311" s="18">
        <f t="shared" si="764"/>
        <v>0</v>
      </c>
      <c r="U311" s="18">
        <f t="shared" si="765"/>
        <v>0</v>
      </c>
      <c r="V311" s="18">
        <f t="shared" si="766"/>
        <v>0</v>
      </c>
      <c r="W311" s="18">
        <f t="shared" si="767"/>
        <v>0</v>
      </c>
      <c r="X311" s="18">
        <f t="shared" si="768"/>
        <v>0</v>
      </c>
      <c r="Y311" s="18">
        <f t="shared" si="798"/>
        <v>0</v>
      </c>
      <c r="Z311" s="18">
        <f t="shared" si="798"/>
        <v>0</v>
      </c>
      <c r="AA311" s="18">
        <f t="shared" si="769"/>
        <v>0</v>
      </c>
      <c r="AB311" s="18">
        <f t="shared" si="770"/>
        <v>0</v>
      </c>
      <c r="AC311" s="18">
        <f t="shared" si="799"/>
        <v>0</v>
      </c>
      <c r="AD311" s="18">
        <f t="shared" si="799"/>
        <v>0</v>
      </c>
      <c r="AE311" s="18">
        <f t="shared" si="771"/>
        <v>0</v>
      </c>
      <c r="AF311" s="18">
        <f t="shared" si="772"/>
        <v>0</v>
      </c>
      <c r="AG311" s="18">
        <f t="shared" si="800"/>
        <v>0</v>
      </c>
      <c r="AH311" s="18">
        <f t="shared" si="800"/>
        <v>0</v>
      </c>
      <c r="AI311" s="18">
        <f t="shared" si="773"/>
        <v>0</v>
      </c>
      <c r="AJ311" s="18">
        <f t="shared" si="774"/>
        <v>0</v>
      </c>
      <c r="AK311" s="18">
        <f t="shared" si="775"/>
        <v>0</v>
      </c>
      <c r="AL311" s="18">
        <f t="shared" si="776"/>
        <v>0</v>
      </c>
      <c r="AM311" s="18">
        <f t="shared" si="777"/>
        <v>0</v>
      </c>
      <c r="AN311" s="18">
        <f t="shared" si="778"/>
        <v>0</v>
      </c>
      <c r="AO311" s="18">
        <f t="shared" si="801"/>
        <v>0</v>
      </c>
      <c r="AP311" s="18">
        <f t="shared" si="801"/>
        <v>0</v>
      </c>
      <c r="AQ311" s="18">
        <f t="shared" si="779"/>
        <v>0</v>
      </c>
      <c r="AR311" s="18">
        <f t="shared" si="780"/>
        <v>0</v>
      </c>
      <c r="AS311" s="18">
        <f t="shared" si="802"/>
        <v>0</v>
      </c>
      <c r="AT311" s="18">
        <f t="shared" si="802"/>
        <v>0</v>
      </c>
      <c r="AU311" s="18">
        <f t="shared" si="781"/>
        <v>0</v>
      </c>
      <c r="AV311" s="18">
        <f t="shared" si="782"/>
        <v>0</v>
      </c>
      <c r="AW311" s="18">
        <f t="shared" si="803"/>
        <v>0</v>
      </c>
      <c r="AX311" s="18">
        <f t="shared" si="803"/>
        <v>0</v>
      </c>
      <c r="AY311" s="18">
        <f t="shared" si="783"/>
        <v>0</v>
      </c>
      <c r="AZ311" s="18">
        <f t="shared" si="784"/>
        <v>0</v>
      </c>
      <c r="BA311" s="18">
        <f t="shared" si="785"/>
        <v>0</v>
      </c>
      <c r="BB311" s="18">
        <f t="shared" si="786"/>
        <v>0</v>
      </c>
      <c r="BC311" s="18">
        <f t="shared" si="787"/>
        <v>0</v>
      </c>
      <c r="BD311" s="18">
        <f t="shared" si="788"/>
        <v>0</v>
      </c>
      <c r="BE311" s="18">
        <f t="shared" si="804"/>
        <v>0</v>
      </c>
      <c r="BF311" s="18">
        <f t="shared" si="804"/>
        <v>0</v>
      </c>
      <c r="BG311" s="18">
        <f t="shared" si="789"/>
        <v>0</v>
      </c>
      <c r="BH311" s="18">
        <f t="shared" si="790"/>
        <v>0</v>
      </c>
      <c r="BI311" s="18">
        <f t="shared" si="805"/>
        <v>0</v>
      </c>
      <c r="BJ311" s="18">
        <f t="shared" si="805"/>
        <v>0</v>
      </c>
      <c r="BK311" s="18">
        <f t="shared" si="791"/>
        <v>0</v>
      </c>
      <c r="BL311" s="18">
        <f t="shared" si="792"/>
        <v>0</v>
      </c>
      <c r="BM311" s="18">
        <f t="shared" si="806"/>
        <v>0</v>
      </c>
      <c r="BN311" s="18">
        <f t="shared" si="806"/>
        <v>0</v>
      </c>
      <c r="BO311" s="18">
        <f t="shared" si="793"/>
        <v>0</v>
      </c>
      <c r="BP311" s="18">
        <f t="shared" si="794"/>
        <v>0</v>
      </c>
      <c r="BQ311" s="138"/>
      <c r="BR311" s="138"/>
    </row>
    <row r="312" spans="1:70" ht="23.25" customHeight="1">
      <c r="A312" s="161"/>
      <c r="B312" s="162"/>
      <c r="C312" s="155"/>
      <c r="D312" s="64" t="s">
        <v>28</v>
      </c>
      <c r="E312" s="18">
        <f t="shared" si="719"/>
        <v>3500</v>
      </c>
      <c r="F312" s="18">
        <f t="shared" si="720"/>
        <v>0</v>
      </c>
      <c r="G312" s="18">
        <f t="shared" si="721"/>
        <v>0</v>
      </c>
      <c r="H312" s="18">
        <f t="shared" si="722"/>
        <v>-3500</v>
      </c>
      <c r="I312" s="18">
        <f t="shared" si="795"/>
        <v>0</v>
      </c>
      <c r="J312" s="18">
        <f t="shared" si="795"/>
        <v>0</v>
      </c>
      <c r="K312" s="18">
        <f t="shared" si="759"/>
        <v>0</v>
      </c>
      <c r="L312" s="18">
        <f t="shared" si="760"/>
        <v>0</v>
      </c>
      <c r="M312" s="18">
        <f t="shared" si="796"/>
        <v>0</v>
      </c>
      <c r="N312" s="18">
        <f t="shared" si="796"/>
        <v>0</v>
      </c>
      <c r="O312" s="18">
        <f t="shared" si="761"/>
        <v>0</v>
      </c>
      <c r="P312" s="18">
        <f t="shared" si="762"/>
        <v>0</v>
      </c>
      <c r="Q312" s="18">
        <f t="shared" si="797"/>
        <v>0</v>
      </c>
      <c r="R312" s="18">
        <f t="shared" si="797"/>
        <v>0</v>
      </c>
      <c r="S312" s="18">
        <f t="shared" si="763"/>
        <v>0</v>
      </c>
      <c r="T312" s="18">
        <f t="shared" si="764"/>
        <v>0</v>
      </c>
      <c r="U312" s="18">
        <f t="shared" si="765"/>
        <v>0</v>
      </c>
      <c r="V312" s="18">
        <f t="shared" si="766"/>
        <v>0</v>
      </c>
      <c r="W312" s="18">
        <f t="shared" si="767"/>
        <v>0</v>
      </c>
      <c r="X312" s="18">
        <f t="shared" si="768"/>
        <v>0</v>
      </c>
      <c r="Y312" s="18">
        <f t="shared" si="798"/>
        <v>0</v>
      </c>
      <c r="Z312" s="18">
        <f t="shared" si="798"/>
        <v>0</v>
      </c>
      <c r="AA312" s="18">
        <f t="shared" si="769"/>
        <v>0</v>
      </c>
      <c r="AB312" s="18">
        <f t="shared" si="770"/>
        <v>0</v>
      </c>
      <c r="AC312" s="18">
        <f t="shared" si="799"/>
        <v>0</v>
      </c>
      <c r="AD312" s="18">
        <f t="shared" si="799"/>
        <v>0</v>
      </c>
      <c r="AE312" s="18">
        <f t="shared" si="771"/>
        <v>0</v>
      </c>
      <c r="AF312" s="18">
        <f t="shared" si="772"/>
        <v>0</v>
      </c>
      <c r="AG312" s="18">
        <f t="shared" si="800"/>
        <v>0</v>
      </c>
      <c r="AH312" s="18">
        <f t="shared" si="800"/>
        <v>0</v>
      </c>
      <c r="AI312" s="18">
        <f t="shared" si="773"/>
        <v>0</v>
      </c>
      <c r="AJ312" s="18">
        <f t="shared" si="774"/>
        <v>0</v>
      </c>
      <c r="AK312" s="18">
        <f t="shared" si="775"/>
        <v>0</v>
      </c>
      <c r="AL312" s="18">
        <f t="shared" si="776"/>
        <v>0</v>
      </c>
      <c r="AM312" s="18">
        <f t="shared" si="777"/>
        <v>0</v>
      </c>
      <c r="AN312" s="18">
        <f t="shared" si="778"/>
        <v>0</v>
      </c>
      <c r="AO312" s="18">
        <f t="shared" si="801"/>
        <v>0</v>
      </c>
      <c r="AP312" s="18">
        <f t="shared" si="801"/>
        <v>0</v>
      </c>
      <c r="AQ312" s="18">
        <f t="shared" si="779"/>
        <v>0</v>
      </c>
      <c r="AR312" s="18">
        <f t="shared" si="780"/>
        <v>0</v>
      </c>
      <c r="AS312" s="18">
        <f t="shared" si="802"/>
        <v>0</v>
      </c>
      <c r="AT312" s="18">
        <f t="shared" si="802"/>
        <v>0</v>
      </c>
      <c r="AU312" s="18">
        <f t="shared" si="781"/>
        <v>0</v>
      </c>
      <c r="AV312" s="18">
        <f t="shared" si="782"/>
        <v>0</v>
      </c>
      <c r="AW312" s="18">
        <f t="shared" si="803"/>
        <v>3500</v>
      </c>
      <c r="AX312" s="18">
        <f t="shared" si="803"/>
        <v>0</v>
      </c>
      <c r="AY312" s="18">
        <f t="shared" si="783"/>
        <v>0</v>
      </c>
      <c r="AZ312" s="18">
        <f t="shared" si="784"/>
        <v>-3500</v>
      </c>
      <c r="BA312" s="18">
        <f t="shared" si="785"/>
        <v>3500</v>
      </c>
      <c r="BB312" s="18">
        <f t="shared" si="786"/>
        <v>0</v>
      </c>
      <c r="BC312" s="18">
        <f t="shared" si="787"/>
        <v>0</v>
      </c>
      <c r="BD312" s="18">
        <f t="shared" si="788"/>
        <v>-3500</v>
      </c>
      <c r="BE312" s="18">
        <f t="shared" si="804"/>
        <v>0</v>
      </c>
      <c r="BF312" s="18">
        <f t="shared" si="804"/>
        <v>0</v>
      </c>
      <c r="BG312" s="18">
        <f t="shared" si="789"/>
        <v>0</v>
      </c>
      <c r="BH312" s="18">
        <f t="shared" si="790"/>
        <v>0</v>
      </c>
      <c r="BI312" s="18">
        <f t="shared" si="805"/>
        <v>0</v>
      </c>
      <c r="BJ312" s="18">
        <f t="shared" si="805"/>
        <v>0</v>
      </c>
      <c r="BK312" s="18">
        <f t="shared" si="791"/>
        <v>0</v>
      </c>
      <c r="BL312" s="18">
        <f t="shared" si="792"/>
        <v>0</v>
      </c>
      <c r="BM312" s="18">
        <f t="shared" si="806"/>
        <v>0</v>
      </c>
      <c r="BN312" s="18">
        <f t="shared" si="806"/>
        <v>0</v>
      </c>
      <c r="BO312" s="18">
        <f t="shared" si="793"/>
        <v>0</v>
      </c>
      <c r="BP312" s="18">
        <f t="shared" si="794"/>
        <v>0</v>
      </c>
      <c r="BQ312" s="138"/>
      <c r="BR312" s="138"/>
    </row>
    <row r="313" spans="1:70" ht="51.75" customHeight="1" hidden="1">
      <c r="A313" s="161"/>
      <c r="B313" s="162"/>
      <c r="C313" s="155"/>
      <c r="D313" s="66" t="s">
        <v>136</v>
      </c>
      <c r="E313" s="18">
        <f>BA313+BE313+BI313+BM313</f>
        <v>0</v>
      </c>
      <c r="F313" s="18">
        <f>BB313+BF313+BJ313+BN313</f>
        <v>0</v>
      </c>
      <c r="G313" s="18">
        <f>IF(E313=0,0,F313*100/E313)</f>
        <v>0</v>
      </c>
      <c r="H313" s="18">
        <f>F313-E313</f>
        <v>0</v>
      </c>
      <c r="I313" s="18">
        <f t="shared" si="795"/>
        <v>0</v>
      </c>
      <c r="J313" s="18">
        <f t="shared" si="795"/>
        <v>0</v>
      </c>
      <c r="K313" s="18">
        <f t="shared" si="759"/>
        <v>0</v>
      </c>
      <c r="L313" s="18">
        <f t="shared" si="760"/>
        <v>0</v>
      </c>
      <c r="M313" s="18">
        <f t="shared" si="796"/>
        <v>0</v>
      </c>
      <c r="N313" s="18">
        <f t="shared" si="796"/>
        <v>0</v>
      </c>
      <c r="O313" s="18">
        <f t="shared" si="761"/>
        <v>0</v>
      </c>
      <c r="P313" s="18">
        <f t="shared" si="762"/>
        <v>0</v>
      </c>
      <c r="Q313" s="18">
        <f t="shared" si="797"/>
        <v>0</v>
      </c>
      <c r="R313" s="18">
        <f t="shared" si="797"/>
        <v>0</v>
      </c>
      <c r="S313" s="18">
        <f t="shared" si="763"/>
        <v>0</v>
      </c>
      <c r="T313" s="18">
        <f t="shared" si="764"/>
        <v>0</v>
      </c>
      <c r="U313" s="18">
        <f t="shared" si="765"/>
        <v>0</v>
      </c>
      <c r="V313" s="18">
        <f t="shared" si="766"/>
        <v>0</v>
      </c>
      <c r="W313" s="18">
        <f t="shared" si="767"/>
        <v>0</v>
      </c>
      <c r="X313" s="18">
        <f t="shared" si="768"/>
        <v>0</v>
      </c>
      <c r="Y313" s="18">
        <f t="shared" si="798"/>
        <v>0</v>
      </c>
      <c r="Z313" s="18">
        <f t="shared" si="798"/>
        <v>0</v>
      </c>
      <c r="AA313" s="18">
        <f t="shared" si="769"/>
        <v>0</v>
      </c>
      <c r="AB313" s="18">
        <f t="shared" si="770"/>
        <v>0</v>
      </c>
      <c r="AC313" s="18">
        <f t="shared" si="799"/>
        <v>0</v>
      </c>
      <c r="AD313" s="18">
        <f t="shared" si="799"/>
        <v>0</v>
      </c>
      <c r="AE313" s="18">
        <f t="shared" si="771"/>
        <v>0</v>
      </c>
      <c r="AF313" s="18">
        <f t="shared" si="772"/>
        <v>0</v>
      </c>
      <c r="AG313" s="18">
        <f t="shared" si="800"/>
        <v>0</v>
      </c>
      <c r="AH313" s="18">
        <f t="shared" si="800"/>
        <v>0</v>
      </c>
      <c r="AI313" s="18">
        <f t="shared" si="773"/>
        <v>0</v>
      </c>
      <c r="AJ313" s="18">
        <f t="shared" si="774"/>
        <v>0</v>
      </c>
      <c r="AK313" s="18">
        <f t="shared" si="775"/>
        <v>0</v>
      </c>
      <c r="AL313" s="18">
        <f t="shared" si="776"/>
        <v>0</v>
      </c>
      <c r="AM313" s="18">
        <f t="shared" si="777"/>
        <v>0</v>
      </c>
      <c r="AN313" s="18">
        <f t="shared" si="778"/>
        <v>0</v>
      </c>
      <c r="AO313" s="18">
        <f t="shared" si="801"/>
        <v>0</v>
      </c>
      <c r="AP313" s="18">
        <f t="shared" si="801"/>
        <v>0</v>
      </c>
      <c r="AQ313" s="18">
        <f t="shared" si="779"/>
        <v>0</v>
      </c>
      <c r="AR313" s="18">
        <f t="shared" si="780"/>
        <v>0</v>
      </c>
      <c r="AS313" s="18">
        <f t="shared" si="802"/>
        <v>0</v>
      </c>
      <c r="AT313" s="18">
        <f t="shared" si="802"/>
        <v>0</v>
      </c>
      <c r="AU313" s="18">
        <f t="shared" si="781"/>
        <v>0</v>
      </c>
      <c r="AV313" s="18">
        <f t="shared" si="782"/>
        <v>0</v>
      </c>
      <c r="AW313" s="18">
        <f t="shared" si="803"/>
        <v>0</v>
      </c>
      <c r="AX313" s="18">
        <f t="shared" si="803"/>
        <v>0</v>
      </c>
      <c r="AY313" s="18">
        <f t="shared" si="783"/>
        <v>0</v>
      </c>
      <c r="AZ313" s="18">
        <f t="shared" si="784"/>
        <v>0</v>
      </c>
      <c r="BA313" s="18">
        <f t="shared" si="785"/>
        <v>0</v>
      </c>
      <c r="BB313" s="18">
        <f t="shared" si="786"/>
        <v>0</v>
      </c>
      <c r="BC313" s="18">
        <f t="shared" si="787"/>
        <v>0</v>
      </c>
      <c r="BD313" s="18">
        <f t="shared" si="788"/>
        <v>0</v>
      </c>
      <c r="BE313" s="18">
        <f t="shared" si="804"/>
        <v>0</v>
      </c>
      <c r="BF313" s="18">
        <f t="shared" si="804"/>
        <v>0</v>
      </c>
      <c r="BG313" s="18">
        <f t="shared" si="789"/>
        <v>0</v>
      </c>
      <c r="BH313" s="18">
        <f t="shared" si="790"/>
        <v>0</v>
      </c>
      <c r="BI313" s="18">
        <f t="shared" si="805"/>
        <v>0</v>
      </c>
      <c r="BJ313" s="18">
        <f t="shared" si="805"/>
        <v>0</v>
      </c>
      <c r="BK313" s="18">
        <f t="shared" si="791"/>
        <v>0</v>
      </c>
      <c r="BL313" s="18">
        <f t="shared" si="792"/>
        <v>0</v>
      </c>
      <c r="BM313" s="18">
        <f t="shared" si="806"/>
        <v>0</v>
      </c>
      <c r="BN313" s="18">
        <f t="shared" si="806"/>
        <v>0</v>
      </c>
      <c r="BO313" s="18">
        <f t="shared" si="793"/>
        <v>0</v>
      </c>
      <c r="BP313" s="18">
        <f t="shared" si="794"/>
        <v>0</v>
      </c>
      <c r="BQ313" s="138"/>
      <c r="BR313" s="138"/>
    </row>
    <row r="314" spans="1:70" ht="23.25" customHeight="1" hidden="1">
      <c r="A314" s="161"/>
      <c r="B314" s="162"/>
      <c r="C314" s="155"/>
      <c r="D314" s="67" t="s">
        <v>29</v>
      </c>
      <c r="E314" s="18">
        <f t="shared" si="719"/>
        <v>0</v>
      </c>
      <c r="F314" s="18">
        <f t="shared" si="720"/>
        <v>0</v>
      </c>
      <c r="G314" s="18">
        <f t="shared" si="721"/>
        <v>0</v>
      </c>
      <c r="H314" s="18">
        <f t="shared" si="722"/>
        <v>0</v>
      </c>
      <c r="I314" s="18">
        <f t="shared" si="795"/>
        <v>0</v>
      </c>
      <c r="J314" s="18">
        <f t="shared" si="795"/>
        <v>0</v>
      </c>
      <c r="K314" s="17">
        <f t="shared" si="759"/>
        <v>0</v>
      </c>
      <c r="L314" s="17">
        <f t="shared" si="760"/>
        <v>0</v>
      </c>
      <c r="M314" s="18">
        <f t="shared" si="796"/>
        <v>0</v>
      </c>
      <c r="N314" s="18">
        <f t="shared" si="796"/>
        <v>0</v>
      </c>
      <c r="O314" s="17">
        <f t="shared" si="761"/>
        <v>0</v>
      </c>
      <c r="P314" s="17">
        <f t="shared" si="762"/>
        <v>0</v>
      </c>
      <c r="Q314" s="18">
        <f t="shared" si="797"/>
        <v>0</v>
      </c>
      <c r="R314" s="18">
        <f t="shared" si="797"/>
        <v>0</v>
      </c>
      <c r="S314" s="17">
        <f t="shared" si="763"/>
        <v>0</v>
      </c>
      <c r="T314" s="17">
        <f t="shared" si="764"/>
        <v>0</v>
      </c>
      <c r="U314" s="17">
        <f t="shared" si="765"/>
        <v>0</v>
      </c>
      <c r="V314" s="17">
        <f t="shared" si="766"/>
        <v>0</v>
      </c>
      <c r="W314" s="17">
        <f t="shared" si="767"/>
        <v>0</v>
      </c>
      <c r="X314" s="17">
        <f t="shared" si="768"/>
        <v>0</v>
      </c>
      <c r="Y314" s="18">
        <f t="shared" si="798"/>
        <v>0</v>
      </c>
      <c r="Z314" s="18">
        <f t="shared" si="798"/>
        <v>0</v>
      </c>
      <c r="AA314" s="17">
        <f t="shared" si="769"/>
        <v>0</v>
      </c>
      <c r="AB314" s="17">
        <f t="shared" si="770"/>
        <v>0</v>
      </c>
      <c r="AC314" s="18">
        <f t="shared" si="799"/>
        <v>0</v>
      </c>
      <c r="AD314" s="18">
        <f t="shared" si="799"/>
        <v>0</v>
      </c>
      <c r="AE314" s="17">
        <f t="shared" si="771"/>
        <v>0</v>
      </c>
      <c r="AF314" s="17">
        <f t="shared" si="772"/>
        <v>0</v>
      </c>
      <c r="AG314" s="18">
        <f t="shared" si="800"/>
        <v>0</v>
      </c>
      <c r="AH314" s="18">
        <f t="shared" si="800"/>
        <v>0</v>
      </c>
      <c r="AI314" s="17">
        <f t="shared" si="773"/>
        <v>0</v>
      </c>
      <c r="AJ314" s="17">
        <f t="shared" si="774"/>
        <v>0</v>
      </c>
      <c r="AK314" s="17">
        <f t="shared" si="775"/>
        <v>0</v>
      </c>
      <c r="AL314" s="17">
        <f t="shared" si="776"/>
        <v>0</v>
      </c>
      <c r="AM314" s="17">
        <f t="shared" si="777"/>
        <v>0</v>
      </c>
      <c r="AN314" s="17">
        <f t="shared" si="778"/>
        <v>0</v>
      </c>
      <c r="AO314" s="18">
        <f t="shared" si="801"/>
        <v>0</v>
      </c>
      <c r="AP314" s="18">
        <f t="shared" si="801"/>
        <v>0</v>
      </c>
      <c r="AQ314" s="17">
        <f t="shared" si="779"/>
        <v>0</v>
      </c>
      <c r="AR314" s="17">
        <f t="shared" si="780"/>
        <v>0</v>
      </c>
      <c r="AS314" s="18">
        <f t="shared" si="802"/>
        <v>0</v>
      </c>
      <c r="AT314" s="18">
        <f t="shared" si="802"/>
        <v>0</v>
      </c>
      <c r="AU314" s="17">
        <f t="shared" si="781"/>
        <v>0</v>
      </c>
      <c r="AV314" s="17">
        <f t="shared" si="782"/>
        <v>0</v>
      </c>
      <c r="AW314" s="18">
        <f t="shared" si="803"/>
        <v>0</v>
      </c>
      <c r="AX314" s="18">
        <f t="shared" si="803"/>
        <v>0</v>
      </c>
      <c r="AY314" s="17">
        <f t="shared" si="783"/>
        <v>0</v>
      </c>
      <c r="AZ314" s="17">
        <f t="shared" si="784"/>
        <v>0</v>
      </c>
      <c r="BA314" s="17">
        <f t="shared" si="785"/>
        <v>0</v>
      </c>
      <c r="BB314" s="17">
        <f t="shared" si="786"/>
        <v>0</v>
      </c>
      <c r="BC314" s="17">
        <f t="shared" si="787"/>
        <v>0</v>
      </c>
      <c r="BD314" s="17">
        <f t="shared" si="788"/>
        <v>0</v>
      </c>
      <c r="BE314" s="18">
        <f t="shared" si="804"/>
        <v>0</v>
      </c>
      <c r="BF314" s="18">
        <f t="shared" si="804"/>
        <v>0</v>
      </c>
      <c r="BG314" s="17">
        <f t="shared" si="789"/>
        <v>0</v>
      </c>
      <c r="BH314" s="17">
        <f t="shared" si="790"/>
        <v>0</v>
      </c>
      <c r="BI314" s="18">
        <f t="shared" si="805"/>
        <v>0</v>
      </c>
      <c r="BJ314" s="18">
        <f t="shared" si="805"/>
        <v>0</v>
      </c>
      <c r="BK314" s="17">
        <f t="shared" si="791"/>
        <v>0</v>
      </c>
      <c r="BL314" s="17">
        <f t="shared" si="792"/>
        <v>0</v>
      </c>
      <c r="BM314" s="18">
        <f t="shared" si="806"/>
        <v>0</v>
      </c>
      <c r="BN314" s="18">
        <f t="shared" si="806"/>
        <v>0</v>
      </c>
      <c r="BO314" s="17">
        <f t="shared" si="793"/>
        <v>0</v>
      </c>
      <c r="BP314" s="17">
        <f t="shared" si="794"/>
        <v>0</v>
      </c>
      <c r="BQ314" s="138"/>
      <c r="BR314" s="138"/>
    </row>
    <row r="315" spans="1:70" ht="23.25" customHeight="1" hidden="1">
      <c r="A315" s="163"/>
      <c r="B315" s="164"/>
      <c r="C315" s="156"/>
      <c r="D315" s="68" t="s">
        <v>24</v>
      </c>
      <c r="E315" s="17">
        <f t="shared" si="719"/>
        <v>0</v>
      </c>
      <c r="F315" s="17">
        <f t="shared" si="720"/>
        <v>0</v>
      </c>
      <c r="G315" s="18">
        <f t="shared" si="721"/>
        <v>0</v>
      </c>
      <c r="H315" s="17">
        <f t="shared" si="722"/>
        <v>0</v>
      </c>
      <c r="I315" s="18">
        <f t="shared" si="795"/>
        <v>0</v>
      </c>
      <c r="J315" s="18">
        <f t="shared" si="795"/>
        <v>0</v>
      </c>
      <c r="K315" s="17">
        <f t="shared" si="759"/>
        <v>0</v>
      </c>
      <c r="L315" s="17">
        <f t="shared" si="760"/>
        <v>0</v>
      </c>
      <c r="M315" s="18">
        <f t="shared" si="796"/>
        <v>0</v>
      </c>
      <c r="N315" s="18">
        <f t="shared" si="796"/>
        <v>0</v>
      </c>
      <c r="O315" s="17">
        <f t="shared" si="761"/>
        <v>0</v>
      </c>
      <c r="P315" s="17">
        <f t="shared" si="762"/>
        <v>0</v>
      </c>
      <c r="Q315" s="18">
        <f t="shared" si="797"/>
        <v>0</v>
      </c>
      <c r="R315" s="18">
        <f t="shared" si="797"/>
        <v>0</v>
      </c>
      <c r="S315" s="17">
        <f t="shared" si="763"/>
        <v>0</v>
      </c>
      <c r="T315" s="17">
        <f t="shared" si="764"/>
        <v>0</v>
      </c>
      <c r="U315" s="17">
        <f t="shared" si="765"/>
        <v>0</v>
      </c>
      <c r="V315" s="17">
        <f t="shared" si="766"/>
        <v>0</v>
      </c>
      <c r="W315" s="17">
        <f t="shared" si="767"/>
        <v>0</v>
      </c>
      <c r="X315" s="17">
        <f t="shared" si="768"/>
        <v>0</v>
      </c>
      <c r="Y315" s="18">
        <f t="shared" si="798"/>
        <v>0</v>
      </c>
      <c r="Z315" s="18">
        <f t="shared" si="798"/>
        <v>0</v>
      </c>
      <c r="AA315" s="17">
        <f t="shared" si="769"/>
        <v>0</v>
      </c>
      <c r="AB315" s="17">
        <f t="shared" si="770"/>
        <v>0</v>
      </c>
      <c r="AC315" s="18">
        <f t="shared" si="799"/>
        <v>0</v>
      </c>
      <c r="AD315" s="18">
        <f t="shared" si="799"/>
        <v>0</v>
      </c>
      <c r="AE315" s="17">
        <f t="shared" si="771"/>
        <v>0</v>
      </c>
      <c r="AF315" s="17">
        <f t="shared" si="772"/>
        <v>0</v>
      </c>
      <c r="AG315" s="18">
        <f t="shared" si="800"/>
        <v>0</v>
      </c>
      <c r="AH315" s="18">
        <f t="shared" si="800"/>
        <v>0</v>
      </c>
      <c r="AI315" s="17">
        <f t="shared" si="773"/>
        <v>0</v>
      </c>
      <c r="AJ315" s="17">
        <f t="shared" si="774"/>
        <v>0</v>
      </c>
      <c r="AK315" s="17">
        <f t="shared" si="775"/>
        <v>0</v>
      </c>
      <c r="AL315" s="17">
        <f t="shared" si="776"/>
        <v>0</v>
      </c>
      <c r="AM315" s="17">
        <f t="shared" si="777"/>
        <v>0</v>
      </c>
      <c r="AN315" s="17">
        <f t="shared" si="778"/>
        <v>0</v>
      </c>
      <c r="AO315" s="18">
        <f t="shared" si="801"/>
        <v>0</v>
      </c>
      <c r="AP315" s="18">
        <f t="shared" si="801"/>
        <v>0</v>
      </c>
      <c r="AQ315" s="17">
        <f t="shared" si="779"/>
        <v>0</v>
      </c>
      <c r="AR315" s="17">
        <f t="shared" si="780"/>
        <v>0</v>
      </c>
      <c r="AS315" s="18">
        <f t="shared" si="802"/>
        <v>0</v>
      </c>
      <c r="AT315" s="18">
        <f t="shared" si="802"/>
        <v>0</v>
      </c>
      <c r="AU315" s="17">
        <f t="shared" si="781"/>
        <v>0</v>
      </c>
      <c r="AV315" s="17">
        <f t="shared" si="782"/>
        <v>0</v>
      </c>
      <c r="AW315" s="18">
        <f t="shared" si="803"/>
        <v>0</v>
      </c>
      <c r="AX315" s="18">
        <f t="shared" si="803"/>
        <v>0</v>
      </c>
      <c r="AY315" s="17">
        <f t="shared" si="783"/>
        <v>0</v>
      </c>
      <c r="AZ315" s="17">
        <f t="shared" si="784"/>
        <v>0</v>
      </c>
      <c r="BA315" s="17">
        <f t="shared" si="785"/>
        <v>0</v>
      </c>
      <c r="BB315" s="17">
        <f t="shared" si="786"/>
        <v>0</v>
      </c>
      <c r="BC315" s="17">
        <f t="shared" si="787"/>
        <v>0</v>
      </c>
      <c r="BD315" s="17">
        <f t="shared" si="788"/>
        <v>0</v>
      </c>
      <c r="BE315" s="18">
        <f t="shared" si="804"/>
        <v>0</v>
      </c>
      <c r="BF315" s="18">
        <f t="shared" si="804"/>
        <v>0</v>
      </c>
      <c r="BG315" s="17">
        <f t="shared" si="789"/>
        <v>0</v>
      </c>
      <c r="BH315" s="17">
        <f t="shared" si="790"/>
        <v>0</v>
      </c>
      <c r="BI315" s="18">
        <f t="shared" si="805"/>
        <v>0</v>
      </c>
      <c r="BJ315" s="18">
        <f t="shared" si="805"/>
        <v>0</v>
      </c>
      <c r="BK315" s="17">
        <f t="shared" si="791"/>
        <v>0</v>
      </c>
      <c r="BL315" s="17">
        <f t="shared" si="792"/>
        <v>0</v>
      </c>
      <c r="BM315" s="18">
        <f t="shared" si="806"/>
        <v>0</v>
      </c>
      <c r="BN315" s="18">
        <f t="shared" si="806"/>
        <v>0</v>
      </c>
      <c r="BO315" s="17">
        <f t="shared" si="793"/>
        <v>0</v>
      </c>
      <c r="BP315" s="17">
        <f t="shared" si="794"/>
        <v>0</v>
      </c>
      <c r="BQ315" s="139"/>
      <c r="BR315" s="139"/>
    </row>
    <row r="316" spans="1:70" s="53" customFormat="1" ht="23.25" customHeight="1">
      <c r="A316" s="165" t="s">
        <v>95</v>
      </c>
      <c r="B316" s="166"/>
      <c r="C316" s="154" t="s">
        <v>116</v>
      </c>
      <c r="D316" s="66" t="s">
        <v>22</v>
      </c>
      <c r="E316" s="41">
        <f t="shared" si="719"/>
        <v>4994</v>
      </c>
      <c r="F316" s="41">
        <f t="shared" si="720"/>
        <v>1404.36</v>
      </c>
      <c r="G316" s="41">
        <f t="shared" si="721"/>
        <v>28.120945134160994</v>
      </c>
      <c r="H316" s="41">
        <f t="shared" si="722"/>
        <v>-3589.6400000000003</v>
      </c>
      <c r="I316" s="41">
        <f>SUM(I317:I322)</f>
        <v>0</v>
      </c>
      <c r="J316" s="41">
        <f>SUM(J317:J322)</f>
        <v>0</v>
      </c>
      <c r="K316" s="41">
        <f t="shared" si="759"/>
        <v>0</v>
      </c>
      <c r="L316" s="41">
        <f t="shared" si="760"/>
        <v>0</v>
      </c>
      <c r="M316" s="41">
        <f>SUM(M317:M322)</f>
        <v>0</v>
      </c>
      <c r="N316" s="41">
        <f>SUM(N317:N322)</f>
        <v>0</v>
      </c>
      <c r="O316" s="41">
        <f t="shared" si="761"/>
        <v>0</v>
      </c>
      <c r="P316" s="41">
        <f t="shared" si="762"/>
        <v>0</v>
      </c>
      <c r="Q316" s="41">
        <f>SUM(Q317:Q322)</f>
        <v>0</v>
      </c>
      <c r="R316" s="41">
        <f>SUM(R317:R322)</f>
        <v>0</v>
      </c>
      <c r="S316" s="41">
        <f t="shared" si="763"/>
        <v>0</v>
      </c>
      <c r="T316" s="41">
        <f t="shared" si="764"/>
        <v>0</v>
      </c>
      <c r="U316" s="41">
        <f t="shared" si="765"/>
        <v>0</v>
      </c>
      <c r="V316" s="41">
        <f t="shared" si="766"/>
        <v>0</v>
      </c>
      <c r="W316" s="41">
        <f t="shared" si="767"/>
        <v>0</v>
      </c>
      <c r="X316" s="41">
        <f t="shared" si="768"/>
        <v>0</v>
      </c>
      <c r="Y316" s="41">
        <f>SUM(Y317:Y322)</f>
        <v>0</v>
      </c>
      <c r="Z316" s="41">
        <f>SUM(Z317:Z322)</f>
        <v>0</v>
      </c>
      <c r="AA316" s="41">
        <f t="shared" si="769"/>
        <v>0</v>
      </c>
      <c r="AB316" s="41">
        <f t="shared" si="770"/>
        <v>0</v>
      </c>
      <c r="AC316" s="41">
        <f>SUM(AC317:AC322)</f>
        <v>1494</v>
      </c>
      <c r="AD316" s="41">
        <f>SUM(AD317:AD322)</f>
        <v>1404.36</v>
      </c>
      <c r="AE316" s="41">
        <f t="shared" si="771"/>
        <v>94</v>
      </c>
      <c r="AF316" s="41">
        <f t="shared" si="772"/>
        <v>-89.6400000000001</v>
      </c>
      <c r="AG316" s="41">
        <f>SUM(AG317:AG322)</f>
        <v>0</v>
      </c>
      <c r="AH316" s="41">
        <f>SUM(AH317:AH322)</f>
        <v>0</v>
      </c>
      <c r="AI316" s="41">
        <f t="shared" si="773"/>
        <v>0</v>
      </c>
      <c r="AJ316" s="41">
        <f t="shared" si="774"/>
        <v>0</v>
      </c>
      <c r="AK316" s="41">
        <f t="shared" si="775"/>
        <v>1494</v>
      </c>
      <c r="AL316" s="41">
        <f t="shared" si="776"/>
        <v>1404.36</v>
      </c>
      <c r="AM316" s="41">
        <f t="shared" si="777"/>
        <v>94</v>
      </c>
      <c r="AN316" s="41">
        <f t="shared" si="778"/>
        <v>-89.6400000000001</v>
      </c>
      <c r="AO316" s="41">
        <f>SUM(AO317:AO322)</f>
        <v>0</v>
      </c>
      <c r="AP316" s="41">
        <f>SUM(AP317:AP322)</f>
        <v>0</v>
      </c>
      <c r="AQ316" s="41">
        <f t="shared" si="779"/>
        <v>0</v>
      </c>
      <c r="AR316" s="41">
        <f t="shared" si="780"/>
        <v>0</v>
      </c>
      <c r="AS316" s="41">
        <f>SUM(AS317:AS322)</f>
        <v>0</v>
      </c>
      <c r="AT316" s="41">
        <f>SUM(AT317:AT322)</f>
        <v>0</v>
      </c>
      <c r="AU316" s="41">
        <f t="shared" si="781"/>
        <v>0</v>
      </c>
      <c r="AV316" s="41">
        <f t="shared" si="782"/>
        <v>0</v>
      </c>
      <c r="AW316" s="41">
        <f>SUM(AW317:AW322)</f>
        <v>3500</v>
      </c>
      <c r="AX316" s="41">
        <f>SUM(AX317:AX322)</f>
        <v>0</v>
      </c>
      <c r="AY316" s="41">
        <f t="shared" si="783"/>
        <v>0</v>
      </c>
      <c r="AZ316" s="41">
        <f t="shared" si="784"/>
        <v>-3500</v>
      </c>
      <c r="BA316" s="41">
        <f t="shared" si="785"/>
        <v>4994</v>
      </c>
      <c r="BB316" s="41">
        <f t="shared" si="786"/>
        <v>1404.36</v>
      </c>
      <c r="BC316" s="41">
        <f t="shared" si="787"/>
        <v>28.120945134160994</v>
      </c>
      <c r="BD316" s="41">
        <f t="shared" si="788"/>
        <v>-3589.6400000000003</v>
      </c>
      <c r="BE316" s="41">
        <f>SUM(BE317:BE322)</f>
        <v>0</v>
      </c>
      <c r="BF316" s="41">
        <f>SUM(BF317:BF322)</f>
        <v>0</v>
      </c>
      <c r="BG316" s="41">
        <f t="shared" si="789"/>
        <v>0</v>
      </c>
      <c r="BH316" s="41">
        <f t="shared" si="790"/>
        <v>0</v>
      </c>
      <c r="BI316" s="41">
        <f>SUM(BI317:BI322)</f>
        <v>0</v>
      </c>
      <c r="BJ316" s="41">
        <f>SUM(BJ317:BJ322)</f>
        <v>0</v>
      </c>
      <c r="BK316" s="41">
        <f t="shared" si="791"/>
        <v>0</v>
      </c>
      <c r="BL316" s="41">
        <f t="shared" si="792"/>
        <v>0</v>
      </c>
      <c r="BM316" s="41">
        <f>SUM(BM317:BM322)</f>
        <v>0</v>
      </c>
      <c r="BN316" s="41">
        <f>SUM(BN317:BN322)</f>
        <v>0</v>
      </c>
      <c r="BO316" s="41">
        <f t="shared" si="793"/>
        <v>0</v>
      </c>
      <c r="BP316" s="41">
        <f t="shared" si="794"/>
        <v>0</v>
      </c>
      <c r="BQ316" s="137"/>
      <c r="BR316" s="137"/>
    </row>
    <row r="317" spans="1:70" ht="23.25" customHeight="1" hidden="1">
      <c r="A317" s="167"/>
      <c r="B317" s="168"/>
      <c r="C317" s="155"/>
      <c r="D317" s="66" t="s">
        <v>23</v>
      </c>
      <c r="E317" s="18">
        <f t="shared" si="719"/>
        <v>0</v>
      </c>
      <c r="F317" s="18">
        <f t="shared" si="720"/>
        <v>0</v>
      </c>
      <c r="G317" s="18">
        <f t="shared" si="721"/>
        <v>0</v>
      </c>
      <c r="H317" s="18">
        <f t="shared" si="722"/>
        <v>0</v>
      </c>
      <c r="I317" s="18">
        <f aca="true" t="shared" si="807" ref="I317:J322">I260+I310</f>
        <v>0</v>
      </c>
      <c r="J317" s="18">
        <f t="shared" si="807"/>
        <v>0</v>
      </c>
      <c r="K317" s="18">
        <f t="shared" si="759"/>
        <v>0</v>
      </c>
      <c r="L317" s="18">
        <f t="shared" si="760"/>
        <v>0</v>
      </c>
      <c r="M317" s="18">
        <f aca="true" t="shared" si="808" ref="M317:N322">M260+M310</f>
        <v>0</v>
      </c>
      <c r="N317" s="18">
        <f t="shared" si="808"/>
        <v>0</v>
      </c>
      <c r="O317" s="18">
        <f t="shared" si="761"/>
        <v>0</v>
      </c>
      <c r="P317" s="18">
        <f t="shared" si="762"/>
        <v>0</v>
      </c>
      <c r="Q317" s="18">
        <f aca="true" t="shared" si="809" ref="Q317:R322">Q260+Q310</f>
        <v>0</v>
      </c>
      <c r="R317" s="18">
        <f t="shared" si="809"/>
        <v>0</v>
      </c>
      <c r="S317" s="18">
        <f t="shared" si="763"/>
        <v>0</v>
      </c>
      <c r="T317" s="18">
        <f t="shared" si="764"/>
        <v>0</v>
      </c>
      <c r="U317" s="18">
        <f t="shared" si="765"/>
        <v>0</v>
      </c>
      <c r="V317" s="18">
        <f t="shared" si="766"/>
        <v>0</v>
      </c>
      <c r="W317" s="18">
        <f t="shared" si="767"/>
        <v>0</v>
      </c>
      <c r="X317" s="18">
        <f t="shared" si="768"/>
        <v>0</v>
      </c>
      <c r="Y317" s="18">
        <f aca="true" t="shared" si="810" ref="Y317:Z322">Y260+Y310</f>
        <v>0</v>
      </c>
      <c r="Z317" s="18">
        <f t="shared" si="810"/>
        <v>0</v>
      </c>
      <c r="AA317" s="18">
        <f t="shared" si="769"/>
        <v>0</v>
      </c>
      <c r="AB317" s="18">
        <f t="shared" si="770"/>
        <v>0</v>
      </c>
      <c r="AC317" s="18">
        <f aca="true" t="shared" si="811" ref="AC317:AD322">AC260+AC310</f>
        <v>0</v>
      </c>
      <c r="AD317" s="18">
        <f t="shared" si="811"/>
        <v>0</v>
      </c>
      <c r="AE317" s="18">
        <f t="shared" si="771"/>
        <v>0</v>
      </c>
      <c r="AF317" s="18">
        <f t="shared" si="772"/>
        <v>0</v>
      </c>
      <c r="AG317" s="18">
        <f aca="true" t="shared" si="812" ref="AG317:AH322">AG260+AG310</f>
        <v>0</v>
      </c>
      <c r="AH317" s="18">
        <f t="shared" si="812"/>
        <v>0</v>
      </c>
      <c r="AI317" s="18">
        <f t="shared" si="773"/>
        <v>0</v>
      </c>
      <c r="AJ317" s="18">
        <f t="shared" si="774"/>
        <v>0</v>
      </c>
      <c r="AK317" s="18">
        <f t="shared" si="775"/>
        <v>0</v>
      </c>
      <c r="AL317" s="18">
        <f t="shared" si="776"/>
        <v>0</v>
      </c>
      <c r="AM317" s="18">
        <f t="shared" si="777"/>
        <v>0</v>
      </c>
      <c r="AN317" s="18">
        <f t="shared" si="778"/>
        <v>0</v>
      </c>
      <c r="AO317" s="18">
        <f aca="true" t="shared" si="813" ref="AO317:AP322">AO260+AO310</f>
        <v>0</v>
      </c>
      <c r="AP317" s="18">
        <f t="shared" si="813"/>
        <v>0</v>
      </c>
      <c r="AQ317" s="18">
        <f t="shared" si="779"/>
        <v>0</v>
      </c>
      <c r="AR317" s="18">
        <f t="shared" si="780"/>
        <v>0</v>
      </c>
      <c r="AS317" s="18">
        <f aca="true" t="shared" si="814" ref="AS317:AT322">AS260+AS310</f>
        <v>0</v>
      </c>
      <c r="AT317" s="18">
        <f t="shared" si="814"/>
        <v>0</v>
      </c>
      <c r="AU317" s="18">
        <f t="shared" si="781"/>
        <v>0</v>
      </c>
      <c r="AV317" s="18">
        <f t="shared" si="782"/>
        <v>0</v>
      </c>
      <c r="AW317" s="18">
        <f aca="true" t="shared" si="815" ref="AW317:AX322">AW260+AW310</f>
        <v>0</v>
      </c>
      <c r="AX317" s="18">
        <f t="shared" si="815"/>
        <v>0</v>
      </c>
      <c r="AY317" s="18">
        <f t="shared" si="783"/>
        <v>0</v>
      </c>
      <c r="AZ317" s="18">
        <f t="shared" si="784"/>
        <v>0</v>
      </c>
      <c r="BA317" s="18">
        <f t="shared" si="785"/>
        <v>0</v>
      </c>
      <c r="BB317" s="18">
        <f t="shared" si="786"/>
        <v>0</v>
      </c>
      <c r="BC317" s="18">
        <f t="shared" si="787"/>
        <v>0</v>
      </c>
      <c r="BD317" s="18">
        <f t="shared" si="788"/>
        <v>0</v>
      </c>
      <c r="BE317" s="18">
        <f aca="true" t="shared" si="816" ref="BE317:BF322">BE260+BE310</f>
        <v>0</v>
      </c>
      <c r="BF317" s="18">
        <f t="shared" si="816"/>
        <v>0</v>
      </c>
      <c r="BG317" s="18">
        <f t="shared" si="789"/>
        <v>0</v>
      </c>
      <c r="BH317" s="18">
        <f t="shared" si="790"/>
        <v>0</v>
      </c>
      <c r="BI317" s="18">
        <f aca="true" t="shared" si="817" ref="BI317:BJ322">BI260+BI310</f>
        <v>0</v>
      </c>
      <c r="BJ317" s="18">
        <f t="shared" si="817"/>
        <v>0</v>
      </c>
      <c r="BK317" s="18">
        <f t="shared" si="791"/>
        <v>0</v>
      </c>
      <c r="BL317" s="18">
        <f t="shared" si="792"/>
        <v>0</v>
      </c>
      <c r="BM317" s="18">
        <f aca="true" t="shared" si="818" ref="BM317:BN322">BM260+BM310</f>
        <v>0</v>
      </c>
      <c r="BN317" s="18">
        <f t="shared" si="818"/>
        <v>0</v>
      </c>
      <c r="BO317" s="18">
        <f t="shared" si="793"/>
        <v>0</v>
      </c>
      <c r="BP317" s="18">
        <f t="shared" si="794"/>
        <v>0</v>
      </c>
      <c r="BQ317" s="138"/>
      <c r="BR317" s="138"/>
    </row>
    <row r="318" spans="1:70" ht="23.25" customHeight="1" hidden="1">
      <c r="A318" s="167"/>
      <c r="B318" s="168"/>
      <c r="C318" s="155"/>
      <c r="D318" s="64" t="s">
        <v>63</v>
      </c>
      <c r="E318" s="18">
        <f t="shared" si="719"/>
        <v>0</v>
      </c>
      <c r="F318" s="18">
        <f t="shared" si="720"/>
        <v>0</v>
      </c>
      <c r="G318" s="18">
        <f t="shared" si="721"/>
        <v>0</v>
      </c>
      <c r="H318" s="18">
        <f t="shared" si="722"/>
        <v>0</v>
      </c>
      <c r="I318" s="18">
        <f t="shared" si="807"/>
        <v>0</v>
      </c>
      <c r="J318" s="18">
        <f t="shared" si="807"/>
        <v>0</v>
      </c>
      <c r="K318" s="18">
        <f t="shared" si="759"/>
        <v>0</v>
      </c>
      <c r="L318" s="18">
        <f t="shared" si="760"/>
        <v>0</v>
      </c>
      <c r="M318" s="18">
        <f t="shared" si="808"/>
        <v>0</v>
      </c>
      <c r="N318" s="18">
        <f t="shared" si="808"/>
        <v>0</v>
      </c>
      <c r="O318" s="18">
        <f t="shared" si="761"/>
        <v>0</v>
      </c>
      <c r="P318" s="18">
        <f t="shared" si="762"/>
        <v>0</v>
      </c>
      <c r="Q318" s="18">
        <f t="shared" si="809"/>
        <v>0</v>
      </c>
      <c r="R318" s="18">
        <f t="shared" si="809"/>
        <v>0</v>
      </c>
      <c r="S318" s="18">
        <f t="shared" si="763"/>
        <v>0</v>
      </c>
      <c r="T318" s="18">
        <f t="shared" si="764"/>
        <v>0</v>
      </c>
      <c r="U318" s="18">
        <f t="shared" si="765"/>
        <v>0</v>
      </c>
      <c r="V318" s="18">
        <f t="shared" si="766"/>
        <v>0</v>
      </c>
      <c r="W318" s="18">
        <f t="shared" si="767"/>
        <v>0</v>
      </c>
      <c r="X318" s="18">
        <f t="shared" si="768"/>
        <v>0</v>
      </c>
      <c r="Y318" s="18">
        <f t="shared" si="810"/>
        <v>0</v>
      </c>
      <c r="Z318" s="18">
        <f t="shared" si="810"/>
        <v>0</v>
      </c>
      <c r="AA318" s="18">
        <f t="shared" si="769"/>
        <v>0</v>
      </c>
      <c r="AB318" s="18">
        <f t="shared" si="770"/>
        <v>0</v>
      </c>
      <c r="AC318" s="18">
        <f t="shared" si="811"/>
        <v>0</v>
      </c>
      <c r="AD318" s="18">
        <f t="shared" si="811"/>
        <v>0</v>
      </c>
      <c r="AE318" s="18">
        <f t="shared" si="771"/>
        <v>0</v>
      </c>
      <c r="AF318" s="18">
        <f t="shared" si="772"/>
        <v>0</v>
      </c>
      <c r="AG318" s="18">
        <f t="shared" si="812"/>
        <v>0</v>
      </c>
      <c r="AH318" s="18">
        <f t="shared" si="812"/>
        <v>0</v>
      </c>
      <c r="AI318" s="18">
        <f t="shared" si="773"/>
        <v>0</v>
      </c>
      <c r="AJ318" s="18">
        <f t="shared" si="774"/>
        <v>0</v>
      </c>
      <c r="AK318" s="18">
        <f t="shared" si="775"/>
        <v>0</v>
      </c>
      <c r="AL318" s="18">
        <f t="shared" si="776"/>
        <v>0</v>
      </c>
      <c r="AM318" s="18">
        <f t="shared" si="777"/>
        <v>0</v>
      </c>
      <c r="AN318" s="18">
        <f t="shared" si="778"/>
        <v>0</v>
      </c>
      <c r="AO318" s="18">
        <f t="shared" si="813"/>
        <v>0</v>
      </c>
      <c r="AP318" s="18">
        <f t="shared" si="813"/>
        <v>0</v>
      </c>
      <c r="AQ318" s="18">
        <f t="shared" si="779"/>
        <v>0</v>
      </c>
      <c r="AR318" s="18">
        <f t="shared" si="780"/>
        <v>0</v>
      </c>
      <c r="AS318" s="18">
        <f t="shared" si="814"/>
        <v>0</v>
      </c>
      <c r="AT318" s="18">
        <f t="shared" si="814"/>
        <v>0</v>
      </c>
      <c r="AU318" s="18">
        <f t="shared" si="781"/>
        <v>0</v>
      </c>
      <c r="AV318" s="18">
        <f t="shared" si="782"/>
        <v>0</v>
      </c>
      <c r="AW318" s="18">
        <f t="shared" si="815"/>
        <v>0</v>
      </c>
      <c r="AX318" s="18">
        <f t="shared" si="815"/>
        <v>0</v>
      </c>
      <c r="AY318" s="18">
        <f t="shared" si="783"/>
        <v>0</v>
      </c>
      <c r="AZ318" s="18">
        <f t="shared" si="784"/>
        <v>0</v>
      </c>
      <c r="BA318" s="18">
        <f t="shared" si="785"/>
        <v>0</v>
      </c>
      <c r="BB318" s="18">
        <f t="shared" si="786"/>
        <v>0</v>
      </c>
      <c r="BC318" s="18">
        <f t="shared" si="787"/>
        <v>0</v>
      </c>
      <c r="BD318" s="18">
        <f t="shared" si="788"/>
        <v>0</v>
      </c>
      <c r="BE318" s="18">
        <f t="shared" si="816"/>
        <v>0</v>
      </c>
      <c r="BF318" s="18">
        <f t="shared" si="816"/>
        <v>0</v>
      </c>
      <c r="BG318" s="18">
        <f t="shared" si="789"/>
        <v>0</v>
      </c>
      <c r="BH318" s="18">
        <f t="shared" si="790"/>
        <v>0</v>
      </c>
      <c r="BI318" s="18">
        <f t="shared" si="817"/>
        <v>0</v>
      </c>
      <c r="BJ318" s="18">
        <f t="shared" si="817"/>
        <v>0</v>
      </c>
      <c r="BK318" s="18">
        <f t="shared" si="791"/>
        <v>0</v>
      </c>
      <c r="BL318" s="18">
        <f t="shared" si="792"/>
        <v>0</v>
      </c>
      <c r="BM318" s="18">
        <f t="shared" si="818"/>
        <v>0</v>
      </c>
      <c r="BN318" s="18">
        <f t="shared" si="818"/>
        <v>0</v>
      </c>
      <c r="BO318" s="18">
        <f t="shared" si="793"/>
        <v>0</v>
      </c>
      <c r="BP318" s="18">
        <f t="shared" si="794"/>
        <v>0</v>
      </c>
      <c r="BQ318" s="138"/>
      <c r="BR318" s="138"/>
    </row>
    <row r="319" spans="1:70" ht="23.25" customHeight="1">
      <c r="A319" s="167"/>
      <c r="B319" s="168"/>
      <c r="C319" s="155"/>
      <c r="D319" s="64" t="s">
        <v>28</v>
      </c>
      <c r="E319" s="18">
        <f t="shared" si="719"/>
        <v>4994</v>
      </c>
      <c r="F319" s="18">
        <f t="shared" si="720"/>
        <v>1404.36</v>
      </c>
      <c r="G319" s="18">
        <f t="shared" si="721"/>
        <v>28.120945134160994</v>
      </c>
      <c r="H319" s="18">
        <f t="shared" si="722"/>
        <v>-3589.6400000000003</v>
      </c>
      <c r="I319" s="18">
        <f t="shared" si="807"/>
        <v>0</v>
      </c>
      <c r="J319" s="18">
        <f t="shared" si="807"/>
        <v>0</v>
      </c>
      <c r="K319" s="18">
        <f t="shared" si="759"/>
        <v>0</v>
      </c>
      <c r="L319" s="18">
        <f t="shared" si="760"/>
        <v>0</v>
      </c>
      <c r="M319" s="18">
        <f t="shared" si="808"/>
        <v>0</v>
      </c>
      <c r="N319" s="18">
        <f t="shared" si="808"/>
        <v>0</v>
      </c>
      <c r="O319" s="18">
        <f t="shared" si="761"/>
        <v>0</v>
      </c>
      <c r="P319" s="18">
        <f t="shared" si="762"/>
        <v>0</v>
      </c>
      <c r="Q319" s="18">
        <f t="shared" si="809"/>
        <v>0</v>
      </c>
      <c r="R319" s="18">
        <f t="shared" si="809"/>
        <v>0</v>
      </c>
      <c r="S319" s="18">
        <f t="shared" si="763"/>
        <v>0</v>
      </c>
      <c r="T319" s="18">
        <f t="shared" si="764"/>
        <v>0</v>
      </c>
      <c r="U319" s="18">
        <f t="shared" si="765"/>
        <v>0</v>
      </c>
      <c r="V319" s="18">
        <f t="shared" si="766"/>
        <v>0</v>
      </c>
      <c r="W319" s="18">
        <f t="shared" si="767"/>
        <v>0</v>
      </c>
      <c r="X319" s="18">
        <f t="shared" si="768"/>
        <v>0</v>
      </c>
      <c r="Y319" s="18">
        <f t="shared" si="810"/>
        <v>0</v>
      </c>
      <c r="Z319" s="18">
        <f t="shared" si="810"/>
        <v>0</v>
      </c>
      <c r="AA319" s="18">
        <f t="shared" si="769"/>
        <v>0</v>
      </c>
      <c r="AB319" s="18">
        <f t="shared" si="770"/>
        <v>0</v>
      </c>
      <c r="AC319" s="18">
        <f t="shared" si="811"/>
        <v>1494</v>
      </c>
      <c r="AD319" s="18">
        <f t="shared" si="811"/>
        <v>1404.36</v>
      </c>
      <c r="AE319" s="18">
        <f t="shared" si="771"/>
        <v>94</v>
      </c>
      <c r="AF319" s="18">
        <f t="shared" si="772"/>
        <v>-89.6400000000001</v>
      </c>
      <c r="AG319" s="18">
        <f t="shared" si="812"/>
        <v>0</v>
      </c>
      <c r="AH319" s="18">
        <f t="shared" si="812"/>
        <v>0</v>
      </c>
      <c r="AI319" s="18">
        <f t="shared" si="773"/>
        <v>0</v>
      </c>
      <c r="AJ319" s="18">
        <f t="shared" si="774"/>
        <v>0</v>
      </c>
      <c r="AK319" s="18">
        <f t="shared" si="775"/>
        <v>1494</v>
      </c>
      <c r="AL319" s="18">
        <f t="shared" si="776"/>
        <v>1404.36</v>
      </c>
      <c r="AM319" s="18">
        <f t="shared" si="777"/>
        <v>94</v>
      </c>
      <c r="AN319" s="18">
        <f t="shared" si="778"/>
        <v>-89.6400000000001</v>
      </c>
      <c r="AO319" s="18">
        <f t="shared" si="813"/>
        <v>0</v>
      </c>
      <c r="AP319" s="18">
        <f t="shared" si="813"/>
        <v>0</v>
      </c>
      <c r="AQ319" s="18">
        <f t="shared" si="779"/>
        <v>0</v>
      </c>
      <c r="AR319" s="18">
        <f t="shared" si="780"/>
        <v>0</v>
      </c>
      <c r="AS319" s="18">
        <f t="shared" si="814"/>
        <v>0</v>
      </c>
      <c r="AT319" s="18">
        <f t="shared" si="814"/>
        <v>0</v>
      </c>
      <c r="AU319" s="18">
        <f t="shared" si="781"/>
        <v>0</v>
      </c>
      <c r="AV319" s="18">
        <f t="shared" si="782"/>
        <v>0</v>
      </c>
      <c r="AW319" s="18">
        <f t="shared" si="815"/>
        <v>3500</v>
      </c>
      <c r="AX319" s="18">
        <f t="shared" si="815"/>
        <v>0</v>
      </c>
      <c r="AY319" s="18">
        <f t="shared" si="783"/>
        <v>0</v>
      </c>
      <c r="AZ319" s="18">
        <f t="shared" si="784"/>
        <v>-3500</v>
      </c>
      <c r="BA319" s="18">
        <f t="shared" si="785"/>
        <v>4994</v>
      </c>
      <c r="BB319" s="18">
        <f t="shared" si="786"/>
        <v>1404.36</v>
      </c>
      <c r="BC319" s="18">
        <f t="shared" si="787"/>
        <v>28.120945134160994</v>
      </c>
      <c r="BD319" s="18">
        <f t="shared" si="788"/>
        <v>-3589.6400000000003</v>
      </c>
      <c r="BE319" s="18">
        <f t="shared" si="816"/>
        <v>0</v>
      </c>
      <c r="BF319" s="18">
        <f t="shared" si="816"/>
        <v>0</v>
      </c>
      <c r="BG319" s="18">
        <f t="shared" si="789"/>
        <v>0</v>
      </c>
      <c r="BH319" s="18">
        <f t="shared" si="790"/>
        <v>0</v>
      </c>
      <c r="BI319" s="18">
        <f t="shared" si="817"/>
        <v>0</v>
      </c>
      <c r="BJ319" s="18">
        <f t="shared" si="817"/>
        <v>0</v>
      </c>
      <c r="BK319" s="18">
        <f t="shared" si="791"/>
        <v>0</v>
      </c>
      <c r="BL319" s="18">
        <f t="shared" si="792"/>
        <v>0</v>
      </c>
      <c r="BM319" s="18">
        <f t="shared" si="818"/>
        <v>0</v>
      </c>
      <c r="BN319" s="18">
        <f t="shared" si="818"/>
        <v>0</v>
      </c>
      <c r="BO319" s="18">
        <f t="shared" si="793"/>
        <v>0</v>
      </c>
      <c r="BP319" s="18">
        <f t="shared" si="794"/>
        <v>0</v>
      </c>
      <c r="BQ319" s="138"/>
      <c r="BR319" s="138"/>
    </row>
    <row r="320" spans="1:70" ht="51.75" customHeight="1" hidden="1">
      <c r="A320" s="167"/>
      <c r="B320" s="168"/>
      <c r="C320" s="155"/>
      <c r="D320" s="66" t="s">
        <v>136</v>
      </c>
      <c r="E320" s="18">
        <f>BA320+BE320+BI320+BM320</f>
        <v>0</v>
      </c>
      <c r="F320" s="18">
        <f>BB320+BF320+BJ320+BN320</f>
        <v>0</v>
      </c>
      <c r="G320" s="18">
        <f>IF(E320=0,0,F320*100/E320)</f>
        <v>0</v>
      </c>
      <c r="H320" s="18">
        <f>F320-E320</f>
        <v>0</v>
      </c>
      <c r="I320" s="18">
        <f t="shared" si="807"/>
        <v>0</v>
      </c>
      <c r="J320" s="18">
        <f t="shared" si="807"/>
        <v>0</v>
      </c>
      <c r="K320" s="18">
        <f t="shared" si="759"/>
        <v>0</v>
      </c>
      <c r="L320" s="18">
        <f t="shared" si="760"/>
        <v>0</v>
      </c>
      <c r="M320" s="18">
        <f t="shared" si="808"/>
        <v>0</v>
      </c>
      <c r="N320" s="18">
        <f t="shared" si="808"/>
        <v>0</v>
      </c>
      <c r="O320" s="18">
        <f t="shared" si="761"/>
        <v>0</v>
      </c>
      <c r="P320" s="18">
        <f t="shared" si="762"/>
        <v>0</v>
      </c>
      <c r="Q320" s="18">
        <f t="shared" si="809"/>
        <v>0</v>
      </c>
      <c r="R320" s="18">
        <f t="shared" si="809"/>
        <v>0</v>
      </c>
      <c r="S320" s="18">
        <f t="shared" si="763"/>
        <v>0</v>
      </c>
      <c r="T320" s="18">
        <f t="shared" si="764"/>
        <v>0</v>
      </c>
      <c r="U320" s="18">
        <f t="shared" si="765"/>
        <v>0</v>
      </c>
      <c r="V320" s="18">
        <f t="shared" si="766"/>
        <v>0</v>
      </c>
      <c r="W320" s="18">
        <f t="shared" si="767"/>
        <v>0</v>
      </c>
      <c r="X320" s="18">
        <f t="shared" si="768"/>
        <v>0</v>
      </c>
      <c r="Y320" s="18">
        <f t="shared" si="810"/>
        <v>0</v>
      </c>
      <c r="Z320" s="18">
        <f t="shared" si="810"/>
        <v>0</v>
      </c>
      <c r="AA320" s="18">
        <f t="shared" si="769"/>
        <v>0</v>
      </c>
      <c r="AB320" s="18">
        <f t="shared" si="770"/>
        <v>0</v>
      </c>
      <c r="AC320" s="18">
        <f t="shared" si="811"/>
        <v>0</v>
      </c>
      <c r="AD320" s="18">
        <f t="shared" si="811"/>
        <v>0</v>
      </c>
      <c r="AE320" s="18">
        <f t="shared" si="771"/>
        <v>0</v>
      </c>
      <c r="AF320" s="18">
        <f t="shared" si="772"/>
        <v>0</v>
      </c>
      <c r="AG320" s="18">
        <f t="shared" si="812"/>
        <v>0</v>
      </c>
      <c r="AH320" s="18">
        <f t="shared" si="812"/>
        <v>0</v>
      </c>
      <c r="AI320" s="18">
        <f t="shared" si="773"/>
        <v>0</v>
      </c>
      <c r="AJ320" s="18">
        <f t="shared" si="774"/>
        <v>0</v>
      </c>
      <c r="AK320" s="18">
        <f t="shared" si="775"/>
        <v>0</v>
      </c>
      <c r="AL320" s="18">
        <f t="shared" si="776"/>
        <v>0</v>
      </c>
      <c r="AM320" s="18">
        <f t="shared" si="777"/>
        <v>0</v>
      </c>
      <c r="AN320" s="18">
        <f t="shared" si="778"/>
        <v>0</v>
      </c>
      <c r="AO320" s="18">
        <f t="shared" si="813"/>
        <v>0</v>
      </c>
      <c r="AP320" s="18">
        <f t="shared" si="813"/>
        <v>0</v>
      </c>
      <c r="AQ320" s="18">
        <f t="shared" si="779"/>
        <v>0</v>
      </c>
      <c r="AR320" s="18">
        <f t="shared" si="780"/>
        <v>0</v>
      </c>
      <c r="AS320" s="18">
        <f t="shared" si="814"/>
        <v>0</v>
      </c>
      <c r="AT320" s="18">
        <f t="shared" si="814"/>
        <v>0</v>
      </c>
      <c r="AU320" s="18">
        <f t="shared" si="781"/>
        <v>0</v>
      </c>
      <c r="AV320" s="18">
        <f t="shared" si="782"/>
        <v>0</v>
      </c>
      <c r="AW320" s="18">
        <f t="shared" si="815"/>
        <v>0</v>
      </c>
      <c r="AX320" s="18">
        <f t="shared" si="815"/>
        <v>0</v>
      </c>
      <c r="AY320" s="18">
        <f t="shared" si="783"/>
        <v>0</v>
      </c>
      <c r="AZ320" s="18">
        <f t="shared" si="784"/>
        <v>0</v>
      </c>
      <c r="BA320" s="18">
        <f t="shared" si="785"/>
        <v>0</v>
      </c>
      <c r="BB320" s="18">
        <f t="shared" si="786"/>
        <v>0</v>
      </c>
      <c r="BC320" s="18">
        <f t="shared" si="787"/>
        <v>0</v>
      </c>
      <c r="BD320" s="18">
        <f t="shared" si="788"/>
        <v>0</v>
      </c>
      <c r="BE320" s="18">
        <f t="shared" si="816"/>
        <v>0</v>
      </c>
      <c r="BF320" s="18">
        <f t="shared" si="816"/>
        <v>0</v>
      </c>
      <c r="BG320" s="18">
        <f t="shared" si="789"/>
        <v>0</v>
      </c>
      <c r="BH320" s="18">
        <f t="shared" si="790"/>
        <v>0</v>
      </c>
      <c r="BI320" s="18">
        <f t="shared" si="817"/>
        <v>0</v>
      </c>
      <c r="BJ320" s="18">
        <f t="shared" si="817"/>
        <v>0</v>
      </c>
      <c r="BK320" s="18">
        <f t="shared" si="791"/>
        <v>0</v>
      </c>
      <c r="BL320" s="18">
        <f t="shared" si="792"/>
        <v>0</v>
      </c>
      <c r="BM320" s="18">
        <f t="shared" si="818"/>
        <v>0</v>
      </c>
      <c r="BN320" s="18">
        <f t="shared" si="818"/>
        <v>0</v>
      </c>
      <c r="BO320" s="18">
        <f t="shared" si="793"/>
        <v>0</v>
      </c>
      <c r="BP320" s="18">
        <f t="shared" si="794"/>
        <v>0</v>
      </c>
      <c r="BQ320" s="138"/>
      <c r="BR320" s="138"/>
    </row>
    <row r="321" spans="1:70" ht="23.25" customHeight="1" hidden="1">
      <c r="A321" s="167"/>
      <c r="B321" s="168"/>
      <c r="C321" s="155"/>
      <c r="D321" s="67" t="s">
        <v>29</v>
      </c>
      <c r="E321" s="18">
        <f t="shared" si="719"/>
        <v>0</v>
      </c>
      <c r="F321" s="18">
        <f t="shared" si="720"/>
        <v>0</v>
      </c>
      <c r="G321" s="18">
        <f t="shared" si="721"/>
        <v>0</v>
      </c>
      <c r="H321" s="18">
        <f t="shared" si="722"/>
        <v>0</v>
      </c>
      <c r="I321" s="18">
        <f t="shared" si="807"/>
        <v>0</v>
      </c>
      <c r="J321" s="18">
        <f t="shared" si="807"/>
        <v>0</v>
      </c>
      <c r="K321" s="17">
        <f t="shared" si="759"/>
        <v>0</v>
      </c>
      <c r="L321" s="17">
        <f t="shared" si="760"/>
        <v>0</v>
      </c>
      <c r="M321" s="18">
        <f t="shared" si="808"/>
        <v>0</v>
      </c>
      <c r="N321" s="18">
        <f t="shared" si="808"/>
        <v>0</v>
      </c>
      <c r="O321" s="17">
        <f t="shared" si="761"/>
        <v>0</v>
      </c>
      <c r="P321" s="17">
        <f t="shared" si="762"/>
        <v>0</v>
      </c>
      <c r="Q321" s="18">
        <f t="shared" si="809"/>
        <v>0</v>
      </c>
      <c r="R321" s="18">
        <f t="shared" si="809"/>
        <v>0</v>
      </c>
      <c r="S321" s="17">
        <f t="shared" si="763"/>
        <v>0</v>
      </c>
      <c r="T321" s="17">
        <f t="shared" si="764"/>
        <v>0</v>
      </c>
      <c r="U321" s="17">
        <f t="shared" si="765"/>
        <v>0</v>
      </c>
      <c r="V321" s="17">
        <f t="shared" si="766"/>
        <v>0</v>
      </c>
      <c r="W321" s="17">
        <f t="shared" si="767"/>
        <v>0</v>
      </c>
      <c r="X321" s="17">
        <f t="shared" si="768"/>
        <v>0</v>
      </c>
      <c r="Y321" s="18">
        <f t="shared" si="810"/>
        <v>0</v>
      </c>
      <c r="Z321" s="18">
        <f t="shared" si="810"/>
        <v>0</v>
      </c>
      <c r="AA321" s="17">
        <f t="shared" si="769"/>
        <v>0</v>
      </c>
      <c r="AB321" s="17">
        <f t="shared" si="770"/>
        <v>0</v>
      </c>
      <c r="AC321" s="18">
        <f t="shared" si="811"/>
        <v>0</v>
      </c>
      <c r="AD321" s="18">
        <f t="shared" si="811"/>
        <v>0</v>
      </c>
      <c r="AE321" s="17">
        <f t="shared" si="771"/>
        <v>0</v>
      </c>
      <c r="AF321" s="17">
        <f t="shared" si="772"/>
        <v>0</v>
      </c>
      <c r="AG321" s="18">
        <f t="shared" si="812"/>
        <v>0</v>
      </c>
      <c r="AH321" s="18">
        <f t="shared" si="812"/>
        <v>0</v>
      </c>
      <c r="AI321" s="17">
        <f t="shared" si="773"/>
        <v>0</v>
      </c>
      <c r="AJ321" s="17">
        <f t="shared" si="774"/>
        <v>0</v>
      </c>
      <c r="AK321" s="17">
        <f t="shared" si="775"/>
        <v>0</v>
      </c>
      <c r="AL321" s="17">
        <f t="shared" si="776"/>
        <v>0</v>
      </c>
      <c r="AM321" s="17">
        <f t="shared" si="777"/>
        <v>0</v>
      </c>
      <c r="AN321" s="17">
        <f t="shared" si="778"/>
        <v>0</v>
      </c>
      <c r="AO321" s="18">
        <f t="shared" si="813"/>
        <v>0</v>
      </c>
      <c r="AP321" s="18">
        <f t="shared" si="813"/>
        <v>0</v>
      </c>
      <c r="AQ321" s="18">
        <f t="shared" si="779"/>
        <v>0</v>
      </c>
      <c r="AR321" s="18">
        <f t="shared" si="780"/>
        <v>0</v>
      </c>
      <c r="AS321" s="18">
        <f t="shared" si="814"/>
        <v>0</v>
      </c>
      <c r="AT321" s="18">
        <f t="shared" si="814"/>
        <v>0</v>
      </c>
      <c r="AU321" s="18">
        <f t="shared" si="781"/>
        <v>0</v>
      </c>
      <c r="AV321" s="18">
        <f t="shared" si="782"/>
        <v>0</v>
      </c>
      <c r="AW321" s="18">
        <f t="shared" si="815"/>
        <v>0</v>
      </c>
      <c r="AX321" s="18">
        <f t="shared" si="815"/>
        <v>0</v>
      </c>
      <c r="AY321" s="18">
        <f t="shared" si="783"/>
        <v>0</v>
      </c>
      <c r="AZ321" s="18">
        <f t="shared" si="784"/>
        <v>0</v>
      </c>
      <c r="BA321" s="18">
        <f t="shared" si="785"/>
        <v>0</v>
      </c>
      <c r="BB321" s="18">
        <f t="shared" si="786"/>
        <v>0</v>
      </c>
      <c r="BC321" s="18">
        <f t="shared" si="787"/>
        <v>0</v>
      </c>
      <c r="BD321" s="18">
        <f t="shared" si="788"/>
        <v>0</v>
      </c>
      <c r="BE321" s="18">
        <f t="shared" si="816"/>
        <v>0</v>
      </c>
      <c r="BF321" s="18">
        <f t="shared" si="816"/>
        <v>0</v>
      </c>
      <c r="BG321" s="18">
        <f t="shared" si="789"/>
        <v>0</v>
      </c>
      <c r="BH321" s="18">
        <f t="shared" si="790"/>
        <v>0</v>
      </c>
      <c r="BI321" s="18">
        <f t="shared" si="817"/>
        <v>0</v>
      </c>
      <c r="BJ321" s="18">
        <f t="shared" si="817"/>
        <v>0</v>
      </c>
      <c r="BK321" s="18">
        <f t="shared" si="791"/>
        <v>0</v>
      </c>
      <c r="BL321" s="18">
        <f t="shared" si="792"/>
        <v>0</v>
      </c>
      <c r="BM321" s="18">
        <f t="shared" si="818"/>
        <v>0</v>
      </c>
      <c r="BN321" s="18">
        <f t="shared" si="818"/>
        <v>0</v>
      </c>
      <c r="BO321" s="18">
        <f t="shared" si="793"/>
        <v>0</v>
      </c>
      <c r="BP321" s="18">
        <f t="shared" si="794"/>
        <v>0</v>
      </c>
      <c r="BQ321" s="138"/>
      <c r="BR321" s="138"/>
    </row>
    <row r="322" spans="1:70" ht="24.75" customHeight="1" hidden="1">
      <c r="A322" s="169"/>
      <c r="B322" s="170"/>
      <c r="C322" s="156"/>
      <c r="D322" s="68" t="s">
        <v>24</v>
      </c>
      <c r="E322" s="19">
        <f t="shared" si="719"/>
        <v>0</v>
      </c>
      <c r="F322" s="19">
        <f t="shared" si="720"/>
        <v>0</v>
      </c>
      <c r="G322" s="18">
        <f t="shared" si="721"/>
        <v>0</v>
      </c>
      <c r="H322" s="17">
        <f t="shared" si="722"/>
        <v>0</v>
      </c>
      <c r="I322" s="18">
        <f t="shared" si="807"/>
        <v>0</v>
      </c>
      <c r="J322" s="18">
        <f t="shared" si="807"/>
        <v>0</v>
      </c>
      <c r="K322" s="17">
        <f t="shared" si="759"/>
        <v>0</v>
      </c>
      <c r="L322" s="17">
        <f t="shared" si="760"/>
        <v>0</v>
      </c>
      <c r="M322" s="18">
        <f t="shared" si="808"/>
        <v>0</v>
      </c>
      <c r="N322" s="18">
        <f t="shared" si="808"/>
        <v>0</v>
      </c>
      <c r="O322" s="17">
        <f t="shared" si="761"/>
        <v>0</v>
      </c>
      <c r="P322" s="17">
        <f t="shared" si="762"/>
        <v>0</v>
      </c>
      <c r="Q322" s="18">
        <f t="shared" si="809"/>
        <v>0</v>
      </c>
      <c r="R322" s="18">
        <f t="shared" si="809"/>
        <v>0</v>
      </c>
      <c r="S322" s="17">
        <f t="shared" si="763"/>
        <v>0</v>
      </c>
      <c r="T322" s="17">
        <f t="shared" si="764"/>
        <v>0</v>
      </c>
      <c r="U322" s="17">
        <f t="shared" si="765"/>
        <v>0</v>
      </c>
      <c r="V322" s="17">
        <f t="shared" si="766"/>
        <v>0</v>
      </c>
      <c r="W322" s="17">
        <f t="shared" si="767"/>
        <v>0</v>
      </c>
      <c r="X322" s="17">
        <f t="shared" si="768"/>
        <v>0</v>
      </c>
      <c r="Y322" s="18">
        <f t="shared" si="810"/>
        <v>0</v>
      </c>
      <c r="Z322" s="18">
        <f t="shared" si="810"/>
        <v>0</v>
      </c>
      <c r="AA322" s="17">
        <f t="shared" si="769"/>
        <v>0</v>
      </c>
      <c r="AB322" s="17">
        <f t="shared" si="770"/>
        <v>0</v>
      </c>
      <c r="AC322" s="18">
        <f t="shared" si="811"/>
        <v>0</v>
      </c>
      <c r="AD322" s="18">
        <f t="shared" si="811"/>
        <v>0</v>
      </c>
      <c r="AE322" s="17">
        <f t="shared" si="771"/>
        <v>0</v>
      </c>
      <c r="AF322" s="17">
        <f t="shared" si="772"/>
        <v>0</v>
      </c>
      <c r="AG322" s="18">
        <f t="shared" si="812"/>
        <v>0</v>
      </c>
      <c r="AH322" s="18">
        <f t="shared" si="812"/>
        <v>0</v>
      </c>
      <c r="AI322" s="17">
        <f t="shared" si="773"/>
        <v>0</v>
      </c>
      <c r="AJ322" s="17">
        <f t="shared" si="774"/>
        <v>0</v>
      </c>
      <c r="AK322" s="17">
        <f t="shared" si="775"/>
        <v>0</v>
      </c>
      <c r="AL322" s="17">
        <f t="shared" si="776"/>
        <v>0</v>
      </c>
      <c r="AM322" s="17">
        <f t="shared" si="777"/>
        <v>0</v>
      </c>
      <c r="AN322" s="17">
        <f t="shared" si="778"/>
        <v>0</v>
      </c>
      <c r="AO322" s="18">
        <f t="shared" si="813"/>
        <v>0</v>
      </c>
      <c r="AP322" s="18">
        <f t="shared" si="813"/>
        <v>0</v>
      </c>
      <c r="AQ322" s="18">
        <f t="shared" si="779"/>
        <v>0</v>
      </c>
      <c r="AR322" s="18">
        <f t="shared" si="780"/>
        <v>0</v>
      </c>
      <c r="AS322" s="18">
        <f t="shared" si="814"/>
        <v>0</v>
      </c>
      <c r="AT322" s="18">
        <f t="shared" si="814"/>
        <v>0</v>
      </c>
      <c r="AU322" s="18">
        <f t="shared" si="781"/>
        <v>0</v>
      </c>
      <c r="AV322" s="18">
        <f t="shared" si="782"/>
        <v>0</v>
      </c>
      <c r="AW322" s="18">
        <f t="shared" si="815"/>
        <v>0</v>
      </c>
      <c r="AX322" s="18">
        <f t="shared" si="815"/>
        <v>0</v>
      </c>
      <c r="AY322" s="18">
        <f t="shared" si="783"/>
        <v>0</v>
      </c>
      <c r="AZ322" s="18">
        <f t="shared" si="784"/>
        <v>0</v>
      </c>
      <c r="BA322" s="18">
        <f t="shared" si="785"/>
        <v>0</v>
      </c>
      <c r="BB322" s="18">
        <f t="shared" si="786"/>
        <v>0</v>
      </c>
      <c r="BC322" s="18">
        <f t="shared" si="787"/>
        <v>0</v>
      </c>
      <c r="BD322" s="18">
        <f t="shared" si="788"/>
        <v>0</v>
      </c>
      <c r="BE322" s="18">
        <f t="shared" si="816"/>
        <v>0</v>
      </c>
      <c r="BF322" s="18">
        <f t="shared" si="816"/>
        <v>0</v>
      </c>
      <c r="BG322" s="18">
        <f t="shared" si="789"/>
        <v>0</v>
      </c>
      <c r="BH322" s="18">
        <f t="shared" si="790"/>
        <v>0</v>
      </c>
      <c r="BI322" s="18">
        <f t="shared" si="817"/>
        <v>0</v>
      </c>
      <c r="BJ322" s="18">
        <f t="shared" si="817"/>
        <v>0</v>
      </c>
      <c r="BK322" s="18">
        <f t="shared" si="791"/>
        <v>0</v>
      </c>
      <c r="BL322" s="18">
        <f t="shared" si="792"/>
        <v>0</v>
      </c>
      <c r="BM322" s="18">
        <f t="shared" si="818"/>
        <v>0</v>
      </c>
      <c r="BN322" s="18">
        <f t="shared" si="818"/>
        <v>0</v>
      </c>
      <c r="BO322" s="18">
        <f t="shared" si="793"/>
        <v>0</v>
      </c>
      <c r="BP322" s="18">
        <f t="shared" si="794"/>
        <v>0</v>
      </c>
      <c r="BQ322" s="139"/>
      <c r="BR322" s="139"/>
    </row>
    <row r="323" spans="1:70" ht="33" customHeight="1">
      <c r="A323" s="186" t="s">
        <v>140</v>
      </c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</row>
    <row r="324" spans="1:70" s="53" customFormat="1" ht="23.25" customHeight="1">
      <c r="A324" s="159" t="s">
        <v>67</v>
      </c>
      <c r="B324" s="191"/>
      <c r="C324" s="160"/>
      <c r="D324" s="66" t="s">
        <v>22</v>
      </c>
      <c r="E324" s="41">
        <f aca="true" t="shared" si="819" ref="E324:E341">BA324+BE324+BI324+BM324</f>
        <v>78583.762</v>
      </c>
      <c r="F324" s="46">
        <f aca="true" t="shared" si="820" ref="F324:F341">BB324+BF324+BJ324+BN324</f>
        <v>26931.83808</v>
      </c>
      <c r="G324" s="41">
        <f aca="true" t="shared" si="821" ref="G324:G341">IF(E324=0,0,F324*100/E324)</f>
        <v>34.27150519976379</v>
      </c>
      <c r="H324" s="41">
        <f aca="true" t="shared" si="822" ref="H324:H341">F324-E324</f>
        <v>-51651.92392</v>
      </c>
      <c r="I324" s="41">
        <f>SUM(I325:I329)</f>
        <v>970.59547</v>
      </c>
      <c r="J324" s="41">
        <f>SUM(J325:J329)</f>
        <v>970.59547</v>
      </c>
      <c r="K324" s="41">
        <f aca="true" t="shared" si="823" ref="K324:K335">IF(I324=0,0,J324*100/I324)</f>
        <v>100</v>
      </c>
      <c r="L324" s="41">
        <f aca="true" t="shared" si="824" ref="L324:L335">J324-I324</f>
        <v>0</v>
      </c>
      <c r="M324" s="41">
        <f>SUM(M325:M329)</f>
        <v>4409.99068</v>
      </c>
      <c r="N324" s="41">
        <f>SUM(N325:N329)</f>
        <v>4409.98841</v>
      </c>
      <c r="O324" s="41">
        <f aca="true" t="shared" si="825" ref="O324:O335">IF(M324=0,0,N324*100/M324)</f>
        <v>99.99994852596832</v>
      </c>
      <c r="P324" s="41">
        <f aca="true" t="shared" si="826" ref="P324:P335">N324-M324</f>
        <v>-0.002269999999953143</v>
      </c>
      <c r="Q324" s="41">
        <f>SUM(Q325:Q329)</f>
        <v>4601.5</v>
      </c>
      <c r="R324" s="41">
        <f>SUM(R325:R329)</f>
        <v>3722.51408</v>
      </c>
      <c r="S324" s="41">
        <f aca="true" t="shared" si="827" ref="S324:S335">IF(Q324=0,0,R324*100/Q324)</f>
        <v>80.8978394001956</v>
      </c>
      <c r="T324" s="41">
        <f aca="true" t="shared" si="828" ref="T324:T335">R324-Q324</f>
        <v>-878.9859200000001</v>
      </c>
      <c r="U324" s="41">
        <f aca="true" t="shared" si="829" ref="U324:U335">I324+M324+Q324</f>
        <v>9982.08615</v>
      </c>
      <c r="V324" s="41">
        <f aca="true" t="shared" si="830" ref="V324:V335">J324+N324+R324</f>
        <v>9103.09796</v>
      </c>
      <c r="W324" s="41">
        <f aca="true" t="shared" si="831" ref="W324:W335">IF(U324=0,0,V324*100/U324)</f>
        <v>91.1943437795315</v>
      </c>
      <c r="X324" s="41">
        <f aca="true" t="shared" si="832" ref="X324:X335">V324-U324</f>
        <v>-878.98819</v>
      </c>
      <c r="Y324" s="41">
        <f>SUM(Y325:Y329)</f>
        <v>4677.946</v>
      </c>
      <c r="Z324" s="41">
        <f>SUM(Z325:Z329)</f>
        <v>4057.94521</v>
      </c>
      <c r="AA324" s="41">
        <f aca="true" t="shared" si="833" ref="AA324:AA335">IF(Y324=0,0,Z324*100/Y324)</f>
        <v>86.74630297143234</v>
      </c>
      <c r="AB324" s="41">
        <f aca="true" t="shared" si="834" ref="AB324:AB335">Z324-Y324</f>
        <v>-620.00079</v>
      </c>
      <c r="AC324" s="41">
        <f>SUM(AC325:AC329)</f>
        <v>11011.503</v>
      </c>
      <c r="AD324" s="41">
        <f>SUM(AD325:AD329)</f>
        <v>6880.586319999999</v>
      </c>
      <c r="AE324" s="41">
        <f aca="true" t="shared" si="835" ref="AE324:AE335">IF(AC324=0,0,AD324*100/AC324)</f>
        <v>62.48544199642864</v>
      </c>
      <c r="AF324" s="41">
        <f aca="true" t="shared" si="836" ref="AF324:AF335">AD324-AC324</f>
        <v>-4130.916680000001</v>
      </c>
      <c r="AG324" s="41">
        <f>SUM(AG325:AG329)</f>
        <v>9033.937</v>
      </c>
      <c r="AH324" s="41">
        <f>SUM(AH325:AH329)</f>
        <v>6890.20859</v>
      </c>
      <c r="AI324" s="41">
        <f aca="true" t="shared" si="837" ref="AI324:AI335">IF(AG324=0,0,AH324*100/AG324)</f>
        <v>76.27027496428191</v>
      </c>
      <c r="AJ324" s="41">
        <f aca="true" t="shared" si="838" ref="AJ324:AJ335">AH324-AG324</f>
        <v>-2143.7284099999997</v>
      </c>
      <c r="AK324" s="41">
        <f aca="true" t="shared" si="839" ref="AK324:AK335">U324+Y324+AC324+AG324</f>
        <v>34705.47215</v>
      </c>
      <c r="AL324" s="41">
        <f aca="true" t="shared" si="840" ref="AL324:AL335">V324+Z324+AD324+AH324</f>
        <v>26931.83808</v>
      </c>
      <c r="AM324" s="41">
        <f aca="true" t="shared" si="841" ref="AM324:AM335">IF(AK324=0,0,AL324*100/AK324)</f>
        <v>77.60112861625483</v>
      </c>
      <c r="AN324" s="41">
        <f aca="true" t="shared" si="842" ref="AN324:AN335">AL324-AK324</f>
        <v>-7773.63407</v>
      </c>
      <c r="AO324" s="41">
        <f>SUM(AO325:AO329)</f>
        <v>8951.676</v>
      </c>
      <c r="AP324" s="41">
        <f>SUM(AP325:AP329)</f>
        <v>0</v>
      </c>
      <c r="AQ324" s="41">
        <f aca="true" t="shared" si="843" ref="AQ324:AQ335">IF(AO324=0,0,AP324*100/AO324)</f>
        <v>0</v>
      </c>
      <c r="AR324" s="41">
        <f aca="true" t="shared" si="844" ref="AR324:AR335">AP324-AO324</f>
        <v>-8951.676</v>
      </c>
      <c r="AS324" s="41">
        <f>SUM(AS325:AS329)</f>
        <v>8842.38</v>
      </c>
      <c r="AT324" s="41">
        <f>SUM(AT325:AT329)</f>
        <v>0</v>
      </c>
      <c r="AU324" s="41">
        <f aca="true" t="shared" si="845" ref="AU324:AU335">IF(AS324=0,0,AT324*100/AS324)</f>
        <v>0</v>
      </c>
      <c r="AV324" s="41">
        <f aca="true" t="shared" si="846" ref="AV324:AV335">AT324-AS324</f>
        <v>-8842.38</v>
      </c>
      <c r="AW324" s="41">
        <f>SUM(AW325:AW329)</f>
        <v>8587.845</v>
      </c>
      <c r="AX324" s="41">
        <f>SUM(AX325:AX329)</f>
        <v>0</v>
      </c>
      <c r="AY324" s="41">
        <f aca="true" t="shared" si="847" ref="AY324:AY335">IF(AW324=0,0,AX324*100/AW324)</f>
        <v>0</v>
      </c>
      <c r="AZ324" s="41">
        <f aca="true" t="shared" si="848" ref="AZ324:AZ335">AX324-AW324</f>
        <v>-8587.845</v>
      </c>
      <c r="BA324" s="41">
        <f aca="true" t="shared" si="849" ref="BA324:BA341">AK324+AO324+AS324+AW324</f>
        <v>61087.37315</v>
      </c>
      <c r="BB324" s="41">
        <f aca="true" t="shared" si="850" ref="BB324:BB341">AL324+AP324+AT324+AX324</f>
        <v>26931.83808</v>
      </c>
      <c r="BC324" s="41">
        <f aca="true" t="shared" si="851" ref="BC324:BC335">IF(BA324=0,0,BB324*100/BA324)</f>
        <v>44.08740577839039</v>
      </c>
      <c r="BD324" s="41">
        <f aca="true" t="shared" si="852" ref="BD324:BD335">BB324-BA324</f>
        <v>-34155.53507</v>
      </c>
      <c r="BE324" s="41">
        <f>SUM(BE325:BE329)</f>
        <v>8631.55</v>
      </c>
      <c r="BF324" s="41">
        <f>SUM(BF325:BF329)</f>
        <v>0</v>
      </c>
      <c r="BG324" s="41">
        <f aca="true" t="shared" si="853" ref="BG324:BG335">IF(BE324=0,0,BF324*100/BE324)</f>
        <v>0</v>
      </c>
      <c r="BH324" s="41">
        <f aca="true" t="shared" si="854" ref="BH324:BH335">BF324-BE324</f>
        <v>-8631.55</v>
      </c>
      <c r="BI324" s="41">
        <f>SUM(BI325:BI329)</f>
        <v>8749.89185</v>
      </c>
      <c r="BJ324" s="41">
        <f>SUM(BJ325:BJ329)</f>
        <v>0</v>
      </c>
      <c r="BK324" s="41">
        <f aca="true" t="shared" si="855" ref="BK324:BK335">IF(BI324=0,0,BJ324*100/BI324)</f>
        <v>0</v>
      </c>
      <c r="BL324" s="41">
        <f aca="true" t="shared" si="856" ref="BL324:BL335">BJ324-BI324</f>
        <v>-8749.89185</v>
      </c>
      <c r="BM324" s="41">
        <f>SUM(BM325:BM329)</f>
        <v>114.947</v>
      </c>
      <c r="BN324" s="41">
        <f>SUM(BN325:BN329)</f>
        <v>0</v>
      </c>
      <c r="BO324" s="41">
        <f aca="true" t="shared" si="857" ref="BO324:BO335">IF(BM324=0,0,BN324*100/BM324)</f>
        <v>0</v>
      </c>
      <c r="BP324" s="41">
        <f aca="true" t="shared" si="858" ref="BP324:BP335">BN324-BM324</f>
        <v>-114.947</v>
      </c>
      <c r="BQ324" s="137"/>
      <c r="BR324" s="137"/>
    </row>
    <row r="325" spans="1:70" ht="23.25" customHeight="1" hidden="1">
      <c r="A325" s="161"/>
      <c r="B325" s="192"/>
      <c r="C325" s="162"/>
      <c r="D325" s="66" t="s">
        <v>23</v>
      </c>
      <c r="E325" s="48">
        <f t="shared" si="819"/>
        <v>0</v>
      </c>
      <c r="F325" s="48">
        <f t="shared" si="820"/>
        <v>0</v>
      </c>
      <c r="G325" s="18">
        <f t="shared" si="821"/>
        <v>0</v>
      </c>
      <c r="H325" s="18">
        <f t="shared" si="822"/>
        <v>0</v>
      </c>
      <c r="I325" s="18">
        <f aca="true" t="shared" si="859" ref="I325:J327">I48+I208+I260</f>
        <v>0</v>
      </c>
      <c r="J325" s="18">
        <f t="shared" si="859"/>
        <v>0</v>
      </c>
      <c r="K325" s="18">
        <f t="shared" si="823"/>
        <v>0</v>
      </c>
      <c r="L325" s="18">
        <f t="shared" si="824"/>
        <v>0</v>
      </c>
      <c r="M325" s="18">
        <f aca="true" t="shared" si="860" ref="M325:N327">M48+M208+M260</f>
        <v>0</v>
      </c>
      <c r="N325" s="18">
        <f t="shared" si="860"/>
        <v>0</v>
      </c>
      <c r="O325" s="18">
        <f t="shared" si="825"/>
        <v>0</v>
      </c>
      <c r="P325" s="18">
        <f t="shared" si="826"/>
        <v>0</v>
      </c>
      <c r="Q325" s="18">
        <f aca="true" t="shared" si="861" ref="Q325:R327">Q48+Q208+Q260</f>
        <v>0</v>
      </c>
      <c r="R325" s="18">
        <f t="shared" si="861"/>
        <v>0</v>
      </c>
      <c r="S325" s="18">
        <f t="shared" si="827"/>
        <v>0</v>
      </c>
      <c r="T325" s="18">
        <f t="shared" si="828"/>
        <v>0</v>
      </c>
      <c r="U325" s="18">
        <f t="shared" si="829"/>
        <v>0</v>
      </c>
      <c r="V325" s="18">
        <f t="shared" si="830"/>
        <v>0</v>
      </c>
      <c r="W325" s="18">
        <f t="shared" si="831"/>
        <v>0</v>
      </c>
      <c r="X325" s="18">
        <f t="shared" si="832"/>
        <v>0</v>
      </c>
      <c r="Y325" s="18">
        <f aca="true" t="shared" si="862" ref="Y325:Z327">Y48+Y208+Y260</f>
        <v>0</v>
      </c>
      <c r="Z325" s="18">
        <f t="shared" si="862"/>
        <v>0</v>
      </c>
      <c r="AA325" s="18">
        <f t="shared" si="833"/>
        <v>0</v>
      </c>
      <c r="AB325" s="18">
        <f t="shared" si="834"/>
        <v>0</v>
      </c>
      <c r="AC325" s="18">
        <f aca="true" t="shared" si="863" ref="AC325:AD327">AC48+AC208+AC260</f>
        <v>0</v>
      </c>
      <c r="AD325" s="18">
        <f t="shared" si="863"/>
        <v>0</v>
      </c>
      <c r="AE325" s="18">
        <f t="shared" si="835"/>
        <v>0</v>
      </c>
      <c r="AF325" s="18">
        <f t="shared" si="836"/>
        <v>0</v>
      </c>
      <c r="AG325" s="18">
        <f aca="true" t="shared" si="864" ref="AG325:AH327">AG48+AG208+AG260</f>
        <v>0</v>
      </c>
      <c r="AH325" s="18">
        <f t="shared" si="864"/>
        <v>0</v>
      </c>
      <c r="AI325" s="18">
        <f t="shared" si="837"/>
        <v>0</v>
      </c>
      <c r="AJ325" s="18">
        <f t="shared" si="838"/>
        <v>0</v>
      </c>
      <c r="AK325" s="18">
        <f t="shared" si="839"/>
        <v>0</v>
      </c>
      <c r="AL325" s="18">
        <f t="shared" si="840"/>
        <v>0</v>
      </c>
      <c r="AM325" s="18">
        <f t="shared" si="841"/>
        <v>0</v>
      </c>
      <c r="AN325" s="18">
        <f t="shared" si="842"/>
        <v>0</v>
      </c>
      <c r="AO325" s="18">
        <f aca="true" t="shared" si="865" ref="AO325:AP327">AO48+AO208+AO260</f>
        <v>0</v>
      </c>
      <c r="AP325" s="18">
        <f t="shared" si="865"/>
        <v>0</v>
      </c>
      <c r="AQ325" s="18">
        <f t="shared" si="843"/>
        <v>0</v>
      </c>
      <c r="AR325" s="18">
        <f t="shared" si="844"/>
        <v>0</v>
      </c>
      <c r="AS325" s="18">
        <f aca="true" t="shared" si="866" ref="AS325:AT327">AS48+AS208+AS260</f>
        <v>0</v>
      </c>
      <c r="AT325" s="18">
        <f t="shared" si="866"/>
        <v>0</v>
      </c>
      <c r="AU325" s="18">
        <f t="shared" si="845"/>
        <v>0</v>
      </c>
      <c r="AV325" s="18">
        <f t="shared" si="846"/>
        <v>0</v>
      </c>
      <c r="AW325" s="18">
        <f aca="true" t="shared" si="867" ref="AW325:AX327">AW48+AW208+AW260</f>
        <v>0</v>
      </c>
      <c r="AX325" s="18">
        <f t="shared" si="867"/>
        <v>0</v>
      </c>
      <c r="AY325" s="18">
        <f t="shared" si="847"/>
        <v>0</v>
      </c>
      <c r="AZ325" s="18">
        <f t="shared" si="848"/>
        <v>0</v>
      </c>
      <c r="BA325" s="18">
        <f t="shared" si="849"/>
        <v>0</v>
      </c>
      <c r="BB325" s="18">
        <f t="shared" si="850"/>
        <v>0</v>
      </c>
      <c r="BC325" s="18">
        <f t="shared" si="851"/>
        <v>0</v>
      </c>
      <c r="BD325" s="18">
        <f t="shared" si="852"/>
        <v>0</v>
      </c>
      <c r="BE325" s="18">
        <f aca="true" t="shared" si="868" ref="BE325:BF327">BE48+BE208+BE260</f>
        <v>0</v>
      </c>
      <c r="BF325" s="18">
        <f t="shared" si="868"/>
        <v>0</v>
      </c>
      <c r="BG325" s="18">
        <f t="shared" si="853"/>
        <v>0</v>
      </c>
      <c r="BH325" s="18">
        <f t="shared" si="854"/>
        <v>0</v>
      </c>
      <c r="BI325" s="18">
        <f aca="true" t="shared" si="869" ref="BI325:BJ327">BI48+BI208+BI260</f>
        <v>0</v>
      </c>
      <c r="BJ325" s="18">
        <f t="shared" si="869"/>
        <v>0</v>
      </c>
      <c r="BK325" s="18">
        <f t="shared" si="855"/>
        <v>0</v>
      </c>
      <c r="BL325" s="18">
        <f t="shared" si="856"/>
        <v>0</v>
      </c>
      <c r="BM325" s="18">
        <f aca="true" t="shared" si="870" ref="BM325:BN327">BM48+BM208+BM260</f>
        <v>0</v>
      </c>
      <c r="BN325" s="18">
        <f t="shared" si="870"/>
        <v>0</v>
      </c>
      <c r="BO325" s="18">
        <f t="shared" si="857"/>
        <v>0</v>
      </c>
      <c r="BP325" s="18">
        <f t="shared" si="858"/>
        <v>0</v>
      </c>
      <c r="BQ325" s="138"/>
      <c r="BR325" s="138"/>
    </row>
    <row r="326" spans="1:70" ht="23.25" customHeight="1">
      <c r="A326" s="161"/>
      <c r="B326" s="192"/>
      <c r="C326" s="162"/>
      <c r="D326" s="64" t="s">
        <v>63</v>
      </c>
      <c r="E326" s="48">
        <f t="shared" si="819"/>
        <v>0</v>
      </c>
      <c r="F326" s="48">
        <f t="shared" si="820"/>
        <v>0</v>
      </c>
      <c r="G326" s="18">
        <f t="shared" si="821"/>
        <v>0</v>
      </c>
      <c r="H326" s="18">
        <f t="shared" si="822"/>
        <v>0</v>
      </c>
      <c r="I326" s="18">
        <f t="shared" si="859"/>
        <v>0</v>
      </c>
      <c r="J326" s="18">
        <f t="shared" si="859"/>
        <v>0</v>
      </c>
      <c r="K326" s="18">
        <f t="shared" si="823"/>
        <v>0</v>
      </c>
      <c r="L326" s="18">
        <f t="shared" si="824"/>
        <v>0</v>
      </c>
      <c r="M326" s="18">
        <f t="shared" si="860"/>
        <v>0</v>
      </c>
      <c r="N326" s="18">
        <f t="shared" si="860"/>
        <v>0</v>
      </c>
      <c r="O326" s="18">
        <f t="shared" si="825"/>
        <v>0</v>
      </c>
      <c r="P326" s="18">
        <f t="shared" si="826"/>
        <v>0</v>
      </c>
      <c r="Q326" s="18">
        <f t="shared" si="861"/>
        <v>0</v>
      </c>
      <c r="R326" s="18">
        <f t="shared" si="861"/>
        <v>0</v>
      </c>
      <c r="S326" s="18">
        <f t="shared" si="827"/>
        <v>0</v>
      </c>
      <c r="T326" s="18">
        <f t="shared" si="828"/>
        <v>0</v>
      </c>
      <c r="U326" s="18">
        <f t="shared" si="829"/>
        <v>0</v>
      </c>
      <c r="V326" s="18">
        <f t="shared" si="830"/>
        <v>0</v>
      </c>
      <c r="W326" s="18">
        <f t="shared" si="831"/>
        <v>0</v>
      </c>
      <c r="X326" s="18">
        <f t="shared" si="832"/>
        <v>0</v>
      </c>
      <c r="Y326" s="18">
        <f t="shared" si="862"/>
        <v>0</v>
      </c>
      <c r="Z326" s="18">
        <f t="shared" si="862"/>
        <v>0</v>
      </c>
      <c r="AA326" s="18">
        <f t="shared" si="833"/>
        <v>0</v>
      </c>
      <c r="AB326" s="18">
        <f t="shared" si="834"/>
        <v>0</v>
      </c>
      <c r="AC326" s="18">
        <f t="shared" si="863"/>
        <v>0</v>
      </c>
      <c r="AD326" s="18">
        <f t="shared" si="863"/>
        <v>0</v>
      </c>
      <c r="AE326" s="18">
        <f t="shared" si="835"/>
        <v>0</v>
      </c>
      <c r="AF326" s="18">
        <f t="shared" si="836"/>
        <v>0</v>
      </c>
      <c r="AG326" s="18">
        <f t="shared" si="864"/>
        <v>0</v>
      </c>
      <c r="AH326" s="18">
        <f t="shared" si="864"/>
        <v>0</v>
      </c>
      <c r="AI326" s="18">
        <f t="shared" si="837"/>
        <v>0</v>
      </c>
      <c r="AJ326" s="18">
        <f t="shared" si="838"/>
        <v>0</v>
      </c>
      <c r="AK326" s="18">
        <f t="shared" si="839"/>
        <v>0</v>
      </c>
      <c r="AL326" s="18">
        <f t="shared" si="840"/>
        <v>0</v>
      </c>
      <c r="AM326" s="18">
        <f t="shared" si="841"/>
        <v>0</v>
      </c>
      <c r="AN326" s="18">
        <f t="shared" si="842"/>
        <v>0</v>
      </c>
      <c r="AO326" s="18">
        <f t="shared" si="865"/>
        <v>0</v>
      </c>
      <c r="AP326" s="18">
        <f t="shared" si="865"/>
        <v>0</v>
      </c>
      <c r="AQ326" s="18">
        <f t="shared" si="843"/>
        <v>0</v>
      </c>
      <c r="AR326" s="18">
        <f t="shared" si="844"/>
        <v>0</v>
      </c>
      <c r="AS326" s="18">
        <f t="shared" si="866"/>
        <v>0</v>
      </c>
      <c r="AT326" s="18">
        <f t="shared" si="866"/>
        <v>0</v>
      </c>
      <c r="AU326" s="18">
        <f t="shared" si="845"/>
        <v>0</v>
      </c>
      <c r="AV326" s="18">
        <f t="shared" si="846"/>
        <v>0</v>
      </c>
      <c r="AW326" s="18">
        <f t="shared" si="867"/>
        <v>0</v>
      </c>
      <c r="AX326" s="18">
        <f t="shared" si="867"/>
        <v>0</v>
      </c>
      <c r="AY326" s="18">
        <f t="shared" si="847"/>
        <v>0</v>
      </c>
      <c r="AZ326" s="18">
        <f t="shared" si="848"/>
        <v>0</v>
      </c>
      <c r="BA326" s="18">
        <f t="shared" si="849"/>
        <v>0</v>
      </c>
      <c r="BB326" s="18">
        <f t="shared" si="850"/>
        <v>0</v>
      </c>
      <c r="BC326" s="18">
        <f t="shared" si="851"/>
        <v>0</v>
      </c>
      <c r="BD326" s="18">
        <f t="shared" si="852"/>
        <v>0</v>
      </c>
      <c r="BE326" s="18">
        <f t="shared" si="868"/>
        <v>0</v>
      </c>
      <c r="BF326" s="18">
        <f t="shared" si="868"/>
        <v>0</v>
      </c>
      <c r="BG326" s="18">
        <f t="shared" si="853"/>
        <v>0</v>
      </c>
      <c r="BH326" s="18">
        <f t="shared" si="854"/>
        <v>0</v>
      </c>
      <c r="BI326" s="18">
        <f t="shared" si="869"/>
        <v>0</v>
      </c>
      <c r="BJ326" s="18">
        <f t="shared" si="869"/>
        <v>0</v>
      </c>
      <c r="BK326" s="18">
        <f t="shared" si="855"/>
        <v>0</v>
      </c>
      <c r="BL326" s="18">
        <f t="shared" si="856"/>
        <v>0</v>
      </c>
      <c r="BM326" s="18">
        <f t="shared" si="870"/>
        <v>0</v>
      </c>
      <c r="BN326" s="18">
        <f t="shared" si="870"/>
        <v>0</v>
      </c>
      <c r="BO326" s="18">
        <f t="shared" si="857"/>
        <v>0</v>
      </c>
      <c r="BP326" s="18">
        <f t="shared" si="858"/>
        <v>0</v>
      </c>
      <c r="BQ326" s="138"/>
      <c r="BR326" s="138"/>
    </row>
    <row r="327" spans="1:70" ht="23.25" customHeight="1">
      <c r="A327" s="161"/>
      <c r="B327" s="192"/>
      <c r="C327" s="162"/>
      <c r="D327" s="64" t="s">
        <v>28</v>
      </c>
      <c r="E327" s="48">
        <f t="shared" si="819"/>
        <v>78583.762</v>
      </c>
      <c r="F327" s="48">
        <f t="shared" si="820"/>
        <v>26931.83808</v>
      </c>
      <c r="G327" s="18">
        <f t="shared" si="821"/>
        <v>34.27150519976379</v>
      </c>
      <c r="H327" s="18">
        <f t="shared" si="822"/>
        <v>-51651.92392</v>
      </c>
      <c r="I327" s="18">
        <f t="shared" si="859"/>
        <v>970.59547</v>
      </c>
      <c r="J327" s="18">
        <f t="shared" si="859"/>
        <v>970.59547</v>
      </c>
      <c r="K327" s="18">
        <f t="shared" si="823"/>
        <v>100</v>
      </c>
      <c r="L327" s="18">
        <f t="shared" si="824"/>
        <v>0</v>
      </c>
      <c r="M327" s="18">
        <f t="shared" si="860"/>
        <v>4409.99068</v>
      </c>
      <c r="N327" s="18">
        <f t="shared" si="860"/>
        <v>4409.98841</v>
      </c>
      <c r="O327" s="18">
        <f t="shared" si="825"/>
        <v>99.99994852596832</v>
      </c>
      <c r="P327" s="18">
        <f t="shared" si="826"/>
        <v>-0.002269999999953143</v>
      </c>
      <c r="Q327" s="18">
        <f t="shared" si="861"/>
        <v>4601.5</v>
      </c>
      <c r="R327" s="18">
        <f t="shared" si="861"/>
        <v>3722.51408</v>
      </c>
      <c r="S327" s="18">
        <f t="shared" si="827"/>
        <v>80.8978394001956</v>
      </c>
      <c r="T327" s="18">
        <f t="shared" si="828"/>
        <v>-878.9859200000001</v>
      </c>
      <c r="U327" s="18">
        <f t="shared" si="829"/>
        <v>9982.08615</v>
      </c>
      <c r="V327" s="18">
        <f t="shared" si="830"/>
        <v>9103.09796</v>
      </c>
      <c r="W327" s="18">
        <f t="shared" si="831"/>
        <v>91.1943437795315</v>
      </c>
      <c r="X327" s="18">
        <f t="shared" si="832"/>
        <v>-878.98819</v>
      </c>
      <c r="Y327" s="18">
        <f t="shared" si="862"/>
        <v>4677.946</v>
      </c>
      <c r="Z327" s="18">
        <f t="shared" si="862"/>
        <v>4057.94521</v>
      </c>
      <c r="AA327" s="18">
        <f t="shared" si="833"/>
        <v>86.74630297143234</v>
      </c>
      <c r="AB327" s="18">
        <f t="shared" si="834"/>
        <v>-620.00079</v>
      </c>
      <c r="AC327" s="18">
        <f t="shared" si="863"/>
        <v>11011.503</v>
      </c>
      <c r="AD327" s="18">
        <f t="shared" si="863"/>
        <v>6880.586319999999</v>
      </c>
      <c r="AE327" s="18">
        <f t="shared" si="835"/>
        <v>62.48544199642864</v>
      </c>
      <c r="AF327" s="18">
        <f t="shared" si="836"/>
        <v>-4130.916680000001</v>
      </c>
      <c r="AG327" s="18">
        <f t="shared" si="864"/>
        <v>9033.937</v>
      </c>
      <c r="AH327" s="18">
        <f t="shared" si="864"/>
        <v>6890.20859</v>
      </c>
      <c r="AI327" s="18">
        <f t="shared" si="837"/>
        <v>76.27027496428191</v>
      </c>
      <c r="AJ327" s="18">
        <f t="shared" si="838"/>
        <v>-2143.7284099999997</v>
      </c>
      <c r="AK327" s="18">
        <f t="shared" si="839"/>
        <v>34705.47215</v>
      </c>
      <c r="AL327" s="18">
        <f t="shared" si="840"/>
        <v>26931.83808</v>
      </c>
      <c r="AM327" s="18">
        <f t="shared" si="841"/>
        <v>77.60112861625483</v>
      </c>
      <c r="AN327" s="18">
        <f t="shared" si="842"/>
        <v>-7773.63407</v>
      </c>
      <c r="AO327" s="18">
        <f t="shared" si="865"/>
        <v>8951.676</v>
      </c>
      <c r="AP327" s="18">
        <f t="shared" si="865"/>
        <v>0</v>
      </c>
      <c r="AQ327" s="18">
        <f t="shared" si="843"/>
        <v>0</v>
      </c>
      <c r="AR327" s="18">
        <f t="shared" si="844"/>
        <v>-8951.676</v>
      </c>
      <c r="AS327" s="18">
        <f t="shared" si="866"/>
        <v>8842.38</v>
      </c>
      <c r="AT327" s="18">
        <f t="shared" si="866"/>
        <v>0</v>
      </c>
      <c r="AU327" s="18">
        <f t="shared" si="845"/>
        <v>0</v>
      </c>
      <c r="AV327" s="18">
        <f t="shared" si="846"/>
        <v>-8842.38</v>
      </c>
      <c r="AW327" s="18">
        <f t="shared" si="867"/>
        <v>8587.845</v>
      </c>
      <c r="AX327" s="18">
        <f t="shared" si="867"/>
        <v>0</v>
      </c>
      <c r="AY327" s="18">
        <f t="shared" si="847"/>
        <v>0</v>
      </c>
      <c r="AZ327" s="18">
        <f t="shared" si="848"/>
        <v>-8587.845</v>
      </c>
      <c r="BA327" s="18">
        <f t="shared" si="849"/>
        <v>61087.37315</v>
      </c>
      <c r="BB327" s="18">
        <f t="shared" si="850"/>
        <v>26931.83808</v>
      </c>
      <c r="BC327" s="18">
        <f t="shared" si="851"/>
        <v>44.08740577839039</v>
      </c>
      <c r="BD327" s="18">
        <f t="shared" si="852"/>
        <v>-34155.53507</v>
      </c>
      <c r="BE327" s="18">
        <f t="shared" si="868"/>
        <v>8631.55</v>
      </c>
      <c r="BF327" s="18">
        <f t="shared" si="868"/>
        <v>0</v>
      </c>
      <c r="BG327" s="18">
        <f t="shared" si="853"/>
        <v>0</v>
      </c>
      <c r="BH327" s="18">
        <f t="shared" si="854"/>
        <v>-8631.55</v>
      </c>
      <c r="BI327" s="18">
        <f t="shared" si="869"/>
        <v>8749.89185</v>
      </c>
      <c r="BJ327" s="18">
        <f t="shared" si="869"/>
        <v>0</v>
      </c>
      <c r="BK327" s="18">
        <f t="shared" si="855"/>
        <v>0</v>
      </c>
      <c r="BL327" s="18">
        <f t="shared" si="856"/>
        <v>-8749.89185</v>
      </c>
      <c r="BM327" s="18">
        <f t="shared" si="870"/>
        <v>114.947</v>
      </c>
      <c r="BN327" s="18">
        <f t="shared" si="870"/>
        <v>0</v>
      </c>
      <c r="BO327" s="18">
        <f t="shared" si="857"/>
        <v>0</v>
      </c>
      <c r="BP327" s="18">
        <f t="shared" si="858"/>
        <v>-114.947</v>
      </c>
      <c r="BQ327" s="138"/>
      <c r="BR327" s="138"/>
    </row>
    <row r="328" spans="1:70" ht="23.25" customHeight="1" hidden="1">
      <c r="A328" s="161"/>
      <c r="B328" s="192"/>
      <c r="C328" s="162"/>
      <c r="D328" s="67" t="s">
        <v>29</v>
      </c>
      <c r="E328" s="48">
        <f t="shared" si="819"/>
        <v>0</v>
      </c>
      <c r="F328" s="48">
        <f t="shared" si="820"/>
        <v>0</v>
      </c>
      <c r="G328" s="18">
        <f t="shared" si="821"/>
        <v>0</v>
      </c>
      <c r="H328" s="18">
        <f t="shared" si="822"/>
        <v>0</v>
      </c>
      <c r="I328" s="18">
        <f>I52+I212+I264</f>
        <v>0</v>
      </c>
      <c r="J328" s="18">
        <f>J52+J212+J264</f>
        <v>0</v>
      </c>
      <c r="K328" s="18">
        <f t="shared" si="823"/>
        <v>0</v>
      </c>
      <c r="L328" s="18">
        <f t="shared" si="824"/>
        <v>0</v>
      </c>
      <c r="M328" s="18">
        <f>M52+M212+M264</f>
        <v>0</v>
      </c>
      <c r="N328" s="18">
        <f>N52+N212+N264</f>
        <v>0</v>
      </c>
      <c r="O328" s="18">
        <f t="shared" si="825"/>
        <v>0</v>
      </c>
      <c r="P328" s="18">
        <f t="shared" si="826"/>
        <v>0</v>
      </c>
      <c r="Q328" s="18">
        <f>Q52+Q212+Q264</f>
        <v>0</v>
      </c>
      <c r="R328" s="18">
        <f>R52+R212+R264</f>
        <v>0</v>
      </c>
      <c r="S328" s="18">
        <f t="shared" si="827"/>
        <v>0</v>
      </c>
      <c r="T328" s="18">
        <f t="shared" si="828"/>
        <v>0</v>
      </c>
      <c r="U328" s="18">
        <f t="shared" si="829"/>
        <v>0</v>
      </c>
      <c r="V328" s="18">
        <f t="shared" si="830"/>
        <v>0</v>
      </c>
      <c r="W328" s="18">
        <f t="shared" si="831"/>
        <v>0</v>
      </c>
      <c r="X328" s="18">
        <f t="shared" si="832"/>
        <v>0</v>
      </c>
      <c r="Y328" s="18">
        <f>Y52+Y212+Y264</f>
        <v>0</v>
      </c>
      <c r="Z328" s="18">
        <f>Z52+Z212+Z264</f>
        <v>0</v>
      </c>
      <c r="AA328" s="18">
        <f t="shared" si="833"/>
        <v>0</v>
      </c>
      <c r="AB328" s="18">
        <f t="shared" si="834"/>
        <v>0</v>
      </c>
      <c r="AC328" s="18">
        <f>AC52+AC212+AC264</f>
        <v>0</v>
      </c>
      <c r="AD328" s="18">
        <f>AD52+AD212+AD264</f>
        <v>0</v>
      </c>
      <c r="AE328" s="18">
        <f t="shared" si="835"/>
        <v>0</v>
      </c>
      <c r="AF328" s="18">
        <f t="shared" si="836"/>
        <v>0</v>
      </c>
      <c r="AG328" s="18">
        <f>AG52+AG212+AG264</f>
        <v>0</v>
      </c>
      <c r="AH328" s="18">
        <f>AH52+AH212+AH264</f>
        <v>0</v>
      </c>
      <c r="AI328" s="18">
        <f t="shared" si="837"/>
        <v>0</v>
      </c>
      <c r="AJ328" s="18">
        <f t="shared" si="838"/>
        <v>0</v>
      </c>
      <c r="AK328" s="18">
        <f t="shared" si="839"/>
        <v>0</v>
      </c>
      <c r="AL328" s="18">
        <f t="shared" si="840"/>
        <v>0</v>
      </c>
      <c r="AM328" s="18">
        <f t="shared" si="841"/>
        <v>0</v>
      </c>
      <c r="AN328" s="18">
        <f t="shared" si="842"/>
        <v>0</v>
      </c>
      <c r="AO328" s="18">
        <f>AO52+AO212+AO264</f>
        <v>0</v>
      </c>
      <c r="AP328" s="18">
        <f>AP52+AP212+AP264</f>
        <v>0</v>
      </c>
      <c r="AQ328" s="18">
        <f t="shared" si="843"/>
        <v>0</v>
      </c>
      <c r="AR328" s="18">
        <f t="shared" si="844"/>
        <v>0</v>
      </c>
      <c r="AS328" s="18">
        <f>AS52+AS212+AS264</f>
        <v>0</v>
      </c>
      <c r="AT328" s="18">
        <f>AT52+AT212+AT264</f>
        <v>0</v>
      </c>
      <c r="AU328" s="18">
        <f t="shared" si="845"/>
        <v>0</v>
      </c>
      <c r="AV328" s="18">
        <f t="shared" si="846"/>
        <v>0</v>
      </c>
      <c r="AW328" s="18">
        <f>AW52+AW212+AW264</f>
        <v>0</v>
      </c>
      <c r="AX328" s="18">
        <f>AX52+AX212+AX264</f>
        <v>0</v>
      </c>
      <c r="AY328" s="18">
        <f t="shared" si="847"/>
        <v>0</v>
      </c>
      <c r="AZ328" s="18">
        <f t="shared" si="848"/>
        <v>0</v>
      </c>
      <c r="BA328" s="18">
        <f t="shared" si="849"/>
        <v>0</v>
      </c>
      <c r="BB328" s="18">
        <f t="shared" si="850"/>
        <v>0</v>
      </c>
      <c r="BC328" s="18">
        <f t="shared" si="851"/>
        <v>0</v>
      </c>
      <c r="BD328" s="18">
        <f t="shared" si="852"/>
        <v>0</v>
      </c>
      <c r="BE328" s="18">
        <f>BE52+BE212+BE264</f>
        <v>0</v>
      </c>
      <c r="BF328" s="18">
        <f>BF52+BF212+BF264</f>
        <v>0</v>
      </c>
      <c r="BG328" s="18">
        <f t="shared" si="853"/>
        <v>0</v>
      </c>
      <c r="BH328" s="18">
        <f t="shared" si="854"/>
        <v>0</v>
      </c>
      <c r="BI328" s="18">
        <f>BI52+BI212+BI264</f>
        <v>0</v>
      </c>
      <c r="BJ328" s="18">
        <f>BJ52+BJ212+BJ264</f>
        <v>0</v>
      </c>
      <c r="BK328" s="18">
        <f t="shared" si="855"/>
        <v>0</v>
      </c>
      <c r="BL328" s="18">
        <f t="shared" si="856"/>
        <v>0</v>
      </c>
      <c r="BM328" s="18">
        <f>BM52+BM212+BM264</f>
        <v>0</v>
      </c>
      <c r="BN328" s="18">
        <f>BN52+BN212+BN264</f>
        <v>0</v>
      </c>
      <c r="BO328" s="18">
        <f t="shared" si="857"/>
        <v>0</v>
      </c>
      <c r="BP328" s="18">
        <f t="shared" si="858"/>
        <v>0</v>
      </c>
      <c r="BQ328" s="138"/>
      <c r="BR328" s="138"/>
    </row>
    <row r="329" spans="1:70" ht="23.25" customHeight="1" hidden="1">
      <c r="A329" s="163"/>
      <c r="B329" s="193"/>
      <c r="C329" s="164"/>
      <c r="D329" s="68" t="s">
        <v>24</v>
      </c>
      <c r="E329" s="49">
        <f t="shared" si="819"/>
        <v>0</v>
      </c>
      <c r="F329" s="49">
        <f t="shared" si="820"/>
        <v>0</v>
      </c>
      <c r="G329" s="18">
        <f t="shared" si="821"/>
        <v>0</v>
      </c>
      <c r="H329" s="17">
        <f t="shared" si="822"/>
        <v>0</v>
      </c>
      <c r="I329" s="18">
        <f>I53+I213+I265</f>
        <v>0</v>
      </c>
      <c r="J329" s="18">
        <f>J53+J213+J265</f>
        <v>0</v>
      </c>
      <c r="K329" s="18">
        <f t="shared" si="823"/>
        <v>0</v>
      </c>
      <c r="L329" s="18">
        <f t="shared" si="824"/>
        <v>0</v>
      </c>
      <c r="M329" s="18">
        <f>M53+M213+M265</f>
        <v>0</v>
      </c>
      <c r="N329" s="18">
        <f>N53+N213+N265</f>
        <v>0</v>
      </c>
      <c r="O329" s="18">
        <f t="shared" si="825"/>
        <v>0</v>
      </c>
      <c r="P329" s="18">
        <f t="shared" si="826"/>
        <v>0</v>
      </c>
      <c r="Q329" s="18">
        <f>Q53+Q213+Q265</f>
        <v>0</v>
      </c>
      <c r="R329" s="18">
        <f>R53+R213+R265</f>
        <v>0</v>
      </c>
      <c r="S329" s="18">
        <f t="shared" si="827"/>
        <v>0</v>
      </c>
      <c r="T329" s="18">
        <f t="shared" si="828"/>
        <v>0</v>
      </c>
      <c r="U329" s="18">
        <f t="shared" si="829"/>
        <v>0</v>
      </c>
      <c r="V329" s="18">
        <f t="shared" si="830"/>
        <v>0</v>
      </c>
      <c r="W329" s="18">
        <f t="shared" si="831"/>
        <v>0</v>
      </c>
      <c r="X329" s="18">
        <f t="shared" si="832"/>
        <v>0</v>
      </c>
      <c r="Y329" s="18">
        <f>Y53+Y213+Y265</f>
        <v>0</v>
      </c>
      <c r="Z329" s="18">
        <f>Z53+Z213+Z265</f>
        <v>0</v>
      </c>
      <c r="AA329" s="18">
        <f t="shared" si="833"/>
        <v>0</v>
      </c>
      <c r="AB329" s="18">
        <f t="shared" si="834"/>
        <v>0</v>
      </c>
      <c r="AC329" s="18">
        <f>AC53+AC213+AC265</f>
        <v>0</v>
      </c>
      <c r="AD329" s="18">
        <f>AD53+AD213+AD265</f>
        <v>0</v>
      </c>
      <c r="AE329" s="18">
        <f t="shared" si="835"/>
        <v>0</v>
      </c>
      <c r="AF329" s="18">
        <f t="shared" si="836"/>
        <v>0</v>
      </c>
      <c r="AG329" s="18">
        <f>AG53+AG213+AG265</f>
        <v>0</v>
      </c>
      <c r="AH329" s="18">
        <f>AH53+AH213+AH265</f>
        <v>0</v>
      </c>
      <c r="AI329" s="18">
        <f t="shared" si="837"/>
        <v>0</v>
      </c>
      <c r="AJ329" s="18">
        <f t="shared" si="838"/>
        <v>0</v>
      </c>
      <c r="AK329" s="18">
        <f t="shared" si="839"/>
        <v>0</v>
      </c>
      <c r="AL329" s="18">
        <f t="shared" si="840"/>
        <v>0</v>
      </c>
      <c r="AM329" s="18">
        <f t="shared" si="841"/>
        <v>0</v>
      </c>
      <c r="AN329" s="18">
        <f t="shared" si="842"/>
        <v>0</v>
      </c>
      <c r="AO329" s="18">
        <f>AO53+AO213+AO265</f>
        <v>0</v>
      </c>
      <c r="AP329" s="18">
        <f>AP53+AP213+AP265</f>
        <v>0</v>
      </c>
      <c r="AQ329" s="18">
        <f t="shared" si="843"/>
        <v>0</v>
      </c>
      <c r="AR329" s="18">
        <f t="shared" si="844"/>
        <v>0</v>
      </c>
      <c r="AS329" s="18">
        <f>AS53+AS213+AS265</f>
        <v>0</v>
      </c>
      <c r="AT329" s="18">
        <f>AT53+AT213+AT265</f>
        <v>0</v>
      </c>
      <c r="AU329" s="18">
        <f t="shared" si="845"/>
        <v>0</v>
      </c>
      <c r="AV329" s="18">
        <f t="shared" si="846"/>
        <v>0</v>
      </c>
      <c r="AW329" s="18">
        <f>AW53+AW213+AW265</f>
        <v>0</v>
      </c>
      <c r="AX329" s="18">
        <f>AX53+AX213+AX265</f>
        <v>0</v>
      </c>
      <c r="AY329" s="18">
        <f t="shared" si="847"/>
        <v>0</v>
      </c>
      <c r="AZ329" s="18">
        <f t="shared" si="848"/>
        <v>0</v>
      </c>
      <c r="BA329" s="18">
        <f t="shared" si="849"/>
        <v>0</v>
      </c>
      <c r="BB329" s="18">
        <f t="shared" si="850"/>
        <v>0</v>
      </c>
      <c r="BC329" s="18">
        <f t="shared" si="851"/>
        <v>0</v>
      </c>
      <c r="BD329" s="18">
        <f t="shared" si="852"/>
        <v>0</v>
      </c>
      <c r="BE329" s="18">
        <f>BE53+BE213+BE265</f>
        <v>0</v>
      </c>
      <c r="BF329" s="18">
        <f>BF53+BF213+BF265</f>
        <v>0</v>
      </c>
      <c r="BG329" s="18">
        <f t="shared" si="853"/>
        <v>0</v>
      </c>
      <c r="BH329" s="18">
        <f t="shared" si="854"/>
        <v>0</v>
      </c>
      <c r="BI329" s="18">
        <f>BI53+BI213+BI265</f>
        <v>0</v>
      </c>
      <c r="BJ329" s="18">
        <f>BJ53+BJ213+BJ265</f>
        <v>0</v>
      </c>
      <c r="BK329" s="18">
        <f t="shared" si="855"/>
        <v>0</v>
      </c>
      <c r="BL329" s="18">
        <f t="shared" si="856"/>
        <v>0</v>
      </c>
      <c r="BM329" s="18">
        <f>BM53+BM213+BM265</f>
        <v>0</v>
      </c>
      <c r="BN329" s="18">
        <f>BN53+BN213+BN265</f>
        <v>0</v>
      </c>
      <c r="BO329" s="18">
        <f t="shared" si="857"/>
        <v>0</v>
      </c>
      <c r="BP329" s="18">
        <f t="shared" si="858"/>
        <v>0</v>
      </c>
      <c r="BQ329" s="139"/>
      <c r="BR329" s="139"/>
    </row>
    <row r="330" spans="1:70" s="53" customFormat="1" ht="23.25" customHeight="1">
      <c r="A330" s="159" t="s">
        <v>68</v>
      </c>
      <c r="B330" s="191"/>
      <c r="C330" s="160"/>
      <c r="D330" s="66" t="s">
        <v>22</v>
      </c>
      <c r="E330" s="46">
        <f t="shared" si="819"/>
        <v>163402.25376000002</v>
      </c>
      <c r="F330" s="46">
        <f t="shared" si="820"/>
        <v>13167.32995</v>
      </c>
      <c r="G330" s="41">
        <f t="shared" si="821"/>
        <v>8.058230316296463</v>
      </c>
      <c r="H330" s="41">
        <f t="shared" si="822"/>
        <v>-150234.92381</v>
      </c>
      <c r="I330" s="41">
        <f>SUM(I331:I335)</f>
        <v>198</v>
      </c>
      <c r="J330" s="41">
        <f>SUM(J331:J335)</f>
        <v>198</v>
      </c>
      <c r="K330" s="41">
        <f t="shared" si="823"/>
        <v>100</v>
      </c>
      <c r="L330" s="41">
        <f t="shared" si="824"/>
        <v>0</v>
      </c>
      <c r="M330" s="41">
        <f>SUM(M331:M335)</f>
        <v>186.9</v>
      </c>
      <c r="N330" s="41">
        <f>SUM(N331:N335)</f>
        <v>186.9</v>
      </c>
      <c r="O330" s="41">
        <f t="shared" si="825"/>
        <v>100</v>
      </c>
      <c r="P330" s="41">
        <f t="shared" si="826"/>
        <v>0</v>
      </c>
      <c r="Q330" s="41">
        <f>SUM(Q331:Q335)</f>
        <v>556</v>
      </c>
      <c r="R330" s="41">
        <f>SUM(R331:R335)</f>
        <v>100</v>
      </c>
      <c r="S330" s="41">
        <f t="shared" si="827"/>
        <v>17.985611510791365</v>
      </c>
      <c r="T330" s="41">
        <f t="shared" si="828"/>
        <v>-456</v>
      </c>
      <c r="U330" s="41">
        <f t="shared" si="829"/>
        <v>940.9</v>
      </c>
      <c r="V330" s="41">
        <f t="shared" si="830"/>
        <v>484.9</v>
      </c>
      <c r="W330" s="41">
        <f t="shared" si="831"/>
        <v>51.53576363056648</v>
      </c>
      <c r="X330" s="41">
        <f t="shared" si="832"/>
        <v>-456</v>
      </c>
      <c r="Y330" s="41">
        <f>SUM(Y331:Y335)</f>
        <v>3551.1</v>
      </c>
      <c r="Z330" s="41">
        <f>SUM(Z331:Z335)</f>
        <v>4007.1</v>
      </c>
      <c r="AA330" s="41">
        <f t="shared" si="833"/>
        <v>112.84109149277688</v>
      </c>
      <c r="AB330" s="41">
        <f t="shared" si="834"/>
        <v>456</v>
      </c>
      <c r="AC330" s="41">
        <f>SUM(AC331:AC335)</f>
        <v>0</v>
      </c>
      <c r="AD330" s="41">
        <f>SUM(AD331:AD335)</f>
        <v>200</v>
      </c>
      <c r="AE330" s="41">
        <f t="shared" si="835"/>
        <v>0</v>
      </c>
      <c r="AF330" s="41">
        <f t="shared" si="836"/>
        <v>200</v>
      </c>
      <c r="AG330" s="41">
        <f>SUM(AG331:AG335)</f>
        <v>7400</v>
      </c>
      <c r="AH330" s="41">
        <f>SUM(AH331:AH335)</f>
        <v>8475.32995</v>
      </c>
      <c r="AI330" s="41">
        <f t="shared" si="837"/>
        <v>114.53148581081079</v>
      </c>
      <c r="AJ330" s="41">
        <f t="shared" si="838"/>
        <v>1075.3299499999994</v>
      </c>
      <c r="AK330" s="41">
        <f t="shared" si="839"/>
        <v>11892</v>
      </c>
      <c r="AL330" s="41">
        <f t="shared" si="840"/>
        <v>13167.32995</v>
      </c>
      <c r="AM330" s="41">
        <f t="shared" si="841"/>
        <v>110.72426799529094</v>
      </c>
      <c r="AN330" s="41">
        <f t="shared" si="842"/>
        <v>1275.3299499999994</v>
      </c>
      <c r="AO330" s="41">
        <f>SUM(AO331:AO335)</f>
        <v>14800</v>
      </c>
      <c r="AP330" s="41">
        <f>SUM(AP331:AP335)</f>
        <v>0</v>
      </c>
      <c r="AQ330" s="41">
        <f t="shared" si="843"/>
        <v>0</v>
      </c>
      <c r="AR330" s="41">
        <f t="shared" si="844"/>
        <v>-14800</v>
      </c>
      <c r="AS330" s="41">
        <f>SUM(AS331:AS335)</f>
        <v>8000</v>
      </c>
      <c r="AT330" s="41">
        <f>SUM(AT331:AT335)</f>
        <v>0</v>
      </c>
      <c r="AU330" s="41">
        <f t="shared" si="845"/>
        <v>0</v>
      </c>
      <c r="AV330" s="41">
        <f t="shared" si="846"/>
        <v>-8000</v>
      </c>
      <c r="AW330" s="41">
        <f>SUM(AW331:AW335)</f>
        <v>43777.7716</v>
      </c>
      <c r="AX330" s="41">
        <f>SUM(AX331:AX335)</f>
        <v>0</v>
      </c>
      <c r="AY330" s="41">
        <f t="shared" si="847"/>
        <v>0</v>
      </c>
      <c r="AZ330" s="41">
        <f t="shared" si="848"/>
        <v>-43777.7716</v>
      </c>
      <c r="BA330" s="41">
        <f t="shared" si="849"/>
        <v>78469.77160000001</v>
      </c>
      <c r="BB330" s="41">
        <f t="shared" si="850"/>
        <v>13167.32995</v>
      </c>
      <c r="BC330" s="41">
        <f t="shared" si="851"/>
        <v>16.780130337476347</v>
      </c>
      <c r="BD330" s="41">
        <f t="shared" si="852"/>
        <v>-65302.44165000001</v>
      </c>
      <c r="BE330" s="41">
        <f>SUM(BE331:BE335)</f>
        <v>40792.5</v>
      </c>
      <c r="BF330" s="41">
        <f>SUM(BF331:BF335)</f>
        <v>0</v>
      </c>
      <c r="BG330" s="41">
        <f t="shared" si="853"/>
        <v>0</v>
      </c>
      <c r="BH330" s="41">
        <f t="shared" si="854"/>
        <v>-40792.5</v>
      </c>
      <c r="BI330" s="41">
        <f>SUM(BI331:BI335)</f>
        <v>42863.44542</v>
      </c>
      <c r="BJ330" s="41">
        <f>SUM(BJ331:BJ335)</f>
        <v>0</v>
      </c>
      <c r="BK330" s="41">
        <f t="shared" si="855"/>
        <v>0</v>
      </c>
      <c r="BL330" s="41">
        <f t="shared" si="856"/>
        <v>-42863.44542</v>
      </c>
      <c r="BM330" s="41">
        <f>SUM(BM331:BM335)</f>
        <v>1276.53674</v>
      </c>
      <c r="BN330" s="41">
        <f>SUM(BN331:BN335)</f>
        <v>0</v>
      </c>
      <c r="BO330" s="41">
        <f t="shared" si="857"/>
        <v>0</v>
      </c>
      <c r="BP330" s="41">
        <f t="shared" si="858"/>
        <v>-1276.53674</v>
      </c>
      <c r="BQ330" s="137"/>
      <c r="BR330" s="137"/>
    </row>
    <row r="331" spans="1:70" ht="23.25" customHeight="1" hidden="1">
      <c r="A331" s="161"/>
      <c r="B331" s="192"/>
      <c r="C331" s="162"/>
      <c r="D331" s="66" t="s">
        <v>23</v>
      </c>
      <c r="E331" s="48">
        <f t="shared" si="819"/>
        <v>0</v>
      </c>
      <c r="F331" s="48">
        <f t="shared" si="820"/>
        <v>0</v>
      </c>
      <c r="G331" s="18">
        <f t="shared" si="821"/>
        <v>0</v>
      </c>
      <c r="H331" s="18">
        <f t="shared" si="822"/>
        <v>0</v>
      </c>
      <c r="I331" s="18">
        <f aca="true" t="shared" si="871" ref="I331:J333">I140</f>
        <v>0</v>
      </c>
      <c r="J331" s="18">
        <f t="shared" si="871"/>
        <v>0</v>
      </c>
      <c r="K331" s="18">
        <f t="shared" si="823"/>
        <v>0</v>
      </c>
      <c r="L331" s="18">
        <f t="shared" si="824"/>
        <v>0</v>
      </c>
      <c r="M331" s="18">
        <f aca="true" t="shared" si="872" ref="M331:N333">M140</f>
        <v>0</v>
      </c>
      <c r="N331" s="18">
        <f t="shared" si="872"/>
        <v>0</v>
      </c>
      <c r="O331" s="18">
        <f t="shared" si="825"/>
        <v>0</v>
      </c>
      <c r="P331" s="18">
        <f t="shared" si="826"/>
        <v>0</v>
      </c>
      <c r="Q331" s="18">
        <f aca="true" t="shared" si="873" ref="Q331:R333">Q140</f>
        <v>0</v>
      </c>
      <c r="R331" s="18">
        <f t="shared" si="873"/>
        <v>0</v>
      </c>
      <c r="S331" s="18">
        <f t="shared" si="827"/>
        <v>0</v>
      </c>
      <c r="T331" s="18">
        <f t="shared" si="828"/>
        <v>0</v>
      </c>
      <c r="U331" s="18">
        <f t="shared" si="829"/>
        <v>0</v>
      </c>
      <c r="V331" s="18">
        <f t="shared" si="830"/>
        <v>0</v>
      </c>
      <c r="W331" s="18">
        <f t="shared" si="831"/>
        <v>0</v>
      </c>
      <c r="X331" s="18">
        <f t="shared" si="832"/>
        <v>0</v>
      </c>
      <c r="Y331" s="18">
        <f aca="true" t="shared" si="874" ref="Y331:Z333">Y140</f>
        <v>0</v>
      </c>
      <c r="Z331" s="18">
        <f t="shared" si="874"/>
        <v>0</v>
      </c>
      <c r="AA331" s="18">
        <f t="shared" si="833"/>
        <v>0</v>
      </c>
      <c r="AB331" s="18">
        <f t="shared" si="834"/>
        <v>0</v>
      </c>
      <c r="AC331" s="18">
        <f aca="true" t="shared" si="875" ref="AC331:AD333">AC140</f>
        <v>0</v>
      </c>
      <c r="AD331" s="18">
        <f t="shared" si="875"/>
        <v>0</v>
      </c>
      <c r="AE331" s="18">
        <f t="shared" si="835"/>
        <v>0</v>
      </c>
      <c r="AF331" s="18">
        <f t="shared" si="836"/>
        <v>0</v>
      </c>
      <c r="AG331" s="18">
        <f aca="true" t="shared" si="876" ref="AG331:AH333">AG140</f>
        <v>0</v>
      </c>
      <c r="AH331" s="18">
        <f t="shared" si="876"/>
        <v>0</v>
      </c>
      <c r="AI331" s="18">
        <f t="shared" si="837"/>
        <v>0</v>
      </c>
      <c r="AJ331" s="18">
        <f t="shared" si="838"/>
        <v>0</v>
      </c>
      <c r="AK331" s="18">
        <f t="shared" si="839"/>
        <v>0</v>
      </c>
      <c r="AL331" s="18">
        <f t="shared" si="840"/>
        <v>0</v>
      </c>
      <c r="AM331" s="18">
        <f t="shared" si="841"/>
        <v>0</v>
      </c>
      <c r="AN331" s="18">
        <f t="shared" si="842"/>
        <v>0</v>
      </c>
      <c r="AO331" s="18">
        <f aca="true" t="shared" si="877" ref="AO331:AP333">AO140</f>
        <v>0</v>
      </c>
      <c r="AP331" s="18">
        <f t="shared" si="877"/>
        <v>0</v>
      </c>
      <c r="AQ331" s="18">
        <f t="shared" si="843"/>
        <v>0</v>
      </c>
      <c r="AR331" s="18">
        <f t="shared" si="844"/>
        <v>0</v>
      </c>
      <c r="AS331" s="18">
        <f aca="true" t="shared" si="878" ref="AS331:AT333">AS140</f>
        <v>0</v>
      </c>
      <c r="AT331" s="18">
        <f t="shared" si="878"/>
        <v>0</v>
      </c>
      <c r="AU331" s="18">
        <f t="shared" si="845"/>
        <v>0</v>
      </c>
      <c r="AV331" s="18">
        <f t="shared" si="846"/>
        <v>0</v>
      </c>
      <c r="AW331" s="18">
        <f aca="true" t="shared" si="879" ref="AW331:AX333">AW140</f>
        <v>0</v>
      </c>
      <c r="AX331" s="18">
        <f t="shared" si="879"/>
        <v>0</v>
      </c>
      <c r="AY331" s="18">
        <f t="shared" si="847"/>
        <v>0</v>
      </c>
      <c r="AZ331" s="18">
        <f t="shared" si="848"/>
        <v>0</v>
      </c>
      <c r="BA331" s="18">
        <f t="shared" si="849"/>
        <v>0</v>
      </c>
      <c r="BB331" s="18">
        <f t="shared" si="850"/>
        <v>0</v>
      </c>
      <c r="BC331" s="18">
        <f t="shared" si="851"/>
        <v>0</v>
      </c>
      <c r="BD331" s="18">
        <f t="shared" si="852"/>
        <v>0</v>
      </c>
      <c r="BE331" s="18">
        <f aca="true" t="shared" si="880" ref="BE331:BF333">BE140</f>
        <v>0</v>
      </c>
      <c r="BF331" s="18">
        <f t="shared" si="880"/>
        <v>0</v>
      </c>
      <c r="BG331" s="18">
        <f t="shared" si="853"/>
        <v>0</v>
      </c>
      <c r="BH331" s="18">
        <f t="shared" si="854"/>
        <v>0</v>
      </c>
      <c r="BI331" s="18">
        <f aca="true" t="shared" si="881" ref="BI331:BJ333">BI140</f>
        <v>0</v>
      </c>
      <c r="BJ331" s="18">
        <f t="shared" si="881"/>
        <v>0</v>
      </c>
      <c r="BK331" s="18">
        <f t="shared" si="855"/>
        <v>0</v>
      </c>
      <c r="BL331" s="18">
        <f t="shared" si="856"/>
        <v>0</v>
      </c>
      <c r="BM331" s="18">
        <f aca="true" t="shared" si="882" ref="BM331:BN333">BM140</f>
        <v>0</v>
      </c>
      <c r="BN331" s="18">
        <f t="shared" si="882"/>
        <v>0</v>
      </c>
      <c r="BO331" s="18">
        <f t="shared" si="857"/>
        <v>0</v>
      </c>
      <c r="BP331" s="18">
        <f t="shared" si="858"/>
        <v>0</v>
      </c>
      <c r="BQ331" s="138"/>
      <c r="BR331" s="138"/>
    </row>
    <row r="332" spans="1:70" ht="23.25" customHeight="1">
      <c r="A332" s="161"/>
      <c r="B332" s="192"/>
      <c r="C332" s="162"/>
      <c r="D332" s="64" t="s">
        <v>63</v>
      </c>
      <c r="E332" s="48">
        <f t="shared" si="819"/>
        <v>151145.4</v>
      </c>
      <c r="F332" s="48">
        <f t="shared" si="820"/>
        <v>10920.47135</v>
      </c>
      <c r="G332" s="18">
        <f t="shared" si="821"/>
        <v>7.22514304107171</v>
      </c>
      <c r="H332" s="18">
        <f t="shared" si="822"/>
        <v>-140224.92865</v>
      </c>
      <c r="I332" s="18">
        <f t="shared" si="871"/>
        <v>0</v>
      </c>
      <c r="J332" s="18">
        <f t="shared" si="871"/>
        <v>0</v>
      </c>
      <c r="K332" s="18">
        <f t="shared" si="823"/>
        <v>0</v>
      </c>
      <c r="L332" s="18">
        <f t="shared" si="824"/>
        <v>0</v>
      </c>
      <c r="M332" s="18">
        <f t="shared" si="872"/>
        <v>0</v>
      </c>
      <c r="N332" s="18">
        <f t="shared" si="872"/>
        <v>0</v>
      </c>
      <c r="O332" s="18">
        <f t="shared" si="825"/>
        <v>0</v>
      </c>
      <c r="P332" s="18">
        <f t="shared" si="826"/>
        <v>0</v>
      </c>
      <c r="Q332" s="18">
        <f t="shared" si="873"/>
        <v>0</v>
      </c>
      <c r="R332" s="18">
        <f t="shared" si="873"/>
        <v>0</v>
      </c>
      <c r="S332" s="18">
        <f t="shared" si="827"/>
        <v>0</v>
      </c>
      <c r="T332" s="18">
        <f t="shared" si="828"/>
        <v>0</v>
      </c>
      <c r="U332" s="18">
        <f t="shared" si="829"/>
        <v>0</v>
      </c>
      <c r="V332" s="18">
        <f t="shared" si="830"/>
        <v>0</v>
      </c>
      <c r="W332" s="18">
        <f t="shared" si="831"/>
        <v>0</v>
      </c>
      <c r="X332" s="18">
        <f t="shared" si="832"/>
        <v>0</v>
      </c>
      <c r="Y332" s="18">
        <f t="shared" si="874"/>
        <v>3551.1</v>
      </c>
      <c r="Z332" s="18">
        <f t="shared" si="874"/>
        <v>3551.1</v>
      </c>
      <c r="AA332" s="18">
        <f t="shared" si="833"/>
        <v>100</v>
      </c>
      <c r="AB332" s="18">
        <f t="shared" si="834"/>
        <v>0</v>
      </c>
      <c r="AC332" s="18">
        <f t="shared" si="875"/>
        <v>0</v>
      </c>
      <c r="AD332" s="18">
        <f t="shared" si="875"/>
        <v>0</v>
      </c>
      <c r="AE332" s="18">
        <f t="shared" si="835"/>
        <v>0</v>
      </c>
      <c r="AF332" s="18">
        <f t="shared" si="836"/>
        <v>0</v>
      </c>
      <c r="AG332" s="18">
        <f t="shared" si="876"/>
        <v>6840</v>
      </c>
      <c r="AH332" s="18">
        <f t="shared" si="876"/>
        <v>7369.37135</v>
      </c>
      <c r="AI332" s="18">
        <f t="shared" si="837"/>
        <v>107.73934722222222</v>
      </c>
      <c r="AJ332" s="18">
        <f t="shared" si="838"/>
        <v>529.3713500000003</v>
      </c>
      <c r="AK332" s="18">
        <f t="shared" si="839"/>
        <v>10391.1</v>
      </c>
      <c r="AL332" s="18">
        <f t="shared" si="840"/>
        <v>10920.47135</v>
      </c>
      <c r="AM332" s="18">
        <f t="shared" si="841"/>
        <v>105.09446882428232</v>
      </c>
      <c r="AN332" s="18">
        <f t="shared" si="842"/>
        <v>529.3713499999994</v>
      </c>
      <c r="AO332" s="18">
        <f t="shared" si="877"/>
        <v>14060</v>
      </c>
      <c r="AP332" s="18">
        <f t="shared" si="877"/>
        <v>0</v>
      </c>
      <c r="AQ332" s="18">
        <f t="shared" si="843"/>
        <v>0</v>
      </c>
      <c r="AR332" s="18">
        <f t="shared" si="844"/>
        <v>-14060</v>
      </c>
      <c r="AS332" s="18">
        <f t="shared" si="878"/>
        <v>7600</v>
      </c>
      <c r="AT332" s="18">
        <f t="shared" si="878"/>
        <v>0</v>
      </c>
      <c r="AU332" s="18">
        <f t="shared" si="845"/>
        <v>0</v>
      </c>
      <c r="AV332" s="18">
        <f t="shared" si="846"/>
        <v>-7600</v>
      </c>
      <c r="AW332" s="18">
        <f t="shared" si="879"/>
        <v>41588.8</v>
      </c>
      <c r="AX332" s="18">
        <f t="shared" si="879"/>
        <v>0</v>
      </c>
      <c r="AY332" s="18">
        <f t="shared" si="847"/>
        <v>0</v>
      </c>
      <c r="AZ332" s="18">
        <f t="shared" si="848"/>
        <v>-41588.8</v>
      </c>
      <c r="BA332" s="18">
        <f t="shared" si="849"/>
        <v>73639.9</v>
      </c>
      <c r="BB332" s="18">
        <f t="shared" si="850"/>
        <v>10920.47135</v>
      </c>
      <c r="BC332" s="18">
        <f t="shared" si="851"/>
        <v>14.829557549643605</v>
      </c>
      <c r="BD332" s="18">
        <f t="shared" si="852"/>
        <v>-62719.428649999994</v>
      </c>
      <c r="BE332" s="18">
        <f t="shared" si="880"/>
        <v>38752.8</v>
      </c>
      <c r="BF332" s="18">
        <f t="shared" si="880"/>
        <v>0</v>
      </c>
      <c r="BG332" s="18">
        <f t="shared" si="853"/>
        <v>0</v>
      </c>
      <c r="BH332" s="18">
        <f t="shared" si="854"/>
        <v>-38752.8</v>
      </c>
      <c r="BI332" s="18">
        <f t="shared" si="881"/>
        <v>38752.7</v>
      </c>
      <c r="BJ332" s="18">
        <f t="shared" si="881"/>
        <v>0</v>
      </c>
      <c r="BK332" s="18">
        <f t="shared" si="855"/>
        <v>0</v>
      </c>
      <c r="BL332" s="18">
        <f t="shared" si="856"/>
        <v>-38752.7</v>
      </c>
      <c r="BM332" s="18">
        <f t="shared" si="882"/>
        <v>0</v>
      </c>
      <c r="BN332" s="18">
        <f t="shared" si="882"/>
        <v>0</v>
      </c>
      <c r="BO332" s="18">
        <f t="shared" si="857"/>
        <v>0</v>
      </c>
      <c r="BP332" s="18">
        <f t="shared" si="858"/>
        <v>0</v>
      </c>
      <c r="BQ332" s="138"/>
      <c r="BR332" s="138"/>
    </row>
    <row r="333" spans="1:70" ht="23.25" customHeight="1">
      <c r="A333" s="161"/>
      <c r="B333" s="192"/>
      <c r="C333" s="162"/>
      <c r="D333" s="64" t="s">
        <v>28</v>
      </c>
      <c r="E333" s="48">
        <f t="shared" si="819"/>
        <v>12256.85376</v>
      </c>
      <c r="F333" s="48">
        <f t="shared" si="820"/>
        <v>2246.8586</v>
      </c>
      <c r="G333" s="18">
        <f t="shared" si="821"/>
        <v>18.331446584869756</v>
      </c>
      <c r="H333" s="18">
        <f t="shared" si="822"/>
        <v>-10009.99516</v>
      </c>
      <c r="I333" s="18">
        <f t="shared" si="871"/>
        <v>198</v>
      </c>
      <c r="J333" s="18">
        <f t="shared" si="871"/>
        <v>198</v>
      </c>
      <c r="K333" s="18">
        <f t="shared" si="823"/>
        <v>100</v>
      </c>
      <c r="L333" s="18">
        <f t="shared" si="824"/>
        <v>0</v>
      </c>
      <c r="M333" s="18">
        <f t="shared" si="872"/>
        <v>186.9</v>
      </c>
      <c r="N333" s="18">
        <f t="shared" si="872"/>
        <v>186.9</v>
      </c>
      <c r="O333" s="18">
        <f t="shared" si="825"/>
        <v>100</v>
      </c>
      <c r="P333" s="18">
        <f t="shared" si="826"/>
        <v>0</v>
      </c>
      <c r="Q333" s="18">
        <f t="shared" si="873"/>
        <v>556</v>
      </c>
      <c r="R333" s="18">
        <f t="shared" si="873"/>
        <v>100</v>
      </c>
      <c r="S333" s="18">
        <f t="shared" si="827"/>
        <v>17.985611510791365</v>
      </c>
      <c r="T333" s="18">
        <f t="shared" si="828"/>
        <v>-456</v>
      </c>
      <c r="U333" s="18">
        <f t="shared" si="829"/>
        <v>940.9</v>
      </c>
      <c r="V333" s="18">
        <f t="shared" si="830"/>
        <v>484.9</v>
      </c>
      <c r="W333" s="18">
        <f t="shared" si="831"/>
        <v>51.53576363056648</v>
      </c>
      <c r="X333" s="18">
        <f t="shared" si="832"/>
        <v>-456</v>
      </c>
      <c r="Y333" s="18">
        <f t="shared" si="874"/>
        <v>0</v>
      </c>
      <c r="Z333" s="18">
        <f t="shared" si="874"/>
        <v>456</v>
      </c>
      <c r="AA333" s="18">
        <f t="shared" si="833"/>
        <v>0</v>
      </c>
      <c r="AB333" s="18">
        <f t="shared" si="834"/>
        <v>456</v>
      </c>
      <c r="AC333" s="18">
        <f t="shared" si="875"/>
        <v>0</v>
      </c>
      <c r="AD333" s="18">
        <f t="shared" si="875"/>
        <v>200</v>
      </c>
      <c r="AE333" s="18">
        <f t="shared" si="835"/>
        <v>0</v>
      </c>
      <c r="AF333" s="18">
        <f t="shared" si="836"/>
        <v>200</v>
      </c>
      <c r="AG333" s="18">
        <f t="shared" si="876"/>
        <v>560</v>
      </c>
      <c r="AH333" s="18">
        <f t="shared" si="876"/>
        <v>1105.9586</v>
      </c>
      <c r="AI333" s="18">
        <f t="shared" si="837"/>
        <v>197.4926071428571</v>
      </c>
      <c r="AJ333" s="18">
        <f t="shared" si="838"/>
        <v>545.9585999999999</v>
      </c>
      <c r="AK333" s="18">
        <f t="shared" si="839"/>
        <v>1500.9</v>
      </c>
      <c r="AL333" s="18">
        <f t="shared" si="840"/>
        <v>2246.8586</v>
      </c>
      <c r="AM333" s="18">
        <f t="shared" si="841"/>
        <v>149.70075288160436</v>
      </c>
      <c r="AN333" s="18">
        <f t="shared" si="842"/>
        <v>745.9585999999999</v>
      </c>
      <c r="AO333" s="18">
        <f t="shared" si="877"/>
        <v>740</v>
      </c>
      <c r="AP333" s="18">
        <f t="shared" si="877"/>
        <v>0</v>
      </c>
      <c r="AQ333" s="18">
        <f t="shared" si="843"/>
        <v>0</v>
      </c>
      <c r="AR333" s="18">
        <f t="shared" si="844"/>
        <v>-740</v>
      </c>
      <c r="AS333" s="18">
        <f t="shared" si="878"/>
        <v>400</v>
      </c>
      <c r="AT333" s="18">
        <f t="shared" si="878"/>
        <v>0</v>
      </c>
      <c r="AU333" s="18">
        <f t="shared" si="845"/>
        <v>0</v>
      </c>
      <c r="AV333" s="18">
        <f t="shared" si="846"/>
        <v>-400</v>
      </c>
      <c r="AW333" s="18">
        <f t="shared" si="879"/>
        <v>2188.9716</v>
      </c>
      <c r="AX333" s="18">
        <f t="shared" si="879"/>
        <v>0</v>
      </c>
      <c r="AY333" s="18">
        <f t="shared" si="847"/>
        <v>0</v>
      </c>
      <c r="AZ333" s="18">
        <f t="shared" si="848"/>
        <v>-2188.9716</v>
      </c>
      <c r="BA333" s="18">
        <f t="shared" si="849"/>
        <v>4829.8716</v>
      </c>
      <c r="BB333" s="18">
        <f t="shared" si="850"/>
        <v>2246.8586</v>
      </c>
      <c r="BC333" s="18">
        <f t="shared" si="851"/>
        <v>46.520048276231606</v>
      </c>
      <c r="BD333" s="18">
        <f t="shared" si="852"/>
        <v>-2583.0130000000004</v>
      </c>
      <c r="BE333" s="18">
        <f t="shared" si="880"/>
        <v>2039.7</v>
      </c>
      <c r="BF333" s="18">
        <f t="shared" si="880"/>
        <v>0</v>
      </c>
      <c r="BG333" s="18">
        <f t="shared" si="853"/>
        <v>0</v>
      </c>
      <c r="BH333" s="18">
        <f t="shared" si="854"/>
        <v>-2039.7</v>
      </c>
      <c r="BI333" s="18">
        <f t="shared" si="881"/>
        <v>4110.74542</v>
      </c>
      <c r="BJ333" s="18">
        <f t="shared" si="881"/>
        <v>0</v>
      </c>
      <c r="BK333" s="18">
        <f t="shared" si="855"/>
        <v>0</v>
      </c>
      <c r="BL333" s="18">
        <f t="shared" si="856"/>
        <v>-4110.74542</v>
      </c>
      <c r="BM333" s="18">
        <f t="shared" si="882"/>
        <v>1276.53674</v>
      </c>
      <c r="BN333" s="18">
        <f t="shared" si="882"/>
        <v>0</v>
      </c>
      <c r="BO333" s="18">
        <f t="shared" si="857"/>
        <v>0</v>
      </c>
      <c r="BP333" s="18">
        <f t="shared" si="858"/>
        <v>-1276.53674</v>
      </c>
      <c r="BQ333" s="138"/>
      <c r="BR333" s="138"/>
    </row>
    <row r="334" spans="1:70" ht="23.25" customHeight="1" hidden="1">
      <c r="A334" s="161"/>
      <c r="B334" s="192"/>
      <c r="C334" s="162"/>
      <c r="D334" s="67" t="s">
        <v>29</v>
      </c>
      <c r="E334" s="48">
        <f t="shared" si="819"/>
        <v>0</v>
      </c>
      <c r="F334" s="48">
        <f t="shared" si="820"/>
        <v>0</v>
      </c>
      <c r="G334" s="18">
        <f t="shared" si="821"/>
        <v>0</v>
      </c>
      <c r="H334" s="18">
        <f t="shared" si="822"/>
        <v>0</v>
      </c>
      <c r="I334" s="18">
        <f>I144</f>
        <v>0</v>
      </c>
      <c r="J334" s="18">
        <f>J144</f>
        <v>0</v>
      </c>
      <c r="K334" s="18">
        <f t="shared" si="823"/>
        <v>0</v>
      </c>
      <c r="L334" s="18">
        <f t="shared" si="824"/>
        <v>0</v>
      </c>
      <c r="M334" s="18">
        <f>M144</f>
        <v>0</v>
      </c>
      <c r="N334" s="18">
        <f>N144</f>
        <v>0</v>
      </c>
      <c r="O334" s="18">
        <f t="shared" si="825"/>
        <v>0</v>
      </c>
      <c r="P334" s="18">
        <f t="shared" si="826"/>
        <v>0</v>
      </c>
      <c r="Q334" s="18">
        <f>Q144</f>
        <v>0</v>
      </c>
      <c r="R334" s="18">
        <f>R144</f>
        <v>0</v>
      </c>
      <c r="S334" s="18">
        <f t="shared" si="827"/>
        <v>0</v>
      </c>
      <c r="T334" s="18">
        <f t="shared" si="828"/>
        <v>0</v>
      </c>
      <c r="U334" s="18">
        <f t="shared" si="829"/>
        <v>0</v>
      </c>
      <c r="V334" s="18">
        <f t="shared" si="830"/>
        <v>0</v>
      </c>
      <c r="W334" s="18">
        <f t="shared" si="831"/>
        <v>0</v>
      </c>
      <c r="X334" s="18">
        <f t="shared" si="832"/>
        <v>0</v>
      </c>
      <c r="Y334" s="18">
        <f>Y144</f>
        <v>0</v>
      </c>
      <c r="Z334" s="18">
        <f>Z144</f>
        <v>0</v>
      </c>
      <c r="AA334" s="18">
        <f t="shared" si="833"/>
        <v>0</v>
      </c>
      <c r="AB334" s="18">
        <f t="shared" si="834"/>
        <v>0</v>
      </c>
      <c r="AC334" s="18">
        <f>AC144</f>
        <v>0</v>
      </c>
      <c r="AD334" s="18">
        <f>AD144</f>
        <v>0</v>
      </c>
      <c r="AE334" s="18">
        <f t="shared" si="835"/>
        <v>0</v>
      </c>
      <c r="AF334" s="18">
        <f t="shared" si="836"/>
        <v>0</v>
      </c>
      <c r="AG334" s="18">
        <f>AG144</f>
        <v>0</v>
      </c>
      <c r="AH334" s="18">
        <f>AH144</f>
        <v>0</v>
      </c>
      <c r="AI334" s="18">
        <f t="shared" si="837"/>
        <v>0</v>
      </c>
      <c r="AJ334" s="18">
        <f t="shared" si="838"/>
        <v>0</v>
      </c>
      <c r="AK334" s="18">
        <f t="shared" si="839"/>
        <v>0</v>
      </c>
      <c r="AL334" s="18">
        <f t="shared" si="840"/>
        <v>0</v>
      </c>
      <c r="AM334" s="18">
        <f t="shared" si="841"/>
        <v>0</v>
      </c>
      <c r="AN334" s="18">
        <f t="shared" si="842"/>
        <v>0</v>
      </c>
      <c r="AO334" s="18">
        <f>AO144</f>
        <v>0</v>
      </c>
      <c r="AP334" s="18">
        <f>AP144</f>
        <v>0</v>
      </c>
      <c r="AQ334" s="18">
        <f t="shared" si="843"/>
        <v>0</v>
      </c>
      <c r="AR334" s="18">
        <f t="shared" si="844"/>
        <v>0</v>
      </c>
      <c r="AS334" s="18">
        <f>AS144</f>
        <v>0</v>
      </c>
      <c r="AT334" s="18">
        <f>AT144</f>
        <v>0</v>
      </c>
      <c r="AU334" s="18">
        <f t="shared" si="845"/>
        <v>0</v>
      </c>
      <c r="AV334" s="18">
        <f t="shared" si="846"/>
        <v>0</v>
      </c>
      <c r="AW334" s="18">
        <f>AW144</f>
        <v>0</v>
      </c>
      <c r="AX334" s="18">
        <f>AX144</f>
        <v>0</v>
      </c>
      <c r="AY334" s="18">
        <f t="shared" si="847"/>
        <v>0</v>
      </c>
      <c r="AZ334" s="18">
        <f t="shared" si="848"/>
        <v>0</v>
      </c>
      <c r="BA334" s="18">
        <f t="shared" si="849"/>
        <v>0</v>
      </c>
      <c r="BB334" s="18">
        <f t="shared" si="850"/>
        <v>0</v>
      </c>
      <c r="BC334" s="18">
        <f t="shared" si="851"/>
        <v>0</v>
      </c>
      <c r="BD334" s="18">
        <f t="shared" si="852"/>
        <v>0</v>
      </c>
      <c r="BE334" s="18">
        <f>BE144</f>
        <v>0</v>
      </c>
      <c r="BF334" s="18">
        <f>BF144</f>
        <v>0</v>
      </c>
      <c r="BG334" s="18">
        <f t="shared" si="853"/>
        <v>0</v>
      </c>
      <c r="BH334" s="18">
        <f t="shared" si="854"/>
        <v>0</v>
      </c>
      <c r="BI334" s="18">
        <f>BI144</f>
        <v>0</v>
      </c>
      <c r="BJ334" s="18">
        <f>BJ144</f>
        <v>0</v>
      </c>
      <c r="BK334" s="18">
        <f t="shared" si="855"/>
        <v>0</v>
      </c>
      <c r="BL334" s="18">
        <f t="shared" si="856"/>
        <v>0</v>
      </c>
      <c r="BM334" s="18">
        <f>BM144</f>
        <v>0</v>
      </c>
      <c r="BN334" s="18">
        <f>BN144</f>
        <v>0</v>
      </c>
      <c r="BO334" s="18">
        <f t="shared" si="857"/>
        <v>0</v>
      </c>
      <c r="BP334" s="18">
        <f t="shared" si="858"/>
        <v>0</v>
      </c>
      <c r="BQ334" s="138"/>
      <c r="BR334" s="138"/>
    </row>
    <row r="335" spans="1:70" ht="23.25" customHeight="1" hidden="1">
      <c r="A335" s="163"/>
      <c r="B335" s="193"/>
      <c r="C335" s="164"/>
      <c r="D335" s="68" t="s">
        <v>24</v>
      </c>
      <c r="E335" s="49">
        <f t="shared" si="819"/>
        <v>0</v>
      </c>
      <c r="F335" s="49">
        <f t="shared" si="820"/>
        <v>0</v>
      </c>
      <c r="G335" s="18">
        <f t="shared" si="821"/>
        <v>0</v>
      </c>
      <c r="H335" s="17">
        <f t="shared" si="822"/>
        <v>0</v>
      </c>
      <c r="I335" s="18">
        <f>I145</f>
        <v>0</v>
      </c>
      <c r="J335" s="18">
        <f>J145</f>
        <v>0</v>
      </c>
      <c r="K335" s="18">
        <f t="shared" si="823"/>
        <v>0</v>
      </c>
      <c r="L335" s="18">
        <f t="shared" si="824"/>
        <v>0</v>
      </c>
      <c r="M335" s="18">
        <f>M145</f>
        <v>0</v>
      </c>
      <c r="N335" s="18">
        <f>N145</f>
        <v>0</v>
      </c>
      <c r="O335" s="18">
        <f t="shared" si="825"/>
        <v>0</v>
      </c>
      <c r="P335" s="18">
        <f t="shared" si="826"/>
        <v>0</v>
      </c>
      <c r="Q335" s="18">
        <f>Q145</f>
        <v>0</v>
      </c>
      <c r="R335" s="18">
        <f>R145</f>
        <v>0</v>
      </c>
      <c r="S335" s="18">
        <f t="shared" si="827"/>
        <v>0</v>
      </c>
      <c r="T335" s="18">
        <f t="shared" si="828"/>
        <v>0</v>
      </c>
      <c r="U335" s="18">
        <f t="shared" si="829"/>
        <v>0</v>
      </c>
      <c r="V335" s="18">
        <f t="shared" si="830"/>
        <v>0</v>
      </c>
      <c r="W335" s="18">
        <f t="shared" si="831"/>
        <v>0</v>
      </c>
      <c r="X335" s="18">
        <f t="shared" si="832"/>
        <v>0</v>
      </c>
      <c r="Y335" s="18">
        <f>Y145</f>
        <v>0</v>
      </c>
      <c r="Z335" s="18">
        <f>Z145</f>
        <v>0</v>
      </c>
      <c r="AA335" s="18">
        <f t="shared" si="833"/>
        <v>0</v>
      </c>
      <c r="AB335" s="18">
        <f t="shared" si="834"/>
        <v>0</v>
      </c>
      <c r="AC335" s="18">
        <f>AC145</f>
        <v>0</v>
      </c>
      <c r="AD335" s="18">
        <f>AD145</f>
        <v>0</v>
      </c>
      <c r="AE335" s="18">
        <f t="shared" si="835"/>
        <v>0</v>
      </c>
      <c r="AF335" s="18">
        <f t="shared" si="836"/>
        <v>0</v>
      </c>
      <c r="AG335" s="18">
        <f>AG145</f>
        <v>0</v>
      </c>
      <c r="AH335" s="18">
        <f>AH145</f>
        <v>0</v>
      </c>
      <c r="AI335" s="18">
        <f t="shared" si="837"/>
        <v>0</v>
      </c>
      <c r="AJ335" s="18">
        <f t="shared" si="838"/>
        <v>0</v>
      </c>
      <c r="AK335" s="18">
        <f t="shared" si="839"/>
        <v>0</v>
      </c>
      <c r="AL335" s="18">
        <f t="shared" si="840"/>
        <v>0</v>
      </c>
      <c r="AM335" s="18">
        <f t="shared" si="841"/>
        <v>0</v>
      </c>
      <c r="AN335" s="18">
        <f t="shared" si="842"/>
        <v>0</v>
      </c>
      <c r="AO335" s="18">
        <f>AO145</f>
        <v>0</v>
      </c>
      <c r="AP335" s="18">
        <f>AP145</f>
        <v>0</v>
      </c>
      <c r="AQ335" s="18">
        <f t="shared" si="843"/>
        <v>0</v>
      </c>
      <c r="AR335" s="18">
        <f t="shared" si="844"/>
        <v>0</v>
      </c>
      <c r="AS335" s="18">
        <f>AS145</f>
        <v>0</v>
      </c>
      <c r="AT335" s="18">
        <f>AT145</f>
        <v>0</v>
      </c>
      <c r="AU335" s="18">
        <f t="shared" si="845"/>
        <v>0</v>
      </c>
      <c r="AV335" s="18">
        <f t="shared" si="846"/>
        <v>0</v>
      </c>
      <c r="AW335" s="18">
        <f>AW145</f>
        <v>0</v>
      </c>
      <c r="AX335" s="18">
        <f>AX145</f>
        <v>0</v>
      </c>
      <c r="AY335" s="18">
        <f t="shared" si="847"/>
        <v>0</v>
      </c>
      <c r="AZ335" s="18">
        <f t="shared" si="848"/>
        <v>0</v>
      </c>
      <c r="BA335" s="18">
        <f t="shared" si="849"/>
        <v>0</v>
      </c>
      <c r="BB335" s="18">
        <f t="shared" si="850"/>
        <v>0</v>
      </c>
      <c r="BC335" s="18">
        <f t="shared" si="851"/>
        <v>0</v>
      </c>
      <c r="BD335" s="18">
        <f t="shared" si="852"/>
        <v>0</v>
      </c>
      <c r="BE335" s="18">
        <f>BE145</f>
        <v>0</v>
      </c>
      <c r="BF335" s="18">
        <f>BF145</f>
        <v>0</v>
      </c>
      <c r="BG335" s="18">
        <f t="shared" si="853"/>
        <v>0</v>
      </c>
      <c r="BH335" s="18">
        <f t="shared" si="854"/>
        <v>0</v>
      </c>
      <c r="BI335" s="18">
        <f>BI145</f>
        <v>0</v>
      </c>
      <c r="BJ335" s="18">
        <f>BJ145</f>
        <v>0</v>
      </c>
      <c r="BK335" s="18">
        <f t="shared" si="855"/>
        <v>0</v>
      </c>
      <c r="BL335" s="18">
        <f t="shared" si="856"/>
        <v>0</v>
      </c>
      <c r="BM335" s="18">
        <f>BM145</f>
        <v>0</v>
      </c>
      <c r="BN335" s="18">
        <f>BN145</f>
        <v>0</v>
      </c>
      <c r="BO335" s="18">
        <f t="shared" si="857"/>
        <v>0</v>
      </c>
      <c r="BP335" s="18">
        <f t="shared" si="858"/>
        <v>0</v>
      </c>
      <c r="BQ335" s="139"/>
      <c r="BR335" s="139"/>
    </row>
    <row r="336" spans="1:70" s="53" customFormat="1" ht="23.25" customHeight="1">
      <c r="A336" s="159" t="s">
        <v>115</v>
      </c>
      <c r="B336" s="191"/>
      <c r="C336" s="160"/>
      <c r="D336" s="66" t="s">
        <v>22</v>
      </c>
      <c r="E336" s="41">
        <f t="shared" si="819"/>
        <v>3500</v>
      </c>
      <c r="F336" s="46">
        <f t="shared" si="820"/>
        <v>0</v>
      </c>
      <c r="G336" s="41">
        <f t="shared" si="821"/>
        <v>0</v>
      </c>
      <c r="H336" s="41">
        <f t="shared" si="822"/>
        <v>-3500</v>
      </c>
      <c r="I336" s="41">
        <f>SUM(I337:I341)</f>
        <v>0</v>
      </c>
      <c r="J336" s="41">
        <f>SUM(J337:J341)</f>
        <v>0</v>
      </c>
      <c r="K336" s="41">
        <f aca="true" t="shared" si="883" ref="K336:K341">IF(I336=0,0,J336*100/I336)</f>
        <v>0</v>
      </c>
      <c r="L336" s="41">
        <f aca="true" t="shared" si="884" ref="L336:L341">J336-I336</f>
        <v>0</v>
      </c>
      <c r="M336" s="41">
        <f>SUM(M337:M341)</f>
        <v>0</v>
      </c>
      <c r="N336" s="41">
        <f>SUM(N337:N341)</f>
        <v>0</v>
      </c>
      <c r="O336" s="41">
        <f aca="true" t="shared" si="885" ref="O336:O341">IF(M336=0,0,N336*100/M336)</f>
        <v>0</v>
      </c>
      <c r="P336" s="41">
        <f aca="true" t="shared" si="886" ref="P336:P341">N336-M336</f>
        <v>0</v>
      </c>
      <c r="Q336" s="41">
        <f>SUM(Q337:Q341)</f>
        <v>0</v>
      </c>
      <c r="R336" s="41">
        <f>SUM(R337:R341)</f>
        <v>0</v>
      </c>
      <c r="S336" s="41">
        <f aca="true" t="shared" si="887" ref="S336:S341">IF(Q336=0,0,R336*100/Q336)</f>
        <v>0</v>
      </c>
      <c r="T336" s="41">
        <f aca="true" t="shared" si="888" ref="T336:T341">R336-Q336</f>
        <v>0</v>
      </c>
      <c r="U336" s="41">
        <f aca="true" t="shared" si="889" ref="U336:U341">I336+M336+Q336</f>
        <v>0</v>
      </c>
      <c r="V336" s="41">
        <f aca="true" t="shared" si="890" ref="V336:V341">J336+N336+R336</f>
        <v>0</v>
      </c>
      <c r="W336" s="41">
        <f aca="true" t="shared" si="891" ref="W336:W341">IF(U336=0,0,V336*100/U336)</f>
        <v>0</v>
      </c>
      <c r="X336" s="41">
        <f aca="true" t="shared" si="892" ref="X336:X341">V336-U336</f>
        <v>0</v>
      </c>
      <c r="Y336" s="41">
        <f>SUM(Y337:Y341)</f>
        <v>0</v>
      </c>
      <c r="Z336" s="41">
        <f>SUM(Z337:Z341)</f>
        <v>0</v>
      </c>
      <c r="AA336" s="41">
        <f aca="true" t="shared" si="893" ref="AA336:AA341">IF(Y336=0,0,Z336*100/Y336)</f>
        <v>0</v>
      </c>
      <c r="AB336" s="41">
        <f aca="true" t="shared" si="894" ref="AB336:AB341">Z336-Y336</f>
        <v>0</v>
      </c>
      <c r="AC336" s="41">
        <f>SUM(AC337:AC341)</f>
        <v>0</v>
      </c>
      <c r="AD336" s="41">
        <f>SUM(AD337:AD341)</f>
        <v>0</v>
      </c>
      <c r="AE336" s="41">
        <f aca="true" t="shared" si="895" ref="AE336:AE341">IF(AC336=0,0,AD336*100/AC336)</f>
        <v>0</v>
      </c>
      <c r="AF336" s="41">
        <f aca="true" t="shared" si="896" ref="AF336:AF341">AD336-AC336</f>
        <v>0</v>
      </c>
      <c r="AG336" s="41">
        <f>SUM(AG337:AG341)</f>
        <v>0</v>
      </c>
      <c r="AH336" s="41">
        <f>SUM(AH337:AH341)</f>
        <v>0</v>
      </c>
      <c r="AI336" s="41">
        <f aca="true" t="shared" si="897" ref="AI336:AI341">IF(AG336=0,0,AH336*100/AG336)</f>
        <v>0</v>
      </c>
      <c r="AJ336" s="41">
        <f aca="true" t="shared" si="898" ref="AJ336:AJ341">AH336-AG336</f>
        <v>0</v>
      </c>
      <c r="AK336" s="41">
        <f aca="true" t="shared" si="899" ref="AK336:AK341">U336+Y336+AC336+AG336</f>
        <v>0</v>
      </c>
      <c r="AL336" s="41">
        <f aca="true" t="shared" si="900" ref="AL336:AL341">V336+Z336+AD336+AH336</f>
        <v>0</v>
      </c>
      <c r="AM336" s="41">
        <f aca="true" t="shared" si="901" ref="AM336:AM341">IF(AK336=0,0,AL336*100/AK336)</f>
        <v>0</v>
      </c>
      <c r="AN336" s="41">
        <f aca="true" t="shared" si="902" ref="AN336:AN341">AL336-AK336</f>
        <v>0</v>
      </c>
      <c r="AO336" s="41">
        <f>SUM(AO337:AO341)</f>
        <v>0</v>
      </c>
      <c r="AP336" s="41">
        <f>SUM(AP337:AP341)</f>
        <v>0</v>
      </c>
      <c r="AQ336" s="41">
        <f aca="true" t="shared" si="903" ref="AQ336:AQ341">IF(AO336=0,0,AP336*100/AO336)</f>
        <v>0</v>
      </c>
      <c r="AR336" s="41">
        <f aca="true" t="shared" si="904" ref="AR336:AR341">AP336-AO336</f>
        <v>0</v>
      </c>
      <c r="AS336" s="41">
        <f>SUM(AS337:AS341)</f>
        <v>0</v>
      </c>
      <c r="AT336" s="41">
        <f>SUM(AT337:AT341)</f>
        <v>0</v>
      </c>
      <c r="AU336" s="41">
        <f aca="true" t="shared" si="905" ref="AU336:AU341">IF(AS336=0,0,AT336*100/AS336)</f>
        <v>0</v>
      </c>
      <c r="AV336" s="41">
        <f aca="true" t="shared" si="906" ref="AV336:AV341">AT336-AS336</f>
        <v>0</v>
      </c>
      <c r="AW336" s="41">
        <f>SUM(AW337:AW341)</f>
        <v>3500</v>
      </c>
      <c r="AX336" s="41">
        <f>SUM(AX337:AX341)</f>
        <v>0</v>
      </c>
      <c r="AY336" s="41">
        <f aca="true" t="shared" si="907" ref="AY336:AY341">IF(AW336=0,0,AX336*100/AW336)</f>
        <v>0</v>
      </c>
      <c r="AZ336" s="41">
        <f aca="true" t="shared" si="908" ref="AZ336:AZ341">AX336-AW336</f>
        <v>-3500</v>
      </c>
      <c r="BA336" s="41">
        <f t="shared" si="849"/>
        <v>3500</v>
      </c>
      <c r="BB336" s="41">
        <f t="shared" si="850"/>
        <v>0</v>
      </c>
      <c r="BC336" s="41">
        <f aca="true" t="shared" si="909" ref="BC336:BC341">IF(BA336=0,0,BB336*100/BA336)</f>
        <v>0</v>
      </c>
      <c r="BD336" s="41">
        <f aca="true" t="shared" si="910" ref="BD336:BD341">BB336-BA336</f>
        <v>-3500</v>
      </c>
      <c r="BE336" s="41">
        <f>SUM(BE337:BE341)</f>
        <v>0</v>
      </c>
      <c r="BF336" s="41">
        <f>SUM(BF337:BF341)</f>
        <v>0</v>
      </c>
      <c r="BG336" s="41">
        <f aca="true" t="shared" si="911" ref="BG336:BG341">IF(BE336=0,0,BF336*100/BE336)</f>
        <v>0</v>
      </c>
      <c r="BH336" s="41">
        <f aca="true" t="shared" si="912" ref="BH336:BH341">BF336-BE336</f>
        <v>0</v>
      </c>
      <c r="BI336" s="41">
        <f>SUM(BI337:BI341)</f>
        <v>0</v>
      </c>
      <c r="BJ336" s="41">
        <f>SUM(BJ337:BJ341)</f>
        <v>0</v>
      </c>
      <c r="BK336" s="41">
        <f aca="true" t="shared" si="913" ref="BK336:BK341">IF(BI336=0,0,BJ336*100/BI336)</f>
        <v>0</v>
      </c>
      <c r="BL336" s="41">
        <f aca="true" t="shared" si="914" ref="BL336:BL341">BJ336-BI336</f>
        <v>0</v>
      </c>
      <c r="BM336" s="41">
        <f>SUM(BM337:BM341)</f>
        <v>0</v>
      </c>
      <c r="BN336" s="41">
        <f>SUM(BN337:BN341)</f>
        <v>0</v>
      </c>
      <c r="BO336" s="41">
        <f aca="true" t="shared" si="915" ref="BO336:BO341">IF(BM336=0,0,BN336*100/BM336)</f>
        <v>0</v>
      </c>
      <c r="BP336" s="41">
        <f aca="true" t="shared" si="916" ref="BP336:BP341">BN336-BM336</f>
        <v>0</v>
      </c>
      <c r="BQ336" s="137"/>
      <c r="BR336" s="137"/>
    </row>
    <row r="337" spans="1:70" ht="23.25" customHeight="1" hidden="1">
      <c r="A337" s="161"/>
      <c r="B337" s="192"/>
      <c r="C337" s="162"/>
      <c r="D337" s="66" t="s">
        <v>23</v>
      </c>
      <c r="E337" s="48">
        <f t="shared" si="819"/>
        <v>0</v>
      </c>
      <c r="F337" s="48">
        <f t="shared" si="820"/>
        <v>0</v>
      </c>
      <c r="G337" s="18">
        <f t="shared" si="821"/>
        <v>0</v>
      </c>
      <c r="H337" s="18">
        <f t="shared" si="822"/>
        <v>0</v>
      </c>
      <c r="I337" s="18">
        <f aca="true" t="shared" si="917" ref="I337:J339">I310</f>
        <v>0</v>
      </c>
      <c r="J337" s="18">
        <f t="shared" si="917"/>
        <v>0</v>
      </c>
      <c r="K337" s="18">
        <f t="shared" si="883"/>
        <v>0</v>
      </c>
      <c r="L337" s="18">
        <f t="shared" si="884"/>
        <v>0</v>
      </c>
      <c r="M337" s="18">
        <f aca="true" t="shared" si="918" ref="M337:N339">M310</f>
        <v>0</v>
      </c>
      <c r="N337" s="18">
        <f t="shared" si="918"/>
        <v>0</v>
      </c>
      <c r="O337" s="18">
        <f t="shared" si="885"/>
        <v>0</v>
      </c>
      <c r="P337" s="18">
        <f t="shared" si="886"/>
        <v>0</v>
      </c>
      <c r="Q337" s="18">
        <f aca="true" t="shared" si="919" ref="Q337:R339">Q310</f>
        <v>0</v>
      </c>
      <c r="R337" s="18">
        <f t="shared" si="919"/>
        <v>0</v>
      </c>
      <c r="S337" s="18">
        <f t="shared" si="887"/>
        <v>0</v>
      </c>
      <c r="T337" s="18">
        <f t="shared" si="888"/>
        <v>0</v>
      </c>
      <c r="U337" s="18">
        <f t="shared" si="889"/>
        <v>0</v>
      </c>
      <c r="V337" s="18">
        <f t="shared" si="890"/>
        <v>0</v>
      </c>
      <c r="W337" s="18">
        <f t="shared" si="891"/>
        <v>0</v>
      </c>
      <c r="X337" s="18">
        <f t="shared" si="892"/>
        <v>0</v>
      </c>
      <c r="Y337" s="18">
        <f aca="true" t="shared" si="920" ref="Y337:Z339">Y310</f>
        <v>0</v>
      </c>
      <c r="Z337" s="18">
        <f t="shared" si="920"/>
        <v>0</v>
      </c>
      <c r="AA337" s="18">
        <f t="shared" si="893"/>
        <v>0</v>
      </c>
      <c r="AB337" s="18">
        <f t="shared" si="894"/>
        <v>0</v>
      </c>
      <c r="AC337" s="18">
        <f aca="true" t="shared" si="921" ref="AC337:AD339">AC310</f>
        <v>0</v>
      </c>
      <c r="AD337" s="18">
        <f t="shared" si="921"/>
        <v>0</v>
      </c>
      <c r="AE337" s="18">
        <f t="shared" si="895"/>
        <v>0</v>
      </c>
      <c r="AF337" s="18">
        <f t="shared" si="896"/>
        <v>0</v>
      </c>
      <c r="AG337" s="18">
        <f aca="true" t="shared" si="922" ref="AG337:AH339">AG310</f>
        <v>0</v>
      </c>
      <c r="AH337" s="18">
        <f t="shared" si="922"/>
        <v>0</v>
      </c>
      <c r="AI337" s="18">
        <f t="shared" si="897"/>
        <v>0</v>
      </c>
      <c r="AJ337" s="18">
        <f t="shared" si="898"/>
        <v>0</v>
      </c>
      <c r="AK337" s="18">
        <f t="shared" si="899"/>
        <v>0</v>
      </c>
      <c r="AL337" s="18">
        <f t="shared" si="900"/>
        <v>0</v>
      </c>
      <c r="AM337" s="18">
        <f t="shared" si="901"/>
        <v>0</v>
      </c>
      <c r="AN337" s="18">
        <f t="shared" si="902"/>
        <v>0</v>
      </c>
      <c r="AO337" s="18">
        <f aca="true" t="shared" si="923" ref="AO337:AP339">AO310</f>
        <v>0</v>
      </c>
      <c r="AP337" s="18">
        <f t="shared" si="923"/>
        <v>0</v>
      </c>
      <c r="AQ337" s="18">
        <f t="shared" si="903"/>
        <v>0</v>
      </c>
      <c r="AR337" s="18">
        <f t="shared" si="904"/>
        <v>0</v>
      </c>
      <c r="AS337" s="18">
        <f aca="true" t="shared" si="924" ref="AS337:AT339">AS310</f>
        <v>0</v>
      </c>
      <c r="AT337" s="18">
        <f t="shared" si="924"/>
        <v>0</v>
      </c>
      <c r="AU337" s="18">
        <f t="shared" si="905"/>
        <v>0</v>
      </c>
      <c r="AV337" s="18">
        <f t="shared" si="906"/>
        <v>0</v>
      </c>
      <c r="AW337" s="18">
        <f aca="true" t="shared" si="925" ref="AW337:AX339">AW310</f>
        <v>0</v>
      </c>
      <c r="AX337" s="18">
        <f t="shared" si="925"/>
        <v>0</v>
      </c>
      <c r="AY337" s="18">
        <f t="shared" si="907"/>
        <v>0</v>
      </c>
      <c r="AZ337" s="18">
        <f t="shared" si="908"/>
        <v>0</v>
      </c>
      <c r="BA337" s="18">
        <f t="shared" si="849"/>
        <v>0</v>
      </c>
      <c r="BB337" s="18">
        <f t="shared" si="850"/>
        <v>0</v>
      </c>
      <c r="BC337" s="18">
        <f t="shared" si="909"/>
        <v>0</v>
      </c>
      <c r="BD337" s="18">
        <f t="shared" si="910"/>
        <v>0</v>
      </c>
      <c r="BE337" s="18">
        <f aca="true" t="shared" si="926" ref="BE337:BF339">BE310</f>
        <v>0</v>
      </c>
      <c r="BF337" s="18">
        <f t="shared" si="926"/>
        <v>0</v>
      </c>
      <c r="BG337" s="18">
        <f t="shared" si="911"/>
        <v>0</v>
      </c>
      <c r="BH337" s="18">
        <f t="shared" si="912"/>
        <v>0</v>
      </c>
      <c r="BI337" s="18">
        <f aca="true" t="shared" si="927" ref="BI337:BJ339">BI310</f>
        <v>0</v>
      </c>
      <c r="BJ337" s="18">
        <f t="shared" si="927"/>
        <v>0</v>
      </c>
      <c r="BK337" s="18">
        <f t="shared" si="913"/>
        <v>0</v>
      </c>
      <c r="BL337" s="18">
        <f t="shared" si="914"/>
        <v>0</v>
      </c>
      <c r="BM337" s="18">
        <f aca="true" t="shared" si="928" ref="BM337:BN339">BM310</f>
        <v>0</v>
      </c>
      <c r="BN337" s="18">
        <f t="shared" si="928"/>
        <v>0</v>
      </c>
      <c r="BO337" s="18">
        <f t="shared" si="915"/>
        <v>0</v>
      </c>
      <c r="BP337" s="18">
        <f t="shared" si="916"/>
        <v>0</v>
      </c>
      <c r="BQ337" s="138"/>
      <c r="BR337" s="138"/>
    </row>
    <row r="338" spans="1:70" ht="23.25" customHeight="1" hidden="1">
      <c r="A338" s="161"/>
      <c r="B338" s="192"/>
      <c r="C338" s="162"/>
      <c r="D338" s="64" t="s">
        <v>63</v>
      </c>
      <c r="E338" s="48">
        <f t="shared" si="819"/>
        <v>0</v>
      </c>
      <c r="F338" s="48">
        <f t="shared" si="820"/>
        <v>0</v>
      </c>
      <c r="G338" s="18">
        <f t="shared" si="821"/>
        <v>0</v>
      </c>
      <c r="H338" s="18">
        <f t="shared" si="822"/>
        <v>0</v>
      </c>
      <c r="I338" s="18">
        <f t="shared" si="917"/>
        <v>0</v>
      </c>
      <c r="J338" s="18">
        <f t="shared" si="917"/>
        <v>0</v>
      </c>
      <c r="K338" s="18">
        <f t="shared" si="883"/>
        <v>0</v>
      </c>
      <c r="L338" s="18">
        <f t="shared" si="884"/>
        <v>0</v>
      </c>
      <c r="M338" s="18">
        <f t="shared" si="918"/>
        <v>0</v>
      </c>
      <c r="N338" s="18">
        <f t="shared" si="918"/>
        <v>0</v>
      </c>
      <c r="O338" s="18">
        <f t="shared" si="885"/>
        <v>0</v>
      </c>
      <c r="P338" s="18">
        <f t="shared" si="886"/>
        <v>0</v>
      </c>
      <c r="Q338" s="18">
        <f t="shared" si="919"/>
        <v>0</v>
      </c>
      <c r="R338" s="18">
        <f t="shared" si="919"/>
        <v>0</v>
      </c>
      <c r="S338" s="18">
        <f t="shared" si="887"/>
        <v>0</v>
      </c>
      <c r="T338" s="18">
        <f t="shared" si="888"/>
        <v>0</v>
      </c>
      <c r="U338" s="18">
        <f t="shared" si="889"/>
        <v>0</v>
      </c>
      <c r="V338" s="18">
        <f t="shared" si="890"/>
        <v>0</v>
      </c>
      <c r="W338" s="18">
        <f t="shared" si="891"/>
        <v>0</v>
      </c>
      <c r="X338" s="18">
        <f t="shared" si="892"/>
        <v>0</v>
      </c>
      <c r="Y338" s="18">
        <f t="shared" si="920"/>
        <v>0</v>
      </c>
      <c r="Z338" s="18">
        <f t="shared" si="920"/>
        <v>0</v>
      </c>
      <c r="AA338" s="18">
        <f t="shared" si="893"/>
        <v>0</v>
      </c>
      <c r="AB338" s="18">
        <f t="shared" si="894"/>
        <v>0</v>
      </c>
      <c r="AC338" s="18">
        <f t="shared" si="921"/>
        <v>0</v>
      </c>
      <c r="AD338" s="18">
        <f t="shared" si="921"/>
        <v>0</v>
      </c>
      <c r="AE338" s="18">
        <f t="shared" si="895"/>
        <v>0</v>
      </c>
      <c r="AF338" s="18">
        <f t="shared" si="896"/>
        <v>0</v>
      </c>
      <c r="AG338" s="18">
        <f t="shared" si="922"/>
        <v>0</v>
      </c>
      <c r="AH338" s="18">
        <f t="shared" si="922"/>
        <v>0</v>
      </c>
      <c r="AI338" s="18">
        <f t="shared" si="897"/>
        <v>0</v>
      </c>
      <c r="AJ338" s="18">
        <f t="shared" si="898"/>
        <v>0</v>
      </c>
      <c r="AK338" s="18">
        <f t="shared" si="899"/>
        <v>0</v>
      </c>
      <c r="AL338" s="18">
        <f t="shared" si="900"/>
        <v>0</v>
      </c>
      <c r="AM338" s="18">
        <f t="shared" si="901"/>
        <v>0</v>
      </c>
      <c r="AN338" s="18">
        <f t="shared" si="902"/>
        <v>0</v>
      </c>
      <c r="AO338" s="18">
        <f t="shared" si="923"/>
        <v>0</v>
      </c>
      <c r="AP338" s="18">
        <f t="shared" si="923"/>
        <v>0</v>
      </c>
      <c r="AQ338" s="18">
        <f t="shared" si="903"/>
        <v>0</v>
      </c>
      <c r="AR338" s="18">
        <f t="shared" si="904"/>
        <v>0</v>
      </c>
      <c r="AS338" s="18">
        <f t="shared" si="924"/>
        <v>0</v>
      </c>
      <c r="AT338" s="18">
        <f t="shared" si="924"/>
        <v>0</v>
      </c>
      <c r="AU338" s="18">
        <f t="shared" si="905"/>
        <v>0</v>
      </c>
      <c r="AV338" s="18">
        <f t="shared" si="906"/>
        <v>0</v>
      </c>
      <c r="AW338" s="18">
        <f t="shared" si="925"/>
        <v>0</v>
      </c>
      <c r="AX338" s="18">
        <f t="shared" si="925"/>
        <v>0</v>
      </c>
      <c r="AY338" s="18">
        <f t="shared" si="907"/>
        <v>0</v>
      </c>
      <c r="AZ338" s="18">
        <f t="shared" si="908"/>
        <v>0</v>
      </c>
      <c r="BA338" s="18">
        <f t="shared" si="849"/>
        <v>0</v>
      </c>
      <c r="BB338" s="18">
        <f t="shared" si="850"/>
        <v>0</v>
      </c>
      <c r="BC338" s="18">
        <f t="shared" si="909"/>
        <v>0</v>
      </c>
      <c r="BD338" s="18">
        <f t="shared" si="910"/>
        <v>0</v>
      </c>
      <c r="BE338" s="18">
        <f t="shared" si="926"/>
        <v>0</v>
      </c>
      <c r="BF338" s="18">
        <f t="shared" si="926"/>
        <v>0</v>
      </c>
      <c r="BG338" s="18">
        <f t="shared" si="911"/>
        <v>0</v>
      </c>
      <c r="BH338" s="18">
        <f t="shared" si="912"/>
        <v>0</v>
      </c>
      <c r="BI338" s="18">
        <f t="shared" si="927"/>
        <v>0</v>
      </c>
      <c r="BJ338" s="18">
        <f t="shared" si="927"/>
        <v>0</v>
      </c>
      <c r="BK338" s="18">
        <f t="shared" si="913"/>
        <v>0</v>
      </c>
      <c r="BL338" s="18">
        <f t="shared" si="914"/>
        <v>0</v>
      </c>
      <c r="BM338" s="18">
        <f t="shared" si="928"/>
        <v>0</v>
      </c>
      <c r="BN338" s="18">
        <f t="shared" si="928"/>
        <v>0</v>
      </c>
      <c r="BO338" s="18">
        <f t="shared" si="915"/>
        <v>0</v>
      </c>
      <c r="BP338" s="18">
        <f t="shared" si="916"/>
        <v>0</v>
      </c>
      <c r="BQ338" s="138"/>
      <c r="BR338" s="138"/>
    </row>
    <row r="339" spans="1:70" ht="23.25" customHeight="1">
      <c r="A339" s="161"/>
      <c r="B339" s="192"/>
      <c r="C339" s="162"/>
      <c r="D339" s="64" t="s">
        <v>28</v>
      </c>
      <c r="E339" s="48">
        <f t="shared" si="819"/>
        <v>3500</v>
      </c>
      <c r="F339" s="48">
        <f t="shared" si="820"/>
        <v>0</v>
      </c>
      <c r="G339" s="18">
        <f t="shared" si="821"/>
        <v>0</v>
      </c>
      <c r="H339" s="18">
        <f t="shared" si="822"/>
        <v>-3500</v>
      </c>
      <c r="I339" s="18">
        <f t="shared" si="917"/>
        <v>0</v>
      </c>
      <c r="J339" s="18">
        <f t="shared" si="917"/>
        <v>0</v>
      </c>
      <c r="K339" s="18">
        <f t="shared" si="883"/>
        <v>0</v>
      </c>
      <c r="L339" s="18">
        <f t="shared" si="884"/>
        <v>0</v>
      </c>
      <c r="M339" s="18">
        <f t="shared" si="918"/>
        <v>0</v>
      </c>
      <c r="N339" s="18">
        <f t="shared" si="918"/>
        <v>0</v>
      </c>
      <c r="O339" s="18">
        <f t="shared" si="885"/>
        <v>0</v>
      </c>
      <c r="P339" s="18">
        <f t="shared" si="886"/>
        <v>0</v>
      </c>
      <c r="Q339" s="18">
        <f t="shared" si="919"/>
        <v>0</v>
      </c>
      <c r="R339" s="18">
        <f t="shared" si="919"/>
        <v>0</v>
      </c>
      <c r="S339" s="18">
        <f t="shared" si="887"/>
        <v>0</v>
      </c>
      <c r="T339" s="18">
        <f t="shared" si="888"/>
        <v>0</v>
      </c>
      <c r="U339" s="18">
        <f t="shared" si="889"/>
        <v>0</v>
      </c>
      <c r="V339" s="18">
        <f t="shared" si="890"/>
        <v>0</v>
      </c>
      <c r="W339" s="18">
        <f t="shared" si="891"/>
        <v>0</v>
      </c>
      <c r="X339" s="18">
        <f t="shared" si="892"/>
        <v>0</v>
      </c>
      <c r="Y339" s="18">
        <f t="shared" si="920"/>
        <v>0</v>
      </c>
      <c r="Z339" s="18">
        <f t="shared" si="920"/>
        <v>0</v>
      </c>
      <c r="AA339" s="18">
        <f t="shared" si="893"/>
        <v>0</v>
      </c>
      <c r="AB339" s="18">
        <f t="shared" si="894"/>
        <v>0</v>
      </c>
      <c r="AC339" s="18">
        <f t="shared" si="921"/>
        <v>0</v>
      </c>
      <c r="AD339" s="18">
        <f t="shared" si="921"/>
        <v>0</v>
      </c>
      <c r="AE339" s="18">
        <f t="shared" si="895"/>
        <v>0</v>
      </c>
      <c r="AF339" s="18">
        <f t="shared" si="896"/>
        <v>0</v>
      </c>
      <c r="AG339" s="18">
        <f t="shared" si="922"/>
        <v>0</v>
      </c>
      <c r="AH339" s="18">
        <f t="shared" si="922"/>
        <v>0</v>
      </c>
      <c r="AI339" s="18">
        <f t="shared" si="897"/>
        <v>0</v>
      </c>
      <c r="AJ339" s="18">
        <f t="shared" si="898"/>
        <v>0</v>
      </c>
      <c r="AK339" s="18">
        <f t="shared" si="899"/>
        <v>0</v>
      </c>
      <c r="AL339" s="18">
        <f t="shared" si="900"/>
        <v>0</v>
      </c>
      <c r="AM339" s="18">
        <f t="shared" si="901"/>
        <v>0</v>
      </c>
      <c r="AN339" s="18">
        <f t="shared" si="902"/>
        <v>0</v>
      </c>
      <c r="AO339" s="18">
        <f t="shared" si="923"/>
        <v>0</v>
      </c>
      <c r="AP339" s="18">
        <f t="shared" si="923"/>
        <v>0</v>
      </c>
      <c r="AQ339" s="18">
        <f t="shared" si="903"/>
        <v>0</v>
      </c>
      <c r="AR339" s="18">
        <f t="shared" si="904"/>
        <v>0</v>
      </c>
      <c r="AS339" s="18">
        <f t="shared" si="924"/>
        <v>0</v>
      </c>
      <c r="AT339" s="18">
        <f t="shared" si="924"/>
        <v>0</v>
      </c>
      <c r="AU339" s="18">
        <f t="shared" si="905"/>
        <v>0</v>
      </c>
      <c r="AV339" s="18">
        <f t="shared" si="906"/>
        <v>0</v>
      </c>
      <c r="AW339" s="18">
        <f t="shared" si="925"/>
        <v>3500</v>
      </c>
      <c r="AX339" s="18">
        <f t="shared" si="925"/>
        <v>0</v>
      </c>
      <c r="AY339" s="18">
        <f t="shared" si="907"/>
        <v>0</v>
      </c>
      <c r="AZ339" s="18">
        <f t="shared" si="908"/>
        <v>-3500</v>
      </c>
      <c r="BA339" s="18">
        <f t="shared" si="849"/>
        <v>3500</v>
      </c>
      <c r="BB339" s="18">
        <f t="shared" si="850"/>
        <v>0</v>
      </c>
      <c r="BC339" s="18">
        <f t="shared" si="909"/>
        <v>0</v>
      </c>
      <c r="BD339" s="18">
        <f t="shared" si="910"/>
        <v>-3500</v>
      </c>
      <c r="BE339" s="18">
        <f t="shared" si="926"/>
        <v>0</v>
      </c>
      <c r="BF339" s="18">
        <f t="shared" si="926"/>
        <v>0</v>
      </c>
      <c r="BG339" s="18">
        <f t="shared" si="911"/>
        <v>0</v>
      </c>
      <c r="BH339" s="18">
        <f t="shared" si="912"/>
        <v>0</v>
      </c>
      <c r="BI339" s="18">
        <f t="shared" si="927"/>
        <v>0</v>
      </c>
      <c r="BJ339" s="18">
        <f t="shared" si="927"/>
        <v>0</v>
      </c>
      <c r="BK339" s="18">
        <f t="shared" si="913"/>
        <v>0</v>
      </c>
      <c r="BL339" s="18">
        <f t="shared" si="914"/>
        <v>0</v>
      </c>
      <c r="BM339" s="18">
        <f t="shared" si="928"/>
        <v>0</v>
      </c>
      <c r="BN339" s="18">
        <f t="shared" si="928"/>
        <v>0</v>
      </c>
      <c r="BO339" s="18">
        <f t="shared" si="915"/>
        <v>0</v>
      </c>
      <c r="BP339" s="18">
        <f t="shared" si="916"/>
        <v>0</v>
      </c>
      <c r="BQ339" s="138"/>
      <c r="BR339" s="138"/>
    </row>
    <row r="340" spans="1:70" ht="23.25" customHeight="1" hidden="1">
      <c r="A340" s="161"/>
      <c r="B340" s="192"/>
      <c r="C340" s="162"/>
      <c r="D340" s="67" t="s">
        <v>29</v>
      </c>
      <c r="E340" s="18">
        <f t="shared" si="819"/>
        <v>0</v>
      </c>
      <c r="F340" s="18">
        <f t="shared" si="820"/>
        <v>0</v>
      </c>
      <c r="G340" s="18">
        <f t="shared" si="821"/>
        <v>0</v>
      </c>
      <c r="H340" s="18">
        <f t="shared" si="822"/>
        <v>0</v>
      </c>
      <c r="I340" s="18">
        <f>I314</f>
        <v>0</v>
      </c>
      <c r="J340" s="18">
        <f>J314</f>
        <v>0</v>
      </c>
      <c r="K340" s="18">
        <f t="shared" si="883"/>
        <v>0</v>
      </c>
      <c r="L340" s="18">
        <f t="shared" si="884"/>
        <v>0</v>
      </c>
      <c r="M340" s="18">
        <f>M314</f>
        <v>0</v>
      </c>
      <c r="N340" s="18">
        <f>N314</f>
        <v>0</v>
      </c>
      <c r="O340" s="18">
        <f t="shared" si="885"/>
        <v>0</v>
      </c>
      <c r="P340" s="18">
        <f t="shared" si="886"/>
        <v>0</v>
      </c>
      <c r="Q340" s="18">
        <f>Q314</f>
        <v>0</v>
      </c>
      <c r="R340" s="18">
        <f>R314</f>
        <v>0</v>
      </c>
      <c r="S340" s="18">
        <f t="shared" si="887"/>
        <v>0</v>
      </c>
      <c r="T340" s="18">
        <f t="shared" si="888"/>
        <v>0</v>
      </c>
      <c r="U340" s="18">
        <f t="shared" si="889"/>
        <v>0</v>
      </c>
      <c r="V340" s="18">
        <f t="shared" si="890"/>
        <v>0</v>
      </c>
      <c r="W340" s="18">
        <f t="shared" si="891"/>
        <v>0</v>
      </c>
      <c r="X340" s="18">
        <f t="shared" si="892"/>
        <v>0</v>
      </c>
      <c r="Y340" s="18">
        <f>Y314</f>
        <v>0</v>
      </c>
      <c r="Z340" s="18">
        <f>Z314</f>
        <v>0</v>
      </c>
      <c r="AA340" s="18">
        <f t="shared" si="893"/>
        <v>0</v>
      </c>
      <c r="AB340" s="18">
        <f t="shared" si="894"/>
        <v>0</v>
      </c>
      <c r="AC340" s="18">
        <f>AC314</f>
        <v>0</v>
      </c>
      <c r="AD340" s="18">
        <f>AD314</f>
        <v>0</v>
      </c>
      <c r="AE340" s="18">
        <f t="shared" si="895"/>
        <v>0</v>
      </c>
      <c r="AF340" s="18">
        <f t="shared" si="896"/>
        <v>0</v>
      </c>
      <c r="AG340" s="18">
        <f>AG314</f>
        <v>0</v>
      </c>
      <c r="AH340" s="18">
        <f>AH314</f>
        <v>0</v>
      </c>
      <c r="AI340" s="18">
        <f t="shared" si="897"/>
        <v>0</v>
      </c>
      <c r="AJ340" s="18">
        <f t="shared" si="898"/>
        <v>0</v>
      </c>
      <c r="AK340" s="18">
        <f t="shared" si="899"/>
        <v>0</v>
      </c>
      <c r="AL340" s="18">
        <f t="shared" si="900"/>
        <v>0</v>
      </c>
      <c r="AM340" s="18">
        <f t="shared" si="901"/>
        <v>0</v>
      </c>
      <c r="AN340" s="18">
        <f t="shared" si="902"/>
        <v>0</v>
      </c>
      <c r="AO340" s="18">
        <f>AO314</f>
        <v>0</v>
      </c>
      <c r="AP340" s="18">
        <f>AP314</f>
        <v>0</v>
      </c>
      <c r="AQ340" s="18">
        <f t="shared" si="903"/>
        <v>0</v>
      </c>
      <c r="AR340" s="18">
        <f t="shared" si="904"/>
        <v>0</v>
      </c>
      <c r="AS340" s="18">
        <f>AS314</f>
        <v>0</v>
      </c>
      <c r="AT340" s="18">
        <f>AT314</f>
        <v>0</v>
      </c>
      <c r="AU340" s="18">
        <f t="shared" si="905"/>
        <v>0</v>
      </c>
      <c r="AV340" s="18">
        <f t="shared" si="906"/>
        <v>0</v>
      </c>
      <c r="AW340" s="18">
        <f>AW314</f>
        <v>0</v>
      </c>
      <c r="AX340" s="18">
        <f>AX314</f>
        <v>0</v>
      </c>
      <c r="AY340" s="18">
        <f t="shared" si="907"/>
        <v>0</v>
      </c>
      <c r="AZ340" s="18">
        <f t="shared" si="908"/>
        <v>0</v>
      </c>
      <c r="BA340" s="18">
        <f t="shared" si="849"/>
        <v>0</v>
      </c>
      <c r="BB340" s="18">
        <f t="shared" si="850"/>
        <v>0</v>
      </c>
      <c r="BC340" s="18">
        <f t="shared" si="909"/>
        <v>0</v>
      </c>
      <c r="BD340" s="18">
        <f t="shared" si="910"/>
        <v>0</v>
      </c>
      <c r="BE340" s="18">
        <f>BE314</f>
        <v>0</v>
      </c>
      <c r="BF340" s="18">
        <f>BF314</f>
        <v>0</v>
      </c>
      <c r="BG340" s="18">
        <f t="shared" si="911"/>
        <v>0</v>
      </c>
      <c r="BH340" s="18">
        <f t="shared" si="912"/>
        <v>0</v>
      </c>
      <c r="BI340" s="18">
        <f>BI314</f>
        <v>0</v>
      </c>
      <c r="BJ340" s="18">
        <f>BJ314</f>
        <v>0</v>
      </c>
      <c r="BK340" s="18">
        <f t="shared" si="913"/>
        <v>0</v>
      </c>
      <c r="BL340" s="18">
        <f t="shared" si="914"/>
        <v>0</v>
      </c>
      <c r="BM340" s="18">
        <f>BM314</f>
        <v>0</v>
      </c>
      <c r="BN340" s="18">
        <f>BN314</f>
        <v>0</v>
      </c>
      <c r="BO340" s="18">
        <f t="shared" si="915"/>
        <v>0</v>
      </c>
      <c r="BP340" s="18">
        <f t="shared" si="916"/>
        <v>0</v>
      </c>
      <c r="BQ340" s="138"/>
      <c r="BR340" s="138"/>
    </row>
    <row r="341" spans="1:70" ht="15.75" customHeight="1" hidden="1">
      <c r="A341" s="163"/>
      <c r="B341" s="193"/>
      <c r="C341" s="164"/>
      <c r="D341" s="68" t="s">
        <v>24</v>
      </c>
      <c r="E341" s="17">
        <f t="shared" si="819"/>
        <v>0</v>
      </c>
      <c r="F341" s="17">
        <f t="shared" si="820"/>
        <v>0</v>
      </c>
      <c r="G341" s="18">
        <f t="shared" si="821"/>
        <v>0</v>
      </c>
      <c r="H341" s="17">
        <f t="shared" si="822"/>
        <v>0</v>
      </c>
      <c r="I341" s="18">
        <f>I315</f>
        <v>0</v>
      </c>
      <c r="J341" s="18">
        <f>J315</f>
        <v>0</v>
      </c>
      <c r="K341" s="18">
        <f t="shared" si="883"/>
        <v>0</v>
      </c>
      <c r="L341" s="18">
        <f t="shared" si="884"/>
        <v>0</v>
      </c>
      <c r="M341" s="18">
        <f>M315</f>
        <v>0</v>
      </c>
      <c r="N341" s="18">
        <f>N315</f>
        <v>0</v>
      </c>
      <c r="O341" s="18">
        <f t="shared" si="885"/>
        <v>0</v>
      </c>
      <c r="P341" s="18">
        <f t="shared" si="886"/>
        <v>0</v>
      </c>
      <c r="Q341" s="18">
        <f>Q315</f>
        <v>0</v>
      </c>
      <c r="R341" s="18">
        <f>R315</f>
        <v>0</v>
      </c>
      <c r="S341" s="18">
        <f t="shared" si="887"/>
        <v>0</v>
      </c>
      <c r="T341" s="18">
        <f t="shared" si="888"/>
        <v>0</v>
      </c>
      <c r="U341" s="18">
        <f t="shared" si="889"/>
        <v>0</v>
      </c>
      <c r="V341" s="18">
        <f t="shared" si="890"/>
        <v>0</v>
      </c>
      <c r="W341" s="18">
        <f t="shared" si="891"/>
        <v>0</v>
      </c>
      <c r="X341" s="18">
        <f t="shared" si="892"/>
        <v>0</v>
      </c>
      <c r="Y341" s="18">
        <f>Y315</f>
        <v>0</v>
      </c>
      <c r="Z341" s="18">
        <f>Z315</f>
        <v>0</v>
      </c>
      <c r="AA341" s="18">
        <f t="shared" si="893"/>
        <v>0</v>
      </c>
      <c r="AB341" s="18">
        <f t="shared" si="894"/>
        <v>0</v>
      </c>
      <c r="AC341" s="18">
        <f>AC315</f>
        <v>0</v>
      </c>
      <c r="AD341" s="18">
        <f>AD315</f>
        <v>0</v>
      </c>
      <c r="AE341" s="18">
        <f t="shared" si="895"/>
        <v>0</v>
      </c>
      <c r="AF341" s="18">
        <f t="shared" si="896"/>
        <v>0</v>
      </c>
      <c r="AG341" s="18">
        <f>AG315</f>
        <v>0</v>
      </c>
      <c r="AH341" s="18">
        <f>AH315</f>
        <v>0</v>
      </c>
      <c r="AI341" s="18">
        <f t="shared" si="897"/>
        <v>0</v>
      </c>
      <c r="AJ341" s="18">
        <f t="shared" si="898"/>
        <v>0</v>
      </c>
      <c r="AK341" s="18">
        <f t="shared" si="899"/>
        <v>0</v>
      </c>
      <c r="AL341" s="18">
        <f t="shared" si="900"/>
        <v>0</v>
      </c>
      <c r="AM341" s="18">
        <f t="shared" si="901"/>
        <v>0</v>
      </c>
      <c r="AN341" s="18">
        <f t="shared" si="902"/>
        <v>0</v>
      </c>
      <c r="AO341" s="18">
        <f>AO315</f>
        <v>0</v>
      </c>
      <c r="AP341" s="18">
        <f>AP315</f>
        <v>0</v>
      </c>
      <c r="AQ341" s="18">
        <f t="shared" si="903"/>
        <v>0</v>
      </c>
      <c r="AR341" s="18">
        <f t="shared" si="904"/>
        <v>0</v>
      </c>
      <c r="AS341" s="18">
        <f>AS315</f>
        <v>0</v>
      </c>
      <c r="AT341" s="18">
        <f>AT315</f>
        <v>0</v>
      </c>
      <c r="AU341" s="18">
        <f t="shared" si="905"/>
        <v>0</v>
      </c>
      <c r="AV341" s="18">
        <f t="shared" si="906"/>
        <v>0</v>
      </c>
      <c r="AW341" s="18">
        <f>AW315</f>
        <v>0</v>
      </c>
      <c r="AX341" s="18">
        <f>AX315</f>
        <v>0</v>
      </c>
      <c r="AY341" s="18">
        <f t="shared" si="907"/>
        <v>0</v>
      </c>
      <c r="AZ341" s="18">
        <f t="shared" si="908"/>
        <v>0</v>
      </c>
      <c r="BA341" s="18">
        <f t="shared" si="849"/>
        <v>0</v>
      </c>
      <c r="BB341" s="18">
        <f t="shared" si="850"/>
        <v>0</v>
      </c>
      <c r="BC341" s="18">
        <f t="shared" si="909"/>
        <v>0</v>
      </c>
      <c r="BD341" s="18">
        <f t="shared" si="910"/>
        <v>0</v>
      </c>
      <c r="BE341" s="18">
        <f>BE315</f>
        <v>0</v>
      </c>
      <c r="BF341" s="18">
        <f>BF315</f>
        <v>0</v>
      </c>
      <c r="BG341" s="18">
        <f t="shared" si="911"/>
        <v>0</v>
      </c>
      <c r="BH341" s="18">
        <f t="shared" si="912"/>
        <v>0</v>
      </c>
      <c r="BI341" s="18">
        <f>BI315</f>
        <v>0</v>
      </c>
      <c r="BJ341" s="18">
        <f>BJ315</f>
        <v>0</v>
      </c>
      <c r="BK341" s="18">
        <f t="shared" si="913"/>
        <v>0</v>
      </c>
      <c r="BL341" s="18">
        <f t="shared" si="914"/>
        <v>0</v>
      </c>
      <c r="BM341" s="18">
        <f>BM315</f>
        <v>0</v>
      </c>
      <c r="BN341" s="18">
        <f>BN315</f>
        <v>0</v>
      </c>
      <c r="BO341" s="18">
        <f t="shared" si="915"/>
        <v>0</v>
      </c>
      <c r="BP341" s="18">
        <f t="shared" si="916"/>
        <v>0</v>
      </c>
      <c r="BQ341" s="138"/>
      <c r="BR341" s="138"/>
    </row>
    <row r="342" spans="1:70" ht="21" customHeight="1">
      <c r="A342" s="39"/>
      <c r="B342" s="39"/>
      <c r="C342" s="39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39"/>
      <c r="BO342" s="39"/>
      <c r="BP342" s="39"/>
      <c r="BQ342" s="43"/>
      <c r="BR342" s="43"/>
    </row>
    <row r="343" spans="1:56" s="72" customFormat="1" ht="34.5" customHeight="1">
      <c r="A343" s="99"/>
      <c r="B343" s="99"/>
      <c r="C343" s="99"/>
      <c r="D343" s="99"/>
      <c r="E343" s="143" t="s">
        <v>146</v>
      </c>
      <c r="F343" s="143"/>
      <c r="G343" s="143"/>
      <c r="H343" s="143"/>
      <c r="I343" s="143"/>
      <c r="J343" s="143"/>
      <c r="K343" s="143"/>
      <c r="L343" s="143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71"/>
      <c r="BD343" s="71"/>
    </row>
    <row r="344" spans="1:56" s="72" customFormat="1" ht="19.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</row>
    <row r="345" spans="1:57" s="72" customFormat="1" ht="31.5" customHeight="1">
      <c r="A345" s="99"/>
      <c r="B345" s="99"/>
      <c r="C345" s="99"/>
      <c r="D345" s="99"/>
      <c r="E345" s="143" t="s">
        <v>147</v>
      </c>
      <c r="F345" s="143"/>
      <c r="G345" s="143"/>
      <c r="H345" s="143"/>
      <c r="I345" s="143"/>
      <c r="J345" s="143"/>
      <c r="K345" s="143"/>
      <c r="L345" s="143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73"/>
      <c r="BD345" s="73"/>
      <c r="BE345" s="73"/>
    </row>
    <row r="346" spans="1:53" s="72" customFormat="1" ht="18" customHeight="1">
      <c r="A346" s="75"/>
      <c r="B346" s="75"/>
      <c r="C346" s="75"/>
      <c r="D346" s="76"/>
      <c r="E346" s="75" t="s">
        <v>152</v>
      </c>
      <c r="F346" s="77"/>
      <c r="G346" s="77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5"/>
      <c r="AS346" s="75"/>
      <c r="AT346" s="75"/>
      <c r="AU346" s="75"/>
      <c r="AV346" s="75"/>
      <c r="AW346" s="78"/>
      <c r="AX346" s="78"/>
      <c r="AY346" s="78"/>
      <c r="AZ346" s="78"/>
      <c r="BA346" s="78"/>
    </row>
    <row r="347" spans="1:53" s="72" customFormat="1" ht="25.5" customHeight="1">
      <c r="A347" s="74"/>
      <c r="B347" s="75"/>
      <c r="C347" s="74"/>
      <c r="D347" s="76"/>
      <c r="E347" s="74"/>
      <c r="F347" s="77"/>
      <c r="G347" s="77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5"/>
      <c r="AS347" s="75"/>
      <c r="AT347" s="75"/>
      <c r="AU347" s="75"/>
      <c r="AV347" s="75"/>
      <c r="AW347" s="78"/>
      <c r="AX347" s="78"/>
      <c r="AY347" s="78"/>
      <c r="AZ347" s="78"/>
      <c r="BA347" s="78"/>
    </row>
    <row r="348" spans="1:53" s="72" customFormat="1" ht="18" customHeight="1">
      <c r="A348" s="75"/>
      <c r="B348" s="75"/>
      <c r="C348" s="75"/>
      <c r="D348" s="76"/>
      <c r="E348" s="75" t="s">
        <v>39</v>
      </c>
      <c r="F348" s="77"/>
      <c r="G348" s="77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5"/>
      <c r="AS348" s="75"/>
      <c r="AT348" s="75"/>
      <c r="AU348" s="75"/>
      <c r="AV348" s="75"/>
      <c r="AW348" s="78"/>
      <c r="AX348" s="78"/>
      <c r="AY348" s="78"/>
      <c r="AZ348" s="78"/>
      <c r="BA348" s="78"/>
    </row>
    <row r="349" spans="1:56" s="72" customFormat="1" ht="19.5" customHeight="1">
      <c r="A349" s="99"/>
      <c r="B349" s="99"/>
      <c r="C349" s="99"/>
      <c r="D349" s="100"/>
      <c r="E349" s="143" t="s">
        <v>148</v>
      </c>
      <c r="F349" s="143"/>
      <c r="G349" s="143"/>
      <c r="H349" s="143"/>
      <c r="I349" s="143"/>
      <c r="J349" s="143"/>
      <c r="K349" s="143"/>
      <c r="L349" s="143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</row>
    <row r="350" spans="1:56" s="72" customFormat="1" ht="15.75">
      <c r="A350" s="75"/>
      <c r="B350" s="75"/>
      <c r="C350" s="75"/>
      <c r="D350" s="76"/>
      <c r="E350" s="77"/>
      <c r="F350" s="77"/>
      <c r="G350" s="77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</row>
  </sheetData>
  <sheetProtection/>
  <mergeCells count="250">
    <mergeCell ref="C146:C152"/>
    <mergeCell ref="B217:B223"/>
    <mergeCell ref="Q2:T2"/>
    <mergeCell ref="AW2:AZ2"/>
    <mergeCell ref="BA2:BD2"/>
    <mergeCell ref="C217:C223"/>
    <mergeCell ref="B157:B163"/>
    <mergeCell ref="A154:BR154"/>
    <mergeCell ref="A146:B152"/>
    <mergeCell ref="BR2:BR3"/>
    <mergeCell ref="A316:B322"/>
    <mergeCell ref="AO2:AR2"/>
    <mergeCell ref="B171:B177"/>
    <mergeCell ref="BI2:BL2"/>
    <mergeCell ref="BE2:BH2"/>
    <mergeCell ref="A38:BR38"/>
    <mergeCell ref="A40:A46"/>
    <mergeCell ref="C252:C258"/>
    <mergeCell ref="BR231:BR237"/>
    <mergeCell ref="A39:BR39"/>
    <mergeCell ref="B245:B251"/>
    <mergeCell ref="C281:C287"/>
    <mergeCell ref="B267:B273"/>
    <mergeCell ref="A274:A280"/>
    <mergeCell ref="BM2:BP2"/>
    <mergeCell ref="BQ2:BQ3"/>
    <mergeCell ref="AS2:AV2"/>
    <mergeCell ref="A47:B53"/>
    <mergeCell ref="C224:C230"/>
    <mergeCell ref="A171:A177"/>
    <mergeCell ref="C309:C315"/>
    <mergeCell ref="A281:A287"/>
    <mergeCell ref="B281:B287"/>
    <mergeCell ref="B274:B280"/>
    <mergeCell ref="C274:C280"/>
    <mergeCell ref="C288:C294"/>
    <mergeCell ref="A302:A308"/>
    <mergeCell ref="B288:B294"/>
    <mergeCell ref="A288:A294"/>
    <mergeCell ref="A164:A170"/>
    <mergeCell ref="A153:BR153"/>
    <mergeCell ref="B164:B170"/>
    <mergeCell ref="C164:C170"/>
    <mergeCell ref="A156:BR156"/>
    <mergeCell ref="C157:C163"/>
    <mergeCell ref="A157:A163"/>
    <mergeCell ref="A155:BR155"/>
    <mergeCell ref="A118:A124"/>
    <mergeCell ref="B118:B124"/>
    <mergeCell ref="C118:C124"/>
    <mergeCell ref="A125:A131"/>
    <mergeCell ref="B125:B131"/>
    <mergeCell ref="C139:C145"/>
    <mergeCell ref="A132:A138"/>
    <mergeCell ref="B132:B138"/>
    <mergeCell ref="C132:C138"/>
    <mergeCell ref="A139:B145"/>
    <mergeCell ref="A97:A103"/>
    <mergeCell ref="B97:B103"/>
    <mergeCell ref="C97:C103"/>
    <mergeCell ref="A111:A117"/>
    <mergeCell ref="B111:B117"/>
    <mergeCell ref="C111:C117"/>
    <mergeCell ref="C125:C131"/>
    <mergeCell ref="A104:A110"/>
    <mergeCell ref="B104:B110"/>
    <mergeCell ref="C55:C61"/>
    <mergeCell ref="A76:A82"/>
    <mergeCell ref="B76:B82"/>
    <mergeCell ref="A55:A61"/>
    <mergeCell ref="B55:B61"/>
    <mergeCell ref="B69:B75"/>
    <mergeCell ref="C76:C82"/>
    <mergeCell ref="AK2:AN2"/>
    <mergeCell ref="AC2:AF2"/>
    <mergeCell ref="Y2:AB2"/>
    <mergeCell ref="U2:X2"/>
    <mergeCell ref="M2:P2"/>
    <mergeCell ref="C40:C46"/>
    <mergeCell ref="E2:H2"/>
    <mergeCell ref="I2:L2"/>
    <mergeCell ref="AG2:AJ2"/>
    <mergeCell ref="A4:C14"/>
    <mergeCell ref="A2:A3"/>
    <mergeCell ref="B2:B3"/>
    <mergeCell ref="C2:C3"/>
    <mergeCell ref="D2:D3"/>
    <mergeCell ref="C104:C110"/>
    <mergeCell ref="A90:A96"/>
    <mergeCell ref="B90:B96"/>
    <mergeCell ref="C90:C96"/>
    <mergeCell ref="B62:B68"/>
    <mergeCell ref="C62:C68"/>
    <mergeCell ref="C69:C75"/>
    <mergeCell ref="A69:A75"/>
    <mergeCell ref="C47:C53"/>
    <mergeCell ref="B83:B89"/>
    <mergeCell ref="A83:A89"/>
    <mergeCell ref="A62:A68"/>
    <mergeCell ref="A54:BR54"/>
    <mergeCell ref="BR47:BR53"/>
    <mergeCell ref="BQ76:BQ82"/>
    <mergeCell ref="BR76:BR82"/>
    <mergeCell ref="A336:C341"/>
    <mergeCell ref="A324:C329"/>
    <mergeCell ref="A330:C335"/>
    <mergeCell ref="C200:C206"/>
    <mergeCell ref="A193:A199"/>
    <mergeCell ref="B193:B199"/>
    <mergeCell ref="A259:B265"/>
    <mergeCell ref="C259:C265"/>
    <mergeCell ref="A267:A273"/>
    <mergeCell ref="A309:B315"/>
    <mergeCell ref="B295:B301"/>
    <mergeCell ref="B186:B192"/>
    <mergeCell ref="A231:A237"/>
    <mergeCell ref="B252:B258"/>
    <mergeCell ref="C231:C237"/>
    <mergeCell ref="C267:C273"/>
    <mergeCell ref="A252:A258"/>
    <mergeCell ref="A238:A244"/>
    <mergeCell ref="B238:B244"/>
    <mergeCell ref="C238:C244"/>
    <mergeCell ref="BR238:BR244"/>
    <mergeCell ref="BQ231:BQ237"/>
    <mergeCell ref="B231:B237"/>
    <mergeCell ref="A224:A230"/>
    <mergeCell ref="B224:B230"/>
    <mergeCell ref="C171:C177"/>
    <mergeCell ref="A178:B184"/>
    <mergeCell ref="A217:A223"/>
    <mergeCell ref="BR217:BR223"/>
    <mergeCell ref="BR224:BR230"/>
    <mergeCell ref="BR336:BR341"/>
    <mergeCell ref="BQ330:BQ335"/>
    <mergeCell ref="BR330:BR335"/>
    <mergeCell ref="BQ316:BQ322"/>
    <mergeCell ref="BR324:BR329"/>
    <mergeCell ref="BQ324:BQ329"/>
    <mergeCell ref="BQ336:BQ341"/>
    <mergeCell ref="BR316:BR322"/>
    <mergeCell ref="A323:BR323"/>
    <mergeCell ref="C316:C322"/>
    <mergeCell ref="BR274:BR280"/>
    <mergeCell ref="BR281:BR287"/>
    <mergeCell ref="BR288:BR294"/>
    <mergeCell ref="BQ309:BQ315"/>
    <mergeCell ref="BR309:BR315"/>
    <mergeCell ref="BQ302:BQ308"/>
    <mergeCell ref="BQ295:BQ301"/>
    <mergeCell ref="BR295:BR301"/>
    <mergeCell ref="BR302:BR308"/>
    <mergeCell ref="BQ288:BQ294"/>
    <mergeCell ref="BR259:BR265"/>
    <mergeCell ref="BQ252:BQ258"/>
    <mergeCell ref="BR252:BR258"/>
    <mergeCell ref="BQ245:BQ251"/>
    <mergeCell ref="BR245:BR251"/>
    <mergeCell ref="BQ267:BQ273"/>
    <mergeCell ref="BR267:BR273"/>
    <mergeCell ref="A266:BR266"/>
    <mergeCell ref="C245:C251"/>
    <mergeCell ref="A245:A251"/>
    <mergeCell ref="BQ207:BQ213"/>
    <mergeCell ref="BR207:BR213"/>
    <mergeCell ref="BQ200:BQ206"/>
    <mergeCell ref="BR200:BR206"/>
    <mergeCell ref="A214:BR214"/>
    <mergeCell ref="A215:BR215"/>
    <mergeCell ref="A216:BR216"/>
    <mergeCell ref="BQ217:BQ223"/>
    <mergeCell ref="BR193:BR199"/>
    <mergeCell ref="BQ178:BQ184"/>
    <mergeCell ref="BR178:BR184"/>
    <mergeCell ref="A185:BR185"/>
    <mergeCell ref="C193:C199"/>
    <mergeCell ref="A186:A192"/>
    <mergeCell ref="C178:C184"/>
    <mergeCell ref="C186:C192"/>
    <mergeCell ref="BR171:BR177"/>
    <mergeCell ref="BQ157:BQ163"/>
    <mergeCell ref="BR157:BR163"/>
    <mergeCell ref="BQ164:BQ170"/>
    <mergeCell ref="BR164:BR170"/>
    <mergeCell ref="BQ186:BQ192"/>
    <mergeCell ref="BR186:BR192"/>
    <mergeCell ref="BR118:BR124"/>
    <mergeCell ref="BQ111:BQ117"/>
    <mergeCell ref="BR111:BR117"/>
    <mergeCell ref="BQ139:BQ145"/>
    <mergeCell ref="BQ146:BQ152"/>
    <mergeCell ref="BR139:BR145"/>
    <mergeCell ref="BR146:BR152"/>
    <mergeCell ref="BQ132:BQ138"/>
    <mergeCell ref="BR132:BR138"/>
    <mergeCell ref="BR125:BR131"/>
    <mergeCell ref="BR97:BR103"/>
    <mergeCell ref="BR104:BR110"/>
    <mergeCell ref="BQ83:BQ89"/>
    <mergeCell ref="BQ90:BQ96"/>
    <mergeCell ref="BR83:BR89"/>
    <mergeCell ref="BR90:BR96"/>
    <mergeCell ref="BQ104:BQ110"/>
    <mergeCell ref="BQ97:BQ103"/>
    <mergeCell ref="BQ69:BQ75"/>
    <mergeCell ref="BR69:BR75"/>
    <mergeCell ref="BQ55:BQ61"/>
    <mergeCell ref="BR55:BR61"/>
    <mergeCell ref="BQ62:BQ68"/>
    <mergeCell ref="BR62:BR68"/>
    <mergeCell ref="BQ11:BQ14"/>
    <mergeCell ref="BQ4:BQ10"/>
    <mergeCell ref="BR40:BR46"/>
    <mergeCell ref="BR4:BR10"/>
    <mergeCell ref="BR11:BR14"/>
    <mergeCell ref="BR16:BR22"/>
    <mergeCell ref="BR23:BR29"/>
    <mergeCell ref="BR30:BR36"/>
    <mergeCell ref="A37:BR37"/>
    <mergeCell ref="B40:B46"/>
    <mergeCell ref="BQ47:BQ53"/>
    <mergeCell ref="BQ259:BQ265"/>
    <mergeCell ref="BQ274:BQ280"/>
    <mergeCell ref="C295:C301"/>
    <mergeCell ref="BQ23:BQ29"/>
    <mergeCell ref="BQ16:BQ22"/>
    <mergeCell ref="BQ281:BQ287"/>
    <mergeCell ref="C207:C213"/>
    <mergeCell ref="BQ238:BQ244"/>
    <mergeCell ref="C83:C89"/>
    <mergeCell ref="E345:L345"/>
    <mergeCell ref="A16:C22"/>
    <mergeCell ref="A23:C29"/>
    <mergeCell ref="C302:C308"/>
    <mergeCell ref="B302:B308"/>
    <mergeCell ref="E349:L349"/>
    <mergeCell ref="A30:C36"/>
    <mergeCell ref="A200:B206"/>
    <mergeCell ref="A207:B213"/>
    <mergeCell ref="A295:A301"/>
    <mergeCell ref="BT167:BY167"/>
    <mergeCell ref="BQ224:BQ230"/>
    <mergeCell ref="BQ40:BQ46"/>
    <mergeCell ref="BQ30:BQ36"/>
    <mergeCell ref="A15:BP15"/>
    <mergeCell ref="E343:L343"/>
    <mergeCell ref="BQ125:BQ131"/>
    <mergeCell ref="BQ118:BQ124"/>
    <mergeCell ref="BQ171:BQ177"/>
    <mergeCell ref="BQ193:BQ199"/>
  </mergeCells>
  <conditionalFormatting sqref="BO151:BP151 AY151:BD152 AA151:AB152 BK151:BL152 O151:P152 AI151:AN152 AE151:AF152 S151:X152 K151:L152 BG151:BH152 AU151:AV152 H152 Q178:R180 J176:J179 K157:K160 J157:K159 L158:L159 M178:N180 N176:P180 AQ151:AR152 CY37:CY38 BO205:BP209 K176:L180 F176:H179 I178:J179 BO176:BO180 BP176:BP179 G157:G159 G162:G166 I165:I166 H165 O217:BP219 AS244:BP247 AS250:BP254 AP314:BP316 N260:N262 R260:R262 Z260:Z262 AD260:AD262 AH260:AH262 AP260:AP262 AT260:AT262 AX260:AX262 BF260:BF261 J310:J312 N310:N312 R310:R312 Z310:Z312 AD310:AD312 AH310:AH312 J317:J319 N317:N319 R317:R319 Z317:Z319 AD317:AD319 AH317:AH319 F183:BP184 N217:N220 R176:BL180 M157:BP159 BM162:BN163 BM165:BN166 BM176:BN179 BM205:BN208 J259:J262 K257:BP260 AO316:AP316 AH321:AH322 AD321:AD322 Z321:Z322 R321:R322 N321:N322 J321:J322 AH314:AH315 AD314:AD315 Z314:Z315 R314:R315 N314:N315 J314:J315 N222:BP225 J162:BL166 J264:J265 AX264:AX265 AT264:AT265 AP264:AP265 AH264:AH265 AD264:AD265 Z264:Z265 R264:R265 N264:N265">
    <cfRule type="cellIs" priority="286" dxfId="237" operator="notEqual">
      <formula>E37</formula>
    </cfRule>
  </conditionalFormatting>
  <conditionalFormatting sqref="BG157">
    <cfRule type="cellIs" priority="285" dxfId="237" operator="notEqual">
      <formula>BF157</formula>
    </cfRule>
  </conditionalFormatting>
  <conditionalFormatting sqref="BK157">
    <cfRule type="cellIs" priority="283" dxfId="237" operator="notEqual">
      <formula>BJ157</formula>
    </cfRule>
  </conditionalFormatting>
  <conditionalFormatting sqref="BO157">
    <cfRule type="cellIs" priority="282" dxfId="237" operator="notEqual">
      <formula>BN157</formula>
    </cfRule>
  </conditionalFormatting>
  <conditionalFormatting sqref="I183:J184 I178:J179">
    <cfRule type="cellIs" priority="277" dxfId="237" operator="notEqual">
      <formula>H178</formula>
    </cfRule>
  </conditionalFormatting>
  <conditionalFormatting sqref="M178:N180 M183:N184">
    <cfRule type="cellIs" priority="276" dxfId="237" operator="notEqual">
      <formula>L178</formula>
    </cfRule>
  </conditionalFormatting>
  <conditionalFormatting sqref="Q178:R180 Q183:R184">
    <cfRule type="cellIs" priority="275" dxfId="237" operator="notEqual">
      <formula>P178</formula>
    </cfRule>
  </conditionalFormatting>
  <conditionalFormatting sqref="Y178:Z180 Y183:Z184">
    <cfRule type="cellIs" priority="274" dxfId="237" operator="notEqual">
      <formula>X178</formula>
    </cfRule>
  </conditionalFormatting>
  <conditionalFormatting sqref="AC178:AD180 AC183:AD184">
    <cfRule type="cellIs" priority="273" dxfId="237" operator="notEqual">
      <formula>AB178</formula>
    </cfRule>
  </conditionalFormatting>
  <conditionalFormatting sqref="AG178:AH180 AG183:AH184">
    <cfRule type="cellIs" priority="272" dxfId="237" operator="notEqual">
      <formula>AF178</formula>
    </cfRule>
  </conditionalFormatting>
  <conditionalFormatting sqref="AO178:AP180 AO183:AP184">
    <cfRule type="cellIs" priority="271" dxfId="237" operator="notEqual">
      <formula>AN178</formula>
    </cfRule>
  </conditionalFormatting>
  <conditionalFormatting sqref="AW178:AX180 AW183:AX184">
    <cfRule type="cellIs" priority="269" dxfId="237" operator="notEqual">
      <formula>AV178</formula>
    </cfRule>
  </conditionalFormatting>
  <conditionalFormatting sqref="BE178:BF180 BE183:BF184">
    <cfRule type="cellIs" priority="268" dxfId="237" operator="notEqual">
      <formula>BD178</formula>
    </cfRule>
  </conditionalFormatting>
  <conditionalFormatting sqref="BI178:BJ180 BI183:BJ184">
    <cfRule type="cellIs" priority="267" dxfId="237" operator="notEqual">
      <formula>BH178</formula>
    </cfRule>
  </conditionalFormatting>
  <conditionalFormatting sqref="BM183:BN184 BM178:BN179">
    <cfRule type="cellIs" priority="266" dxfId="237" operator="notEqual">
      <formula>BL178</formula>
    </cfRule>
  </conditionalFormatting>
  <conditionalFormatting sqref="G183:H184 G178:H179">
    <cfRule type="cellIs" priority="247" dxfId="237" operator="notEqual">
      <formula>F178</formula>
    </cfRule>
  </conditionalFormatting>
  <conditionalFormatting sqref="I183:J184 I178:J179">
    <cfRule type="cellIs" priority="246" dxfId="237" operator="notEqual">
      <formula>H178</formula>
    </cfRule>
  </conditionalFormatting>
  <conditionalFormatting sqref="K178:L180 K183:L184">
    <cfRule type="cellIs" priority="245" dxfId="237" operator="notEqual">
      <formula>J178</formula>
    </cfRule>
  </conditionalFormatting>
  <conditionalFormatting sqref="M178:N180 M183:N184">
    <cfRule type="cellIs" priority="244" dxfId="237" operator="notEqual">
      <formula>L178</formula>
    </cfRule>
  </conditionalFormatting>
  <conditionalFormatting sqref="M178:N180 M183:N184">
    <cfRule type="cellIs" priority="243" dxfId="237" operator="notEqual">
      <formula>L178</formula>
    </cfRule>
  </conditionalFormatting>
  <conditionalFormatting sqref="O178:P180 O183:P184">
    <cfRule type="cellIs" priority="242" dxfId="237" operator="notEqual">
      <formula>N178</formula>
    </cfRule>
  </conditionalFormatting>
  <conditionalFormatting sqref="AH176:AH180 AH157:AH159 AH187:AH188 AH191:AH192 AH162:AH166 AH205:AH209 AH169:AH170 AH172:AH173 AH194:AH195 AH198:AH202">
    <cfRule type="cellIs" priority="241" dxfId="237" operator="notEqual">
      <formula>AG157</formula>
    </cfRule>
  </conditionalFormatting>
  <conditionalFormatting sqref="AH178:AH180 AH183:AH184">
    <cfRule type="cellIs" priority="240" dxfId="237" operator="notEqual">
      <formula>AG178</formula>
    </cfRule>
  </conditionalFormatting>
  <conditionalFormatting sqref="BN162:BP166 BM162:BM165">
    <cfRule type="cellIs" priority="420" dxfId="237" operator="notEqual">
      <formula>BH162</formula>
    </cfRule>
  </conditionalFormatting>
  <conditionalFormatting sqref="BG217">
    <cfRule type="cellIs" priority="238" dxfId="237" operator="notEqual">
      <formula>BF217</formula>
    </cfRule>
  </conditionalFormatting>
  <conditionalFormatting sqref="BK217">
    <cfRule type="cellIs" priority="237" dxfId="237" operator="notEqual">
      <formula>BJ217</formula>
    </cfRule>
  </conditionalFormatting>
  <conditionalFormatting sqref="BO217">
    <cfRule type="cellIs" priority="236" dxfId="237" operator="notEqual">
      <formula>BN217</formula>
    </cfRule>
  </conditionalFormatting>
  <conditionalFormatting sqref="I259:J260 J259:J262 I264:J265">
    <cfRule type="cellIs" priority="234" dxfId="237" operator="notEqual">
      <formula>H259</formula>
    </cfRule>
  </conditionalFormatting>
  <conditionalFormatting sqref="M264:N265 M259:N260">
    <cfRule type="cellIs" priority="233" dxfId="237" operator="notEqual">
      <formula>L259</formula>
    </cfRule>
  </conditionalFormatting>
  <conditionalFormatting sqref="Q264:R265 Q259:R260">
    <cfRule type="cellIs" priority="232" dxfId="237" operator="notEqual">
      <formula>P259</formula>
    </cfRule>
  </conditionalFormatting>
  <conditionalFormatting sqref="Y264:Z265 Y259:Z260">
    <cfRule type="cellIs" priority="231" dxfId="237" operator="notEqual">
      <formula>X259</formula>
    </cfRule>
  </conditionalFormatting>
  <conditionalFormatting sqref="AC264:AD265 AC259:AD260">
    <cfRule type="cellIs" priority="230" dxfId="237" operator="notEqual">
      <formula>AB259</formula>
    </cfRule>
  </conditionalFormatting>
  <conditionalFormatting sqref="AG264:AH265 AG259:AH260">
    <cfRule type="cellIs" priority="229" dxfId="237" operator="notEqual">
      <formula>AF259</formula>
    </cfRule>
  </conditionalFormatting>
  <conditionalFormatting sqref="AO264:AP265 AO259:AP260">
    <cfRule type="cellIs" priority="228" dxfId="237" operator="notEqual">
      <formula>AN259</formula>
    </cfRule>
  </conditionalFormatting>
  <conditionalFormatting sqref="AW264:AX265 AW259:AX260">
    <cfRule type="cellIs" priority="227" dxfId="237" operator="notEqual">
      <formula>AV259</formula>
    </cfRule>
  </conditionalFormatting>
  <conditionalFormatting sqref="BE264:BF265 BE259:BF260">
    <cfRule type="cellIs" priority="226" dxfId="237" operator="notEqual">
      <formula>BD259</formula>
    </cfRule>
  </conditionalFormatting>
  <conditionalFormatting sqref="BI264:BJ265 BI259:BJ260">
    <cfRule type="cellIs" priority="225" dxfId="237" operator="notEqual">
      <formula>BH259</formula>
    </cfRule>
  </conditionalFormatting>
  <conditionalFormatting sqref="BM264:BN265 BM259:BN260">
    <cfRule type="cellIs" priority="224" dxfId="237" operator="notEqual">
      <formula>BL259</formula>
    </cfRule>
  </conditionalFormatting>
  <conditionalFormatting sqref="G264:H265 G259:H260">
    <cfRule type="cellIs" priority="223" dxfId="237" operator="notEqual">
      <formula>F259</formula>
    </cfRule>
  </conditionalFormatting>
  <conditionalFormatting sqref="I259:J260 J259:J262 I264:J265">
    <cfRule type="cellIs" priority="222" dxfId="237" operator="notEqual">
      <formula>H259</formula>
    </cfRule>
  </conditionalFormatting>
  <conditionalFormatting sqref="K264:L265 K259:L260">
    <cfRule type="cellIs" priority="221" dxfId="237" operator="notEqual">
      <formula>J259</formula>
    </cfRule>
  </conditionalFormatting>
  <conditionalFormatting sqref="M264:N265 M259:N260">
    <cfRule type="cellIs" priority="220" dxfId="237" operator="notEqual">
      <formula>L259</formula>
    </cfRule>
  </conditionalFormatting>
  <conditionalFormatting sqref="M264:N265 M259:N260">
    <cfRule type="cellIs" priority="219" dxfId="237" operator="notEqual">
      <formula>L259</formula>
    </cfRule>
  </conditionalFormatting>
  <conditionalFormatting sqref="O264:P265 O259:P260">
    <cfRule type="cellIs" priority="218" dxfId="237" operator="notEqual">
      <formula>N259</formula>
    </cfRule>
  </conditionalFormatting>
  <conditionalFormatting sqref="AH264:AH265 AH259:AH260">
    <cfRule type="cellIs" priority="217" dxfId="237" operator="notEqual">
      <formula>AG259</formula>
    </cfRule>
  </conditionalFormatting>
  <conditionalFormatting sqref="BM222:BP225">
    <cfRule type="cellIs" priority="216" dxfId="237" operator="notEqual">
      <formula>BH222</formula>
    </cfRule>
  </conditionalFormatting>
  <conditionalFormatting sqref="M260:N260 N261:N262 M264:N265">
    <cfRule type="cellIs" priority="209" dxfId="237" operator="notEqual">
      <formula>L260</formula>
    </cfRule>
  </conditionalFormatting>
  <conditionalFormatting sqref="M260:N260 N261:N262 M264:N265">
    <cfRule type="cellIs" priority="208" dxfId="237" operator="notEqual">
      <formula>L260</formula>
    </cfRule>
  </conditionalFormatting>
  <conditionalFormatting sqref="Q260:R260 R261:R262 Q264:R265">
    <cfRule type="cellIs" priority="207" dxfId="237" operator="notEqual">
      <formula>P260</formula>
    </cfRule>
  </conditionalFormatting>
  <conditionalFormatting sqref="Q260:R260 R261:R262 Q264:R265">
    <cfRule type="cellIs" priority="206" dxfId="237" operator="notEqual">
      <formula>P260</formula>
    </cfRule>
  </conditionalFormatting>
  <conditionalFormatting sqref="Y260:Z260 Z261:Z262 Y264:Z265">
    <cfRule type="cellIs" priority="205" dxfId="237" operator="notEqual">
      <formula>X260</formula>
    </cfRule>
  </conditionalFormatting>
  <conditionalFormatting sqref="Y260:Z260 Z261:Z262 Y264:Z265">
    <cfRule type="cellIs" priority="204" dxfId="237" operator="notEqual">
      <formula>X260</formula>
    </cfRule>
  </conditionalFormatting>
  <conditionalFormatting sqref="AC260:AD260 AD261:AD262 AC264:AD265">
    <cfRule type="cellIs" priority="203" dxfId="237" operator="notEqual">
      <formula>AB260</formula>
    </cfRule>
  </conditionalFormatting>
  <conditionalFormatting sqref="AC260:AD260 AD261:AD262 AC264:AD265">
    <cfRule type="cellIs" priority="202" dxfId="237" operator="notEqual">
      <formula>AB260</formula>
    </cfRule>
  </conditionalFormatting>
  <conditionalFormatting sqref="AG260:AH260 AH261:AH262 AG264:AH265">
    <cfRule type="cellIs" priority="201" dxfId="237" operator="notEqual">
      <formula>AF260</formula>
    </cfRule>
  </conditionalFormatting>
  <conditionalFormatting sqref="AG260:AH260 AH261:AH262 AG264:AH265">
    <cfRule type="cellIs" priority="200" dxfId="237" operator="notEqual">
      <formula>AF260</formula>
    </cfRule>
  </conditionalFormatting>
  <conditionalFormatting sqref="AO260:AP260 AP261:AP262 AO264:AP265">
    <cfRule type="cellIs" priority="199" dxfId="237" operator="notEqual">
      <formula>AN260</formula>
    </cfRule>
  </conditionalFormatting>
  <conditionalFormatting sqref="AO260:AP260 AP261:AP262 AO264:AP265">
    <cfRule type="cellIs" priority="198" dxfId="237" operator="notEqual">
      <formula>AN260</formula>
    </cfRule>
  </conditionalFormatting>
  <conditionalFormatting sqref="AS260:AT260 AT261:AT262 AS264:AT265">
    <cfRule type="cellIs" priority="197" dxfId="237" operator="notEqual">
      <formula>AR260</formula>
    </cfRule>
  </conditionalFormatting>
  <conditionalFormatting sqref="AS260:AT260 AT261:AT262 AS264:AT265">
    <cfRule type="cellIs" priority="196" dxfId="237" operator="notEqual">
      <formula>AR260</formula>
    </cfRule>
  </conditionalFormatting>
  <conditionalFormatting sqref="AW260:AX260 AX261:AX262 AW264:AX265">
    <cfRule type="cellIs" priority="195" dxfId="237" operator="notEqual">
      <formula>AV260</formula>
    </cfRule>
  </conditionalFormatting>
  <conditionalFormatting sqref="AW260:AX260 AX261:AX262 AW264:AX265">
    <cfRule type="cellIs" priority="194" dxfId="237" operator="notEqual">
      <formula>AV260</formula>
    </cfRule>
  </conditionalFormatting>
  <conditionalFormatting sqref="BE260:BF260 BF261 BE264:BF265">
    <cfRule type="cellIs" priority="193" dxfId="237" operator="notEqual">
      <formula>BD260</formula>
    </cfRule>
  </conditionalFormatting>
  <conditionalFormatting sqref="BE260:BF260 BF261 BE264:BF265">
    <cfRule type="cellIs" priority="192" dxfId="237" operator="notEqual">
      <formula>BD260</formula>
    </cfRule>
  </conditionalFormatting>
  <conditionalFormatting sqref="BI260:BJ260 BI264:BJ265">
    <cfRule type="cellIs" priority="191" dxfId="237" operator="notEqual">
      <formula>BH260</formula>
    </cfRule>
  </conditionalFormatting>
  <conditionalFormatting sqref="BI260:BJ260 BI264:BJ265">
    <cfRule type="cellIs" priority="190" dxfId="237" operator="notEqual">
      <formula>BH260</formula>
    </cfRule>
  </conditionalFormatting>
  <conditionalFormatting sqref="BM260:BN260 BM264:BN265">
    <cfRule type="cellIs" priority="189" dxfId="237" operator="notEqual">
      <formula>BL260</formula>
    </cfRule>
  </conditionalFormatting>
  <conditionalFormatting sqref="BM260:BN260 BM264:BN265">
    <cfRule type="cellIs" priority="188" dxfId="237" operator="notEqual">
      <formula>BL260</formula>
    </cfRule>
  </conditionalFormatting>
  <conditionalFormatting sqref="H329">
    <cfRule type="cellIs" priority="183" dxfId="237" operator="notEqual">
      <formula>G329</formula>
    </cfRule>
  </conditionalFormatting>
  <conditionalFormatting sqref="H335">
    <cfRule type="cellIs" priority="182" dxfId="237" operator="notEqual">
      <formula>G335</formula>
    </cfRule>
  </conditionalFormatting>
  <conditionalFormatting sqref="H341">
    <cfRule type="cellIs" priority="181" dxfId="237" operator="notEqual">
      <formula>G341</formula>
    </cfRule>
  </conditionalFormatting>
  <conditionalFormatting sqref="M259:N259">
    <cfRule type="cellIs" priority="175" dxfId="237" operator="notEqual">
      <formula>L259</formula>
    </cfRule>
  </conditionalFormatting>
  <conditionalFormatting sqref="M259:N259">
    <cfRule type="cellIs" priority="174" dxfId="237" operator="notEqual">
      <formula>L259</formula>
    </cfRule>
  </conditionalFormatting>
  <conditionalFormatting sqref="Q259:R259">
    <cfRule type="cellIs" priority="173" dxfId="237" operator="notEqual">
      <formula>P259</formula>
    </cfRule>
  </conditionalFormatting>
  <conditionalFormatting sqref="Q259:R259">
    <cfRule type="cellIs" priority="172" dxfId="237" operator="notEqual">
      <formula>P259</formula>
    </cfRule>
  </conditionalFormatting>
  <conditionalFormatting sqref="Y259:Z259">
    <cfRule type="cellIs" priority="171" dxfId="237" operator="notEqual">
      <formula>X259</formula>
    </cfRule>
  </conditionalFormatting>
  <conditionalFormatting sqref="Y259:Z259">
    <cfRule type="cellIs" priority="170" dxfId="237" operator="notEqual">
      <formula>X259</formula>
    </cfRule>
  </conditionalFormatting>
  <conditionalFormatting sqref="AC259:AD259">
    <cfRule type="cellIs" priority="169" dxfId="237" operator="notEqual">
      <formula>AB259</formula>
    </cfRule>
  </conditionalFormatting>
  <conditionalFormatting sqref="AC259:AD259">
    <cfRule type="cellIs" priority="168" dxfId="237" operator="notEqual">
      <formula>AB259</formula>
    </cfRule>
  </conditionalFormatting>
  <conditionalFormatting sqref="AG259:AH259">
    <cfRule type="cellIs" priority="167" dxfId="237" operator="notEqual">
      <formula>AF259</formula>
    </cfRule>
  </conditionalFormatting>
  <conditionalFormatting sqref="AG259:AH259">
    <cfRule type="cellIs" priority="166" dxfId="237" operator="notEqual">
      <formula>AF259</formula>
    </cfRule>
  </conditionalFormatting>
  <conditionalFormatting sqref="AO259:AP259">
    <cfRule type="cellIs" priority="165" dxfId="237" operator="notEqual">
      <formula>AN259</formula>
    </cfRule>
  </conditionalFormatting>
  <conditionalFormatting sqref="AO259:AP259">
    <cfRule type="cellIs" priority="164" dxfId="237" operator="notEqual">
      <formula>AN259</formula>
    </cfRule>
  </conditionalFormatting>
  <conditionalFormatting sqref="AS259:AT259">
    <cfRule type="cellIs" priority="163" dxfId="237" operator="notEqual">
      <formula>AR259</formula>
    </cfRule>
  </conditionalFormatting>
  <conditionalFormatting sqref="AS259:AT259">
    <cfRule type="cellIs" priority="162" dxfId="237" operator="notEqual">
      <formula>AR259</formula>
    </cfRule>
  </conditionalFormatting>
  <conditionalFormatting sqref="AW259:AX259">
    <cfRule type="cellIs" priority="161" dxfId="237" operator="notEqual">
      <formula>AV259</formula>
    </cfRule>
  </conditionalFormatting>
  <conditionalFormatting sqref="AW259:AX259">
    <cfRule type="cellIs" priority="160" dxfId="237" operator="notEqual">
      <formula>AV259</formula>
    </cfRule>
  </conditionalFormatting>
  <conditionalFormatting sqref="BE259:BF259">
    <cfRule type="cellIs" priority="159" dxfId="237" operator="notEqual">
      <formula>BD259</formula>
    </cfRule>
  </conditionalFormatting>
  <conditionalFormatting sqref="BE259:BF259">
    <cfRule type="cellIs" priority="158" dxfId="237" operator="notEqual">
      <formula>BD259</formula>
    </cfRule>
  </conditionalFormatting>
  <conditionalFormatting sqref="BI259:BJ259">
    <cfRule type="cellIs" priority="157" dxfId="237" operator="notEqual">
      <formula>BH259</formula>
    </cfRule>
  </conditionalFormatting>
  <conditionalFormatting sqref="BI259:BJ259">
    <cfRule type="cellIs" priority="156" dxfId="237" operator="notEqual">
      <formula>BH259</formula>
    </cfRule>
  </conditionalFormatting>
  <conditionalFormatting sqref="BM259:BN259">
    <cfRule type="cellIs" priority="155" dxfId="237" operator="notEqual">
      <formula>BL259</formula>
    </cfRule>
  </conditionalFormatting>
  <conditionalFormatting sqref="BM259:BN259">
    <cfRule type="cellIs" priority="154" dxfId="237" operator="notEqual">
      <formula>BL259</formula>
    </cfRule>
  </conditionalFormatting>
  <conditionalFormatting sqref="I309:J309">
    <cfRule type="cellIs" priority="153" dxfId="237" operator="notEqual">
      <formula>H309</formula>
    </cfRule>
  </conditionalFormatting>
  <conditionalFormatting sqref="I309:J309">
    <cfRule type="cellIs" priority="152" dxfId="237" operator="notEqual">
      <formula>H309</formula>
    </cfRule>
  </conditionalFormatting>
  <conditionalFormatting sqref="I316:J316">
    <cfRule type="cellIs" priority="151" dxfId="237" operator="notEqual">
      <formula>H316</formula>
    </cfRule>
  </conditionalFormatting>
  <conditionalFormatting sqref="I316:J316">
    <cfRule type="cellIs" priority="150" dxfId="237" operator="notEqual">
      <formula>H316</formula>
    </cfRule>
  </conditionalFormatting>
  <conditionalFormatting sqref="M309:N309">
    <cfRule type="cellIs" priority="149" dxfId="237" operator="notEqual">
      <formula>L309</formula>
    </cfRule>
  </conditionalFormatting>
  <conditionalFormatting sqref="M309:N309">
    <cfRule type="cellIs" priority="148" dxfId="237" operator="notEqual">
      <formula>L309</formula>
    </cfRule>
  </conditionalFormatting>
  <conditionalFormatting sqref="M316:N316">
    <cfRule type="cellIs" priority="147" dxfId="237" operator="notEqual">
      <formula>L316</formula>
    </cfRule>
  </conditionalFormatting>
  <conditionalFormatting sqref="M316:N316">
    <cfRule type="cellIs" priority="146" dxfId="237" operator="notEqual">
      <formula>L316</formula>
    </cfRule>
  </conditionalFormatting>
  <conditionalFormatting sqref="Q309:R309">
    <cfRule type="cellIs" priority="145" dxfId="237" operator="notEqual">
      <formula>P309</formula>
    </cfRule>
  </conditionalFormatting>
  <conditionalFormatting sqref="Q309:R309">
    <cfRule type="cellIs" priority="144" dxfId="237" operator="notEqual">
      <formula>P309</formula>
    </cfRule>
  </conditionalFormatting>
  <conditionalFormatting sqref="Q316:R316">
    <cfRule type="cellIs" priority="143" dxfId="237" operator="notEqual">
      <formula>P316</formula>
    </cfRule>
  </conditionalFormatting>
  <conditionalFormatting sqref="Q316:R316">
    <cfRule type="cellIs" priority="142" dxfId="237" operator="notEqual">
      <formula>P316</formula>
    </cfRule>
  </conditionalFormatting>
  <conditionalFormatting sqref="Y309:Z309">
    <cfRule type="cellIs" priority="141" dxfId="237" operator="notEqual">
      <formula>X309</formula>
    </cfRule>
  </conditionalFormatting>
  <conditionalFormatting sqref="Y309:Z309">
    <cfRule type="cellIs" priority="140" dxfId="237" operator="notEqual">
      <formula>X309</formula>
    </cfRule>
  </conditionalFormatting>
  <conditionalFormatting sqref="Y316:Z316">
    <cfRule type="cellIs" priority="139" dxfId="237" operator="notEqual">
      <formula>X316</formula>
    </cfRule>
  </conditionalFormatting>
  <conditionalFormatting sqref="Y316:Z316">
    <cfRule type="cellIs" priority="138" dxfId="237" operator="notEqual">
      <formula>X316</formula>
    </cfRule>
  </conditionalFormatting>
  <conditionalFormatting sqref="AC309:AD309">
    <cfRule type="cellIs" priority="137" dxfId="237" operator="notEqual">
      <formula>AB309</formula>
    </cfRule>
  </conditionalFormatting>
  <conditionalFormatting sqref="AC309:AD309">
    <cfRule type="cellIs" priority="136" dxfId="237" operator="notEqual">
      <formula>AB309</formula>
    </cfRule>
  </conditionalFormatting>
  <conditionalFormatting sqref="AC316:AD316">
    <cfRule type="cellIs" priority="135" dxfId="237" operator="notEqual">
      <formula>AB316</formula>
    </cfRule>
  </conditionalFormatting>
  <conditionalFormatting sqref="AC316:AD316">
    <cfRule type="cellIs" priority="134" dxfId="237" operator="notEqual">
      <formula>AB316</formula>
    </cfRule>
  </conditionalFormatting>
  <conditionalFormatting sqref="AG309:AH309">
    <cfRule type="cellIs" priority="133" dxfId="237" operator="notEqual">
      <formula>AF309</formula>
    </cfRule>
  </conditionalFormatting>
  <conditionalFormatting sqref="AG309:AH309">
    <cfRule type="cellIs" priority="132" dxfId="237" operator="notEqual">
      <formula>AF309</formula>
    </cfRule>
  </conditionalFormatting>
  <conditionalFormatting sqref="AG316:AH316">
    <cfRule type="cellIs" priority="131" dxfId="237" operator="notEqual">
      <formula>AF316</formula>
    </cfRule>
  </conditionalFormatting>
  <conditionalFormatting sqref="AG316:AH316">
    <cfRule type="cellIs" priority="130" dxfId="237" operator="notEqual">
      <formula>AF316</formula>
    </cfRule>
  </conditionalFormatting>
  <conditionalFormatting sqref="AO309:AP309">
    <cfRule type="cellIs" priority="129" dxfId="237" operator="notEqual">
      <formula>AN309</formula>
    </cfRule>
  </conditionalFormatting>
  <conditionalFormatting sqref="AO309:AP309">
    <cfRule type="cellIs" priority="128" dxfId="237" operator="notEqual">
      <formula>AN309</formula>
    </cfRule>
  </conditionalFormatting>
  <conditionalFormatting sqref="AO316:AP316">
    <cfRule type="cellIs" priority="127" dxfId="237" operator="notEqual">
      <formula>AN316</formula>
    </cfRule>
  </conditionalFormatting>
  <conditionalFormatting sqref="AO316:AP316">
    <cfRule type="cellIs" priority="126" dxfId="237" operator="notEqual">
      <formula>AN316</formula>
    </cfRule>
  </conditionalFormatting>
  <conditionalFormatting sqref="AS309:AT309">
    <cfRule type="cellIs" priority="125" dxfId="237" operator="notEqual">
      <formula>AR309</formula>
    </cfRule>
  </conditionalFormatting>
  <conditionalFormatting sqref="AS309:AT309">
    <cfRule type="cellIs" priority="124" dxfId="237" operator="notEqual">
      <formula>AR309</formula>
    </cfRule>
  </conditionalFormatting>
  <conditionalFormatting sqref="AS316:AT316">
    <cfRule type="cellIs" priority="123" dxfId="237" operator="notEqual">
      <formula>AR316</formula>
    </cfRule>
  </conditionalFormatting>
  <conditionalFormatting sqref="AS316:AT316">
    <cfRule type="cellIs" priority="122" dxfId="237" operator="notEqual">
      <formula>AR316</formula>
    </cfRule>
  </conditionalFormatting>
  <conditionalFormatting sqref="AW309:AX309">
    <cfRule type="cellIs" priority="121" dxfId="237" operator="notEqual">
      <formula>AV309</formula>
    </cfRule>
  </conditionalFormatting>
  <conditionalFormatting sqref="AW309:AX309">
    <cfRule type="cellIs" priority="120" dxfId="237" operator="notEqual">
      <formula>AV309</formula>
    </cfRule>
  </conditionalFormatting>
  <conditionalFormatting sqref="AW316:AX316">
    <cfRule type="cellIs" priority="119" dxfId="237" operator="notEqual">
      <formula>AV316</formula>
    </cfRule>
  </conditionalFormatting>
  <conditionalFormatting sqref="AW316:AX316">
    <cfRule type="cellIs" priority="118" dxfId="237" operator="notEqual">
      <formula>AV316</formula>
    </cfRule>
  </conditionalFormatting>
  <conditionalFormatting sqref="BE309:BF309">
    <cfRule type="cellIs" priority="117" dxfId="237" operator="notEqual">
      <formula>BD309</formula>
    </cfRule>
  </conditionalFormatting>
  <conditionalFormatting sqref="BE309:BF309">
    <cfRule type="cellIs" priority="116" dxfId="237" operator="notEqual">
      <formula>BD309</formula>
    </cfRule>
  </conditionalFormatting>
  <conditionalFormatting sqref="BE316:BF316">
    <cfRule type="cellIs" priority="115" dxfId="237" operator="notEqual">
      <formula>BD316</formula>
    </cfRule>
  </conditionalFormatting>
  <conditionalFormatting sqref="BE316:BF316">
    <cfRule type="cellIs" priority="114" dxfId="237" operator="notEqual">
      <formula>BD316</formula>
    </cfRule>
  </conditionalFormatting>
  <conditionalFormatting sqref="BI309:BJ309">
    <cfRule type="cellIs" priority="113" dxfId="237" operator="notEqual">
      <formula>BH309</formula>
    </cfRule>
  </conditionalFormatting>
  <conditionalFormatting sqref="BI309:BJ309">
    <cfRule type="cellIs" priority="112" dxfId="237" operator="notEqual">
      <formula>BH309</formula>
    </cfRule>
  </conditionalFormatting>
  <conditionalFormatting sqref="BI316:BJ316">
    <cfRule type="cellIs" priority="111" dxfId="237" operator="notEqual">
      <formula>BH316</formula>
    </cfRule>
  </conditionalFormatting>
  <conditionalFormatting sqref="BI316:BJ316">
    <cfRule type="cellIs" priority="110" dxfId="237" operator="notEqual">
      <formula>BH316</formula>
    </cfRule>
  </conditionalFormatting>
  <conditionalFormatting sqref="BM309:BN309">
    <cfRule type="cellIs" priority="109" dxfId="237" operator="notEqual">
      <formula>BL309</formula>
    </cfRule>
  </conditionalFormatting>
  <conditionalFormatting sqref="BM309:BN309">
    <cfRule type="cellIs" priority="108" dxfId="237" operator="notEqual">
      <formula>BL309</formula>
    </cfRule>
  </conditionalFormatting>
  <conditionalFormatting sqref="BM316:BN316">
    <cfRule type="cellIs" priority="107" dxfId="237" operator="notEqual">
      <formula>BL316</formula>
    </cfRule>
  </conditionalFormatting>
  <conditionalFormatting sqref="BM316:BN316">
    <cfRule type="cellIs" priority="106" dxfId="237" operator="notEqual">
      <formula>BL316</formula>
    </cfRule>
  </conditionalFormatting>
  <conditionalFormatting sqref="CY39">
    <cfRule type="cellIs" priority="103" dxfId="237" operator="notEqual">
      <formula>CX39</formula>
    </cfRule>
  </conditionalFormatting>
  <conditionalFormatting sqref="E158:I159 E162:P163 E194:BP195 E152:F152 E217:M219 E165:F165 E212:BP213 E222:M225 E244:AR246 E251:AR254 E267:BP269 E176:AT177 E172:BP173 E187:BP188 E205:BL209 E314:AO318 E178:F179 E264:BP265 E258:J260 E329:F329 E335:F335 E341:F341 E320:AO322 E313:BP313 E306:BP311 E299:BP304 E292:BP297 E285:BP290 E278:BP283 E271:BP276 E256:BP256 E249:BP249 E242:BP242 E235:BP239 E228:BP233 E221:BP221 E197:BP202 E190:BP192 E175:BP175 E168:BP170 E161:BP161 E136:BP136 E129:BP129 E122:BP122 E115:BP115 E108:BP108 E101:BP101 E94:BP94 E87:BP87 E80:BP80 E73:BP73 E66:BP66 E59:BP59 E44:BP44 E263:J263 E211:BL211 E204:BP204 E182:F184">
    <cfRule type="cellIs" priority="421" dxfId="237" operator="notEqual">
      <formula>'финансиров табл 3р'!#REF!</formula>
    </cfRule>
  </conditionalFormatting>
  <conditionalFormatting sqref="J320 N320 R320 Z320 AD320 AH320">
    <cfRule type="cellIs" priority="101" dxfId="237" operator="notEqual">
      <formula>I320</formula>
    </cfRule>
  </conditionalFormatting>
  <conditionalFormatting sqref="AH182">
    <cfRule type="cellIs" priority="1" dxfId="237" operator="notEqual">
      <formula>AG182</formula>
    </cfRule>
  </conditionalFormatting>
  <conditionalFormatting sqref="J313 N313 R313 Z313 AD313 AH313">
    <cfRule type="cellIs" priority="99" dxfId="237" operator="notEqual">
      <formula>I313</formula>
    </cfRule>
  </conditionalFormatting>
  <conditionalFormatting sqref="J263:BP263">
    <cfRule type="cellIs" priority="67" dxfId="237" operator="notEqual">
      <formula>I263</formula>
    </cfRule>
  </conditionalFormatting>
  <conditionalFormatting sqref="I263:J263">
    <cfRule type="cellIs" priority="66" dxfId="237" operator="notEqual">
      <formula>H263</formula>
    </cfRule>
  </conditionalFormatting>
  <conditionalFormatting sqref="M263:N263">
    <cfRule type="cellIs" priority="65" dxfId="237" operator="notEqual">
      <formula>L263</formula>
    </cfRule>
  </conditionalFormatting>
  <conditionalFormatting sqref="Q263:R263">
    <cfRule type="cellIs" priority="64" dxfId="237" operator="notEqual">
      <formula>P263</formula>
    </cfRule>
  </conditionalFormatting>
  <conditionalFormatting sqref="Y263:Z263">
    <cfRule type="cellIs" priority="63" dxfId="237" operator="notEqual">
      <formula>X263</formula>
    </cfRule>
  </conditionalFormatting>
  <conditionalFormatting sqref="AC263:AD263">
    <cfRule type="cellIs" priority="62" dxfId="237" operator="notEqual">
      <formula>AB263</formula>
    </cfRule>
  </conditionalFormatting>
  <conditionalFormatting sqref="AG263:AH263">
    <cfRule type="cellIs" priority="61" dxfId="237" operator="notEqual">
      <formula>AF263</formula>
    </cfRule>
  </conditionalFormatting>
  <conditionalFormatting sqref="AO263:AP263">
    <cfRule type="cellIs" priority="60" dxfId="237" operator="notEqual">
      <formula>AN263</formula>
    </cfRule>
  </conditionalFormatting>
  <conditionalFormatting sqref="AW263:AX263">
    <cfRule type="cellIs" priority="59" dxfId="237" operator="notEqual">
      <formula>AV263</formula>
    </cfRule>
  </conditionalFormatting>
  <conditionalFormatting sqref="BE263:BF263">
    <cfRule type="cellIs" priority="58" dxfId="237" operator="notEqual">
      <formula>BD263</formula>
    </cfRule>
  </conditionalFormatting>
  <conditionalFormatting sqref="BI263:BJ263">
    <cfRule type="cellIs" priority="57" dxfId="237" operator="notEqual">
      <formula>BH263</formula>
    </cfRule>
  </conditionalFormatting>
  <conditionalFormatting sqref="BM263:BN263">
    <cfRule type="cellIs" priority="56" dxfId="237" operator="notEqual">
      <formula>BL263</formula>
    </cfRule>
  </conditionalFormatting>
  <conditionalFormatting sqref="G263:H263">
    <cfRule type="cellIs" priority="55" dxfId="237" operator="notEqual">
      <formula>F263</formula>
    </cfRule>
  </conditionalFormatting>
  <conditionalFormatting sqref="I263:J263">
    <cfRule type="cellIs" priority="54" dxfId="237" operator="notEqual">
      <formula>H263</formula>
    </cfRule>
  </conditionalFormatting>
  <conditionalFormatting sqref="K263:L263">
    <cfRule type="cellIs" priority="53" dxfId="237" operator="notEqual">
      <formula>J263</formula>
    </cfRule>
  </conditionalFormatting>
  <conditionalFormatting sqref="M263:N263">
    <cfRule type="cellIs" priority="52" dxfId="237" operator="notEqual">
      <formula>L263</formula>
    </cfRule>
  </conditionalFormatting>
  <conditionalFormatting sqref="M263:N263">
    <cfRule type="cellIs" priority="51" dxfId="237" operator="notEqual">
      <formula>L263</formula>
    </cfRule>
  </conditionalFormatting>
  <conditionalFormatting sqref="O263:P263">
    <cfRule type="cellIs" priority="50" dxfId="237" operator="notEqual">
      <formula>N263</formula>
    </cfRule>
  </conditionalFormatting>
  <conditionalFormatting sqref="AH263">
    <cfRule type="cellIs" priority="49" dxfId="237" operator="notEqual">
      <formula>AG263</formula>
    </cfRule>
  </conditionalFormatting>
  <conditionalFormatting sqref="M263:N263">
    <cfRule type="cellIs" priority="48" dxfId="237" operator="notEqual">
      <formula>L263</formula>
    </cfRule>
  </conditionalFormatting>
  <conditionalFormatting sqref="M263:N263">
    <cfRule type="cellIs" priority="47" dxfId="237" operator="notEqual">
      <formula>L263</formula>
    </cfRule>
  </conditionalFormatting>
  <conditionalFormatting sqref="Q263:R263">
    <cfRule type="cellIs" priority="46" dxfId="237" operator="notEqual">
      <formula>P263</formula>
    </cfRule>
  </conditionalFormatting>
  <conditionalFormatting sqref="Q263:R263">
    <cfRule type="cellIs" priority="45" dxfId="237" operator="notEqual">
      <formula>P263</formula>
    </cfRule>
  </conditionalFormatting>
  <conditionalFormatting sqref="Y263:Z263">
    <cfRule type="cellIs" priority="44" dxfId="237" operator="notEqual">
      <formula>X263</formula>
    </cfRule>
  </conditionalFormatting>
  <conditionalFormatting sqref="Y263:Z263">
    <cfRule type="cellIs" priority="43" dxfId="237" operator="notEqual">
      <formula>X263</formula>
    </cfRule>
  </conditionalFormatting>
  <conditionalFormatting sqref="AC263:AD263">
    <cfRule type="cellIs" priority="42" dxfId="237" operator="notEqual">
      <formula>AB263</formula>
    </cfRule>
  </conditionalFormatting>
  <conditionalFormatting sqref="AC263:AD263">
    <cfRule type="cellIs" priority="41" dxfId="237" operator="notEqual">
      <formula>AB263</formula>
    </cfRule>
  </conditionalFormatting>
  <conditionalFormatting sqref="AG263:AH263">
    <cfRule type="cellIs" priority="40" dxfId="237" operator="notEqual">
      <formula>AF263</formula>
    </cfRule>
  </conditionalFormatting>
  <conditionalFormatting sqref="AG263:AH263">
    <cfRule type="cellIs" priority="39" dxfId="237" operator="notEqual">
      <formula>AF263</formula>
    </cfRule>
  </conditionalFormatting>
  <conditionalFormatting sqref="AO263:AP263">
    <cfRule type="cellIs" priority="38" dxfId="237" operator="notEqual">
      <formula>AN263</formula>
    </cfRule>
  </conditionalFormatting>
  <conditionalFormatting sqref="AO263:AP263">
    <cfRule type="cellIs" priority="37" dxfId="237" operator="notEqual">
      <formula>AN263</formula>
    </cfRule>
  </conditionalFormatting>
  <conditionalFormatting sqref="AS263:AT263">
    <cfRule type="cellIs" priority="36" dxfId="237" operator="notEqual">
      <formula>AR263</formula>
    </cfRule>
  </conditionalFormatting>
  <conditionalFormatting sqref="AS263:AT263">
    <cfRule type="cellIs" priority="35" dxfId="237" operator="notEqual">
      <formula>AR263</formula>
    </cfRule>
  </conditionalFormatting>
  <conditionalFormatting sqref="AW263:AX263">
    <cfRule type="cellIs" priority="34" dxfId="237" operator="notEqual">
      <formula>AV263</formula>
    </cfRule>
  </conditionalFormatting>
  <conditionalFormatting sqref="AW263:AX263">
    <cfRule type="cellIs" priority="33" dxfId="237" operator="notEqual">
      <formula>AV263</formula>
    </cfRule>
  </conditionalFormatting>
  <conditionalFormatting sqref="BE263:BF263">
    <cfRule type="cellIs" priority="32" dxfId="237" operator="notEqual">
      <formula>BD263</formula>
    </cfRule>
  </conditionalFormatting>
  <conditionalFormatting sqref="BE263:BF263">
    <cfRule type="cellIs" priority="31" dxfId="237" operator="notEqual">
      <formula>BD263</formula>
    </cfRule>
  </conditionalFormatting>
  <conditionalFormatting sqref="BI263:BJ263">
    <cfRule type="cellIs" priority="30" dxfId="237" operator="notEqual">
      <formula>BH263</formula>
    </cfRule>
  </conditionalFormatting>
  <conditionalFormatting sqref="BI263:BJ263">
    <cfRule type="cellIs" priority="29" dxfId="237" operator="notEqual">
      <formula>BH263</formula>
    </cfRule>
  </conditionalFormatting>
  <conditionalFormatting sqref="BM263:BN263">
    <cfRule type="cellIs" priority="28" dxfId="237" operator="notEqual">
      <formula>BL263</formula>
    </cfRule>
  </conditionalFormatting>
  <conditionalFormatting sqref="BM263:BN263">
    <cfRule type="cellIs" priority="27" dxfId="237" operator="notEqual">
      <formula>BL263</formula>
    </cfRule>
  </conditionalFormatting>
  <conditionalFormatting sqref="BM211:BP211">
    <cfRule type="cellIs" priority="25" dxfId="237" operator="notEqual">
      <formula>BL211</formula>
    </cfRule>
  </conditionalFormatting>
  <conditionalFormatting sqref="AH211">
    <cfRule type="cellIs" priority="24" dxfId="237" operator="notEqual">
      <formula>AG211</formula>
    </cfRule>
  </conditionalFormatting>
  <conditionalFormatting sqref="AH204">
    <cfRule type="cellIs" priority="22" dxfId="237" operator="notEqual">
      <formula>AG204</formula>
    </cfRule>
  </conditionalFormatting>
  <conditionalFormatting sqref="F182:BP182">
    <cfRule type="cellIs" priority="20" dxfId="237" operator="notEqual">
      <formula>E182</formula>
    </cfRule>
  </conditionalFormatting>
  <conditionalFormatting sqref="I182:J182">
    <cfRule type="cellIs" priority="19" dxfId="237" operator="notEqual">
      <formula>H182</formula>
    </cfRule>
  </conditionalFormatting>
  <conditionalFormatting sqref="M182:N182">
    <cfRule type="cellIs" priority="18" dxfId="237" operator="notEqual">
      <formula>L182</formula>
    </cfRule>
  </conditionalFormatting>
  <conditionalFormatting sqref="Q182:R182">
    <cfRule type="cellIs" priority="17" dxfId="237" operator="notEqual">
      <formula>P182</formula>
    </cfRule>
  </conditionalFormatting>
  <conditionalFormatting sqref="Y182:Z182">
    <cfRule type="cellIs" priority="16" dxfId="237" operator="notEqual">
      <formula>X182</formula>
    </cfRule>
  </conditionalFormatting>
  <conditionalFormatting sqref="AC182:AD182">
    <cfRule type="cellIs" priority="15" dxfId="237" operator="notEqual">
      <formula>AB182</formula>
    </cfRule>
  </conditionalFormatting>
  <conditionalFormatting sqref="AG182:AH182">
    <cfRule type="cellIs" priority="14" dxfId="237" operator="notEqual">
      <formula>AF182</formula>
    </cfRule>
  </conditionalFormatting>
  <conditionalFormatting sqref="AO182:AP182">
    <cfRule type="cellIs" priority="13" dxfId="237" operator="notEqual">
      <formula>AN182</formula>
    </cfRule>
  </conditionalFormatting>
  <conditionalFormatting sqref="AW182:AX182">
    <cfRule type="cellIs" priority="12" dxfId="237" operator="notEqual">
      <formula>AV182</formula>
    </cfRule>
  </conditionalFormatting>
  <conditionalFormatting sqref="BE182:BF182">
    <cfRule type="cellIs" priority="11" dxfId="237" operator="notEqual">
      <formula>BD182</formula>
    </cfRule>
  </conditionalFormatting>
  <conditionalFormatting sqref="BI182:BJ182">
    <cfRule type="cellIs" priority="10" dxfId="237" operator="notEqual">
      <formula>BH182</formula>
    </cfRule>
  </conditionalFormatting>
  <conditionalFormatting sqref="BM182:BN182">
    <cfRule type="cellIs" priority="9" dxfId="237" operator="notEqual">
      <formula>BL182</formula>
    </cfRule>
  </conditionalFormatting>
  <conditionalFormatting sqref="G182:H182">
    <cfRule type="cellIs" priority="8" dxfId="237" operator="notEqual">
      <formula>F182</formula>
    </cfRule>
  </conditionalFormatting>
  <conditionalFormatting sqref="I182:J182">
    <cfRule type="cellIs" priority="7" dxfId="237" operator="notEqual">
      <formula>H182</formula>
    </cfRule>
  </conditionalFormatting>
  <conditionalFormatting sqref="K182:L182">
    <cfRule type="cellIs" priority="6" dxfId="237" operator="notEqual">
      <formula>J182</formula>
    </cfRule>
  </conditionalFormatting>
  <conditionalFormatting sqref="M182:N182">
    <cfRule type="cellIs" priority="5" dxfId="237" operator="notEqual">
      <formula>L182</formula>
    </cfRule>
  </conditionalFormatting>
  <conditionalFormatting sqref="M182:N182">
    <cfRule type="cellIs" priority="4" dxfId="237" operator="notEqual">
      <formula>L182</formula>
    </cfRule>
  </conditionalFormatting>
  <conditionalFormatting sqref="O182:P182">
    <cfRule type="cellIs" priority="3" dxfId="237" operator="notEqual">
      <formula>N182</formula>
    </cfRule>
  </conditionalFormatting>
  <conditionalFormatting sqref="AH182">
    <cfRule type="cellIs" priority="2" dxfId="237" operator="notEqual">
      <formula>AG182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115" zoomScaleNormal="115" zoomScaleSheetLayoutView="10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:J1"/>
    </sheetView>
  </sheetViews>
  <sheetFormatPr defaultColWidth="9.140625" defaultRowHeight="15"/>
  <cols>
    <col min="1" max="1" width="4.140625" style="22" customWidth="1"/>
    <col min="2" max="2" width="57.8515625" style="22" customWidth="1"/>
    <col min="3" max="3" width="11.57421875" style="22" customWidth="1"/>
    <col min="4" max="4" width="15.28125" style="22" customWidth="1"/>
    <col min="5" max="5" width="9.28125" style="22" hidden="1" customWidth="1"/>
    <col min="6" max="7" width="7.421875" style="22" hidden="1" customWidth="1"/>
    <col min="8" max="8" width="9.28125" style="22" customWidth="1"/>
    <col min="9" max="9" width="9.00390625" style="22" customWidth="1"/>
    <col min="10" max="10" width="7.421875" style="22" customWidth="1"/>
    <col min="11" max="23" width="7.57421875" style="22" customWidth="1"/>
    <col min="24" max="24" width="7.00390625" style="22" customWidth="1"/>
    <col min="25" max="26" width="7.57421875" style="22" customWidth="1"/>
    <col min="27" max="27" width="7.421875" style="22" customWidth="1"/>
    <col min="28" max="29" width="7.57421875" style="22" customWidth="1"/>
    <col min="30" max="30" width="7.00390625" style="22" customWidth="1"/>
    <col min="31" max="32" width="7.57421875" style="22" customWidth="1"/>
    <col min="33" max="33" width="6.57421875" style="22" customWidth="1"/>
    <col min="34" max="35" width="7.57421875" style="22" customWidth="1"/>
    <col min="36" max="37" width="6.7109375" style="22" customWidth="1"/>
    <col min="38" max="38" width="7.57421875" style="22" customWidth="1"/>
    <col min="39" max="39" width="7.00390625" style="22" customWidth="1"/>
    <col min="40" max="41" width="7.57421875" style="22" customWidth="1"/>
    <col min="42" max="42" width="6.7109375" style="22" customWidth="1"/>
    <col min="43" max="44" width="7.57421875" style="22" customWidth="1"/>
    <col min="45" max="46" width="6.28125" style="22" customWidth="1"/>
    <col min="47" max="16384" width="9.140625" style="22" customWidth="1"/>
  </cols>
  <sheetData>
    <row r="1" spans="1:10" ht="32.2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46" ht="13.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1" customFormat="1" ht="21" customHeight="1">
      <c r="A3" s="225" t="s">
        <v>0</v>
      </c>
      <c r="B3" s="225" t="s">
        <v>31</v>
      </c>
      <c r="C3" s="225" t="s">
        <v>36</v>
      </c>
      <c r="D3" s="225" t="s">
        <v>40</v>
      </c>
      <c r="E3" s="229" t="s">
        <v>156</v>
      </c>
      <c r="F3" s="230"/>
      <c r="G3" s="231"/>
      <c r="H3" s="229" t="s">
        <v>156</v>
      </c>
      <c r="I3" s="230"/>
      <c r="J3" s="231"/>
      <c r="K3" s="218" t="s">
        <v>155</v>
      </c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20"/>
    </row>
    <row r="4" spans="1:46" s="21" customFormat="1" ht="30" customHeight="1">
      <c r="A4" s="226"/>
      <c r="B4" s="226"/>
      <c r="C4" s="226"/>
      <c r="D4" s="226"/>
      <c r="E4" s="232"/>
      <c r="F4" s="233"/>
      <c r="G4" s="234"/>
      <c r="H4" s="232"/>
      <c r="I4" s="233"/>
      <c r="J4" s="234"/>
      <c r="K4" s="218" t="s">
        <v>3</v>
      </c>
      <c r="L4" s="219"/>
      <c r="M4" s="220"/>
      <c r="N4" s="218" t="s">
        <v>4</v>
      </c>
      <c r="O4" s="219"/>
      <c r="P4" s="220"/>
      <c r="Q4" s="218" t="s">
        <v>5</v>
      </c>
      <c r="R4" s="219"/>
      <c r="S4" s="220"/>
      <c r="T4" s="218" t="s">
        <v>7</v>
      </c>
      <c r="U4" s="219"/>
      <c r="V4" s="220"/>
      <c r="W4" s="218" t="s">
        <v>8</v>
      </c>
      <c r="X4" s="219"/>
      <c r="Y4" s="220"/>
      <c r="Z4" s="218" t="s">
        <v>9</v>
      </c>
      <c r="AA4" s="219"/>
      <c r="AB4" s="220"/>
      <c r="AC4" s="218" t="s">
        <v>11</v>
      </c>
      <c r="AD4" s="219"/>
      <c r="AE4" s="220"/>
      <c r="AF4" s="218" t="s">
        <v>12</v>
      </c>
      <c r="AG4" s="219"/>
      <c r="AH4" s="220"/>
      <c r="AI4" s="218" t="s">
        <v>13</v>
      </c>
      <c r="AJ4" s="219"/>
      <c r="AK4" s="220"/>
      <c r="AL4" s="218" t="s">
        <v>15</v>
      </c>
      <c r="AM4" s="219"/>
      <c r="AN4" s="220"/>
      <c r="AO4" s="218" t="s">
        <v>16</v>
      </c>
      <c r="AP4" s="219"/>
      <c r="AQ4" s="220"/>
      <c r="AR4" s="218" t="s">
        <v>17</v>
      </c>
      <c r="AS4" s="219"/>
      <c r="AT4" s="220"/>
    </row>
    <row r="5" spans="1:46" s="21" customFormat="1" ht="36" customHeight="1">
      <c r="A5" s="227"/>
      <c r="B5" s="227"/>
      <c r="C5" s="228"/>
      <c r="D5" s="227"/>
      <c r="E5" s="47" t="s">
        <v>19</v>
      </c>
      <c r="F5" s="47" t="s">
        <v>20</v>
      </c>
      <c r="G5" s="47" t="s">
        <v>18</v>
      </c>
      <c r="H5" s="47" t="s">
        <v>19</v>
      </c>
      <c r="I5" s="47" t="s">
        <v>20</v>
      </c>
      <c r="J5" s="47" t="s">
        <v>18</v>
      </c>
      <c r="K5" s="47" t="s">
        <v>19</v>
      </c>
      <c r="L5" s="47" t="s">
        <v>20</v>
      </c>
      <c r="M5" s="47" t="s">
        <v>18</v>
      </c>
      <c r="N5" s="47" t="s">
        <v>19</v>
      </c>
      <c r="O5" s="47" t="s">
        <v>20</v>
      </c>
      <c r="P5" s="47" t="s">
        <v>18</v>
      </c>
      <c r="Q5" s="47" t="s">
        <v>19</v>
      </c>
      <c r="R5" s="47" t="s">
        <v>20</v>
      </c>
      <c r="S5" s="47" t="s">
        <v>18</v>
      </c>
      <c r="T5" s="47" t="s">
        <v>19</v>
      </c>
      <c r="U5" s="47" t="s">
        <v>20</v>
      </c>
      <c r="V5" s="47" t="s">
        <v>18</v>
      </c>
      <c r="W5" s="47" t="s">
        <v>19</v>
      </c>
      <c r="X5" s="47" t="s">
        <v>20</v>
      </c>
      <c r="Y5" s="47" t="s">
        <v>18</v>
      </c>
      <c r="Z5" s="47" t="s">
        <v>19</v>
      </c>
      <c r="AA5" s="47" t="s">
        <v>20</v>
      </c>
      <c r="AB5" s="47" t="s">
        <v>18</v>
      </c>
      <c r="AC5" s="47" t="s">
        <v>19</v>
      </c>
      <c r="AD5" s="47" t="s">
        <v>20</v>
      </c>
      <c r="AE5" s="47" t="s">
        <v>18</v>
      </c>
      <c r="AF5" s="47" t="s">
        <v>19</v>
      </c>
      <c r="AG5" s="47" t="s">
        <v>20</v>
      </c>
      <c r="AH5" s="47" t="s">
        <v>18</v>
      </c>
      <c r="AI5" s="47" t="s">
        <v>19</v>
      </c>
      <c r="AJ5" s="47" t="s">
        <v>20</v>
      </c>
      <c r="AK5" s="47" t="s">
        <v>18</v>
      </c>
      <c r="AL5" s="47" t="s">
        <v>19</v>
      </c>
      <c r="AM5" s="47" t="s">
        <v>20</v>
      </c>
      <c r="AN5" s="47" t="s">
        <v>18</v>
      </c>
      <c r="AO5" s="47" t="s">
        <v>19</v>
      </c>
      <c r="AP5" s="47" t="s">
        <v>20</v>
      </c>
      <c r="AQ5" s="47" t="s">
        <v>18</v>
      </c>
      <c r="AR5" s="47" t="s">
        <v>19</v>
      </c>
      <c r="AS5" s="47" t="s">
        <v>20</v>
      </c>
      <c r="AT5" s="47" t="s">
        <v>18</v>
      </c>
    </row>
    <row r="6" spans="1:46" s="24" customFormat="1" ht="15.75" customHeight="1">
      <c r="A6" s="26">
        <v>1</v>
      </c>
      <c r="B6" s="26">
        <v>2</v>
      </c>
      <c r="C6" s="27">
        <v>3</v>
      </c>
      <c r="D6" s="26">
        <v>4</v>
      </c>
      <c r="E6" s="25">
        <v>5</v>
      </c>
      <c r="F6" s="25">
        <v>6</v>
      </c>
      <c r="G6" s="25">
        <v>7</v>
      </c>
      <c r="H6" s="25">
        <v>5</v>
      </c>
      <c r="I6" s="25">
        <v>6</v>
      </c>
      <c r="J6" s="25">
        <v>7</v>
      </c>
      <c r="K6" s="25">
        <v>5</v>
      </c>
      <c r="L6" s="25">
        <v>6</v>
      </c>
      <c r="M6" s="25">
        <v>7</v>
      </c>
      <c r="N6" s="25">
        <v>5</v>
      </c>
      <c r="O6" s="25">
        <v>6</v>
      </c>
      <c r="P6" s="25">
        <v>7</v>
      </c>
      <c r="Q6" s="25">
        <v>5</v>
      </c>
      <c r="R6" s="25">
        <v>6</v>
      </c>
      <c r="S6" s="25">
        <v>7</v>
      </c>
      <c r="T6" s="25">
        <v>5</v>
      </c>
      <c r="U6" s="25">
        <v>6</v>
      </c>
      <c r="V6" s="25">
        <v>7</v>
      </c>
      <c r="W6" s="25">
        <v>5</v>
      </c>
      <c r="X6" s="25">
        <v>6</v>
      </c>
      <c r="Y6" s="25">
        <v>7</v>
      </c>
      <c r="Z6" s="25">
        <v>5</v>
      </c>
      <c r="AA6" s="25">
        <v>6</v>
      </c>
      <c r="AB6" s="25">
        <v>7</v>
      </c>
      <c r="AC6" s="25">
        <v>5</v>
      </c>
      <c r="AD6" s="25">
        <v>6</v>
      </c>
      <c r="AE6" s="25">
        <v>7</v>
      </c>
      <c r="AF6" s="25">
        <v>5</v>
      </c>
      <c r="AG6" s="25">
        <v>6</v>
      </c>
      <c r="AH6" s="25">
        <v>7</v>
      </c>
      <c r="AI6" s="25">
        <v>5</v>
      </c>
      <c r="AJ6" s="25">
        <v>6</v>
      </c>
      <c r="AK6" s="25">
        <v>7</v>
      </c>
      <c r="AL6" s="25">
        <v>5</v>
      </c>
      <c r="AM6" s="25">
        <v>6</v>
      </c>
      <c r="AN6" s="25">
        <v>7</v>
      </c>
      <c r="AO6" s="25">
        <v>5</v>
      </c>
      <c r="AP6" s="25">
        <v>6</v>
      </c>
      <c r="AQ6" s="25">
        <v>7</v>
      </c>
      <c r="AR6" s="25">
        <v>5</v>
      </c>
      <c r="AS6" s="25">
        <v>6</v>
      </c>
      <c r="AT6" s="25">
        <v>7</v>
      </c>
    </row>
    <row r="7" spans="1:10" ht="16.5" customHeight="1">
      <c r="A7" s="221" t="s">
        <v>102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46" ht="35.25" customHeight="1">
      <c r="A8" s="55" t="s">
        <v>32</v>
      </c>
      <c r="B8" s="56" t="s">
        <v>104</v>
      </c>
      <c r="C8" s="55" t="s">
        <v>105</v>
      </c>
      <c r="D8" s="79">
        <v>1.1</v>
      </c>
      <c r="E8" s="79">
        <v>1.1</v>
      </c>
      <c r="F8" s="79"/>
      <c r="G8" s="80">
        <f>IF(E8=0,0,F8*100/E8)</f>
        <v>0</v>
      </c>
      <c r="H8" s="79">
        <v>1.1</v>
      </c>
      <c r="I8" s="79">
        <v>1.1</v>
      </c>
      <c r="J8" s="80">
        <f>IF(H8=0,0,I8*100/H8)</f>
        <v>100</v>
      </c>
      <c r="K8" s="79">
        <v>1.1</v>
      </c>
      <c r="L8" s="79">
        <v>1.1</v>
      </c>
      <c r="M8" s="80">
        <f>IF(K8=0,0,L8*100/K8)</f>
        <v>100</v>
      </c>
      <c r="N8" s="79">
        <v>1.1</v>
      </c>
      <c r="O8" s="79">
        <v>1.1</v>
      </c>
      <c r="P8" s="80">
        <f>IF(N8=0,0,O8*100/N8)</f>
        <v>100</v>
      </c>
      <c r="Q8" s="79">
        <v>1.1</v>
      </c>
      <c r="R8" s="79">
        <v>1.1</v>
      </c>
      <c r="S8" s="80">
        <f>IF(Q8=0,0,R8*100/Q8)</f>
        <v>100</v>
      </c>
      <c r="T8" s="79">
        <v>1.1</v>
      </c>
      <c r="U8" s="79">
        <v>1.1</v>
      </c>
      <c r="V8" s="80">
        <f>IF(T8=0,0,U8*100/T8)</f>
        <v>100</v>
      </c>
      <c r="W8" s="79">
        <v>1.1</v>
      </c>
      <c r="X8" s="79">
        <v>1.1</v>
      </c>
      <c r="Y8" s="80">
        <f>IF(W8=0,0,X8*100/W8)</f>
        <v>100</v>
      </c>
      <c r="Z8" s="79">
        <v>1.1</v>
      </c>
      <c r="AA8" s="79">
        <v>1.1</v>
      </c>
      <c r="AB8" s="80">
        <f>IF(Z8=0,0,AA8*100/Z8)</f>
        <v>100</v>
      </c>
      <c r="AC8" s="79">
        <v>1.1</v>
      </c>
      <c r="AD8" s="79"/>
      <c r="AE8" s="80">
        <f>IF(AC8=0,0,AD8*100/AC8)</f>
        <v>0</v>
      </c>
      <c r="AF8" s="79">
        <v>1.1</v>
      </c>
      <c r="AG8" s="79"/>
      <c r="AH8" s="80">
        <f>IF(AF8=0,0,AG8*100/AF8)</f>
        <v>0</v>
      </c>
      <c r="AI8" s="79">
        <v>1.1</v>
      </c>
      <c r="AJ8" s="79"/>
      <c r="AK8" s="80">
        <f>IF(AI8=0,0,AJ8*100/AI8)</f>
        <v>0</v>
      </c>
      <c r="AL8" s="79">
        <v>1.1</v>
      </c>
      <c r="AM8" s="79"/>
      <c r="AN8" s="80">
        <f>IF(AL8=0,0,AM8*100/AL8)</f>
        <v>0</v>
      </c>
      <c r="AO8" s="79">
        <v>1.1</v>
      </c>
      <c r="AP8" s="79"/>
      <c r="AQ8" s="80">
        <f>IF(AO8=0,0,AP8*100/AO8)</f>
        <v>0</v>
      </c>
      <c r="AR8" s="79">
        <v>1.1</v>
      </c>
      <c r="AS8" s="79"/>
      <c r="AT8" s="80">
        <f>IF(AR8=0,0,AS8*100/AR8)</f>
        <v>0</v>
      </c>
    </row>
    <row r="9" spans="1:46" ht="24" customHeight="1">
      <c r="A9" s="55" t="s">
        <v>33</v>
      </c>
      <c r="B9" s="56" t="s">
        <v>106</v>
      </c>
      <c r="C9" s="55"/>
      <c r="D9" s="81"/>
      <c r="E9" s="81"/>
      <c r="F9" s="81"/>
      <c r="G9" s="80"/>
      <c r="H9" s="81"/>
      <c r="I9" s="81"/>
      <c r="J9" s="80"/>
      <c r="K9" s="81"/>
      <c r="L9" s="81"/>
      <c r="M9" s="80"/>
      <c r="N9" s="81"/>
      <c r="O9" s="81"/>
      <c r="P9" s="80"/>
      <c r="Q9" s="81"/>
      <c r="R9" s="81"/>
      <c r="S9" s="80"/>
      <c r="T9" s="81"/>
      <c r="U9" s="81"/>
      <c r="V9" s="80"/>
      <c r="W9" s="81"/>
      <c r="X9" s="81"/>
      <c r="Y9" s="80"/>
      <c r="Z9" s="81"/>
      <c r="AA9" s="81"/>
      <c r="AB9" s="80"/>
      <c r="AC9" s="81"/>
      <c r="AD9" s="81"/>
      <c r="AE9" s="80"/>
      <c r="AF9" s="81"/>
      <c r="AG9" s="81"/>
      <c r="AH9" s="80"/>
      <c r="AI9" s="81"/>
      <c r="AJ9" s="81"/>
      <c r="AK9" s="80"/>
      <c r="AL9" s="81"/>
      <c r="AM9" s="81"/>
      <c r="AN9" s="80"/>
      <c r="AO9" s="81"/>
      <c r="AP9" s="81"/>
      <c r="AQ9" s="80"/>
      <c r="AR9" s="81"/>
      <c r="AS9" s="81"/>
      <c r="AT9" s="80"/>
    </row>
    <row r="10" spans="1:46" ht="24" customHeight="1">
      <c r="A10" s="55"/>
      <c r="B10" s="56" t="s">
        <v>57</v>
      </c>
      <c r="C10" s="55" t="s">
        <v>59</v>
      </c>
      <c r="D10" s="81">
        <v>6500</v>
      </c>
      <c r="E10" s="82">
        <v>4320</v>
      </c>
      <c r="F10" s="82"/>
      <c r="G10" s="80">
        <f aca="true" t="shared" si="0" ref="G10:G15">IF(E10=0,0,F10*100/E10)</f>
        <v>0</v>
      </c>
      <c r="H10" s="82">
        <f aca="true" t="shared" si="1" ref="H10:I15">K10+N10+Q10+T10+W10+Z10+AC10+AF10+AI10+AL10+AO10+AR10</f>
        <v>4320</v>
      </c>
      <c r="I10" s="82">
        <f t="shared" si="1"/>
        <v>1893</v>
      </c>
      <c r="J10" s="80">
        <f aca="true" t="shared" si="2" ref="J10:J21">IF(H10=0,0,I10*100/H10)</f>
        <v>43.81944444444444</v>
      </c>
      <c r="K10" s="82">
        <v>300</v>
      </c>
      <c r="L10" s="82">
        <v>318</v>
      </c>
      <c r="M10" s="80">
        <f aca="true" t="shared" si="3" ref="M10:M21">IF(K10=0,0,L10*100/K10)</f>
        <v>106</v>
      </c>
      <c r="N10" s="82">
        <v>300</v>
      </c>
      <c r="O10" s="82">
        <v>254</v>
      </c>
      <c r="P10" s="80">
        <f aca="true" t="shared" si="4" ref="P10:P15">IF(N10=0,0,O10*100/N10)</f>
        <v>84.66666666666667</v>
      </c>
      <c r="Q10" s="82">
        <v>300</v>
      </c>
      <c r="R10" s="82">
        <v>328</v>
      </c>
      <c r="S10" s="80">
        <f aca="true" t="shared" si="5" ref="S10:S15">IF(Q10=0,0,R10*100/Q10)</f>
        <v>109.33333333333333</v>
      </c>
      <c r="T10" s="82">
        <v>400</v>
      </c>
      <c r="U10" s="82">
        <v>565</v>
      </c>
      <c r="V10" s="80">
        <f aca="true" t="shared" si="6" ref="V10:V15">IF(T10=0,0,U10*100/T10)</f>
        <v>141.25</v>
      </c>
      <c r="W10" s="82">
        <v>600</v>
      </c>
      <c r="X10" s="82">
        <v>428</v>
      </c>
      <c r="Y10" s="80">
        <f aca="true" t="shared" si="7" ref="Y10:Y15">IF(W10=0,0,X10*100/W10)</f>
        <v>71.33333333333333</v>
      </c>
      <c r="Z10" s="82">
        <v>500</v>
      </c>
      <c r="AA10" s="82"/>
      <c r="AB10" s="80">
        <f aca="true" t="shared" si="8" ref="AB10:AB15">IF(Z10=0,0,AA10*100/Z10)</f>
        <v>0</v>
      </c>
      <c r="AC10" s="82">
        <v>350</v>
      </c>
      <c r="AD10" s="82"/>
      <c r="AE10" s="80">
        <f aca="true" t="shared" si="9" ref="AE10:AE15">IF(AC10=0,0,AD10*100/AC10)</f>
        <v>0</v>
      </c>
      <c r="AF10" s="82">
        <v>352</v>
      </c>
      <c r="AG10" s="82"/>
      <c r="AH10" s="80">
        <f aca="true" t="shared" si="10" ref="AH10:AH15">IF(AF10=0,0,AG10*100/AF10)</f>
        <v>0</v>
      </c>
      <c r="AI10" s="82">
        <v>350</v>
      </c>
      <c r="AJ10" s="82"/>
      <c r="AK10" s="80">
        <f aca="true" t="shared" si="11" ref="AK10:AK15">IF(AI10=0,0,AJ10*100/AI10)</f>
        <v>0</v>
      </c>
      <c r="AL10" s="82">
        <v>350</v>
      </c>
      <c r="AM10" s="82"/>
      <c r="AN10" s="80">
        <f aca="true" t="shared" si="12" ref="AN10:AN15">IF(AL10=0,0,AM10*100/AL10)</f>
        <v>0</v>
      </c>
      <c r="AO10" s="82">
        <v>518</v>
      </c>
      <c r="AP10" s="82"/>
      <c r="AQ10" s="80">
        <f aca="true" t="shared" si="13" ref="AQ10:AQ15">IF(AO10=0,0,AP10*100/AO10)</f>
        <v>0</v>
      </c>
      <c r="AR10" s="82">
        <v>0</v>
      </c>
      <c r="AS10" s="82"/>
      <c r="AT10" s="80">
        <f aca="true" t="shared" si="14" ref="AT10:AT15">IF(AR10=0,0,AS10*100/AR10)</f>
        <v>0</v>
      </c>
    </row>
    <row r="11" spans="1:46" ht="24" customHeight="1">
      <c r="A11" s="55"/>
      <c r="B11" s="56" t="s">
        <v>107</v>
      </c>
      <c r="C11" s="55" t="s">
        <v>60</v>
      </c>
      <c r="D11" s="79">
        <v>64.5</v>
      </c>
      <c r="E11" s="83">
        <v>33.9</v>
      </c>
      <c r="F11" s="83"/>
      <c r="G11" s="80">
        <f t="shared" si="0"/>
        <v>0</v>
      </c>
      <c r="H11" s="98">
        <f t="shared" si="1"/>
        <v>33.9</v>
      </c>
      <c r="I11" s="112">
        <f t="shared" si="1"/>
        <v>30.591000000000005</v>
      </c>
      <c r="J11" s="80">
        <f t="shared" si="2"/>
        <v>90.23893805309736</v>
      </c>
      <c r="K11" s="83">
        <v>6</v>
      </c>
      <c r="L11" s="107">
        <v>6.048</v>
      </c>
      <c r="M11" s="80">
        <f t="shared" si="3"/>
        <v>100.8</v>
      </c>
      <c r="N11" s="83">
        <v>6</v>
      </c>
      <c r="O11" s="107">
        <v>6.2</v>
      </c>
      <c r="P11" s="80">
        <f t="shared" si="4"/>
        <v>103.33333333333333</v>
      </c>
      <c r="Q11" s="83">
        <v>6</v>
      </c>
      <c r="R11" s="107">
        <v>4.958</v>
      </c>
      <c r="S11" s="80">
        <f t="shared" si="5"/>
        <v>82.63333333333334</v>
      </c>
      <c r="T11" s="83">
        <v>6</v>
      </c>
      <c r="U11" s="110">
        <v>6.553</v>
      </c>
      <c r="V11" s="80">
        <f t="shared" si="6"/>
        <v>109.21666666666665</v>
      </c>
      <c r="W11" s="83">
        <v>4</v>
      </c>
      <c r="X11" s="110">
        <v>6.832</v>
      </c>
      <c r="Y11" s="80">
        <f t="shared" si="7"/>
        <v>170.79999999999998</v>
      </c>
      <c r="Z11" s="83">
        <v>1</v>
      </c>
      <c r="AA11" s="82"/>
      <c r="AB11" s="80">
        <f t="shared" si="8"/>
        <v>0</v>
      </c>
      <c r="AC11" s="83">
        <v>1</v>
      </c>
      <c r="AD11" s="83"/>
      <c r="AE11" s="80">
        <f t="shared" si="9"/>
        <v>0</v>
      </c>
      <c r="AF11" s="83">
        <v>1</v>
      </c>
      <c r="AG11" s="83"/>
      <c r="AH11" s="80">
        <f t="shared" si="10"/>
        <v>0</v>
      </c>
      <c r="AI11" s="83">
        <v>1</v>
      </c>
      <c r="AJ11" s="83"/>
      <c r="AK11" s="80">
        <f t="shared" si="11"/>
        <v>0</v>
      </c>
      <c r="AL11" s="83">
        <v>1</v>
      </c>
      <c r="AM11" s="83"/>
      <c r="AN11" s="80">
        <f t="shared" si="12"/>
        <v>0</v>
      </c>
      <c r="AO11" s="83">
        <v>0.9</v>
      </c>
      <c r="AP11" s="83"/>
      <c r="AQ11" s="80">
        <f t="shared" si="13"/>
        <v>0</v>
      </c>
      <c r="AR11" s="83">
        <v>0</v>
      </c>
      <c r="AS11" s="83"/>
      <c r="AT11" s="80">
        <f t="shared" si="14"/>
        <v>0</v>
      </c>
    </row>
    <row r="12" spans="1:46" ht="24" customHeight="1">
      <c r="A12" s="55" t="s">
        <v>34</v>
      </c>
      <c r="B12" s="56" t="s">
        <v>121</v>
      </c>
      <c r="C12" s="55" t="s">
        <v>59</v>
      </c>
      <c r="D12" s="81">
        <v>8766</v>
      </c>
      <c r="E12" s="81">
        <v>9000</v>
      </c>
      <c r="F12" s="81"/>
      <c r="G12" s="80">
        <f t="shared" si="0"/>
        <v>0</v>
      </c>
      <c r="H12" s="82">
        <f t="shared" si="1"/>
        <v>9000</v>
      </c>
      <c r="I12" s="82">
        <f t="shared" si="1"/>
        <v>1321</v>
      </c>
      <c r="J12" s="80">
        <f t="shared" si="2"/>
        <v>14.677777777777777</v>
      </c>
      <c r="K12" s="81">
        <v>0</v>
      </c>
      <c r="L12" s="81">
        <v>0</v>
      </c>
      <c r="M12" s="80">
        <f t="shared" si="3"/>
        <v>0</v>
      </c>
      <c r="N12" s="81">
        <v>0</v>
      </c>
      <c r="O12" s="81">
        <v>0</v>
      </c>
      <c r="P12" s="80">
        <f t="shared" si="4"/>
        <v>0</v>
      </c>
      <c r="Q12" s="81">
        <v>0</v>
      </c>
      <c r="R12" s="81"/>
      <c r="S12" s="80">
        <f t="shared" si="5"/>
        <v>0</v>
      </c>
      <c r="T12" s="81">
        <v>0</v>
      </c>
      <c r="U12" s="81"/>
      <c r="V12" s="80">
        <f t="shared" si="6"/>
        <v>0</v>
      </c>
      <c r="W12" s="81">
        <v>1000</v>
      </c>
      <c r="X12" s="81">
        <f>1221+100</f>
        <v>1321</v>
      </c>
      <c r="Y12" s="80">
        <f t="shared" si="7"/>
        <v>132.1</v>
      </c>
      <c r="Z12" s="81">
        <v>2000</v>
      </c>
      <c r="AA12" s="82"/>
      <c r="AB12" s="80">
        <f t="shared" si="8"/>
        <v>0</v>
      </c>
      <c r="AC12" s="81">
        <v>2000</v>
      </c>
      <c r="AD12" s="81"/>
      <c r="AE12" s="80">
        <f t="shared" si="9"/>
        <v>0</v>
      </c>
      <c r="AF12" s="81">
        <v>1500</v>
      </c>
      <c r="AG12" s="81"/>
      <c r="AH12" s="80">
        <f t="shared" si="10"/>
        <v>0</v>
      </c>
      <c r="AI12" s="81">
        <v>1500</v>
      </c>
      <c r="AJ12" s="81"/>
      <c r="AK12" s="80">
        <f t="shared" si="11"/>
        <v>0</v>
      </c>
      <c r="AL12" s="81">
        <v>1000</v>
      </c>
      <c r="AM12" s="81"/>
      <c r="AN12" s="80">
        <f t="shared" si="12"/>
        <v>0</v>
      </c>
      <c r="AO12" s="81">
        <v>0</v>
      </c>
      <c r="AP12" s="81"/>
      <c r="AQ12" s="80">
        <f t="shared" si="13"/>
        <v>0</v>
      </c>
      <c r="AR12" s="81">
        <v>0</v>
      </c>
      <c r="AS12" s="81"/>
      <c r="AT12" s="80">
        <f t="shared" si="14"/>
        <v>0</v>
      </c>
    </row>
    <row r="13" spans="1:46" ht="65.25" customHeight="1">
      <c r="A13" s="55" t="s">
        <v>55</v>
      </c>
      <c r="B13" s="56" t="s">
        <v>108</v>
      </c>
      <c r="C13" s="55" t="s">
        <v>58</v>
      </c>
      <c r="D13" s="81">
        <v>1</v>
      </c>
      <c r="E13" s="81">
        <v>1</v>
      </c>
      <c r="F13" s="81"/>
      <c r="G13" s="80">
        <f t="shared" si="0"/>
        <v>0</v>
      </c>
      <c r="H13" s="82">
        <f t="shared" si="1"/>
        <v>1</v>
      </c>
      <c r="I13" s="82">
        <f t="shared" si="1"/>
        <v>0</v>
      </c>
      <c r="J13" s="80">
        <f t="shared" si="2"/>
        <v>0</v>
      </c>
      <c r="K13" s="81">
        <v>0</v>
      </c>
      <c r="L13" s="81">
        <v>0</v>
      </c>
      <c r="M13" s="80">
        <f t="shared" si="3"/>
        <v>0</v>
      </c>
      <c r="N13" s="81">
        <v>0</v>
      </c>
      <c r="O13" s="81">
        <v>0</v>
      </c>
      <c r="P13" s="80">
        <f t="shared" si="4"/>
        <v>0</v>
      </c>
      <c r="Q13" s="81">
        <v>0</v>
      </c>
      <c r="R13" s="81">
        <v>0</v>
      </c>
      <c r="S13" s="80">
        <f t="shared" si="5"/>
        <v>0</v>
      </c>
      <c r="T13" s="81">
        <v>0</v>
      </c>
      <c r="U13" s="81"/>
      <c r="V13" s="80">
        <f t="shared" si="6"/>
        <v>0</v>
      </c>
      <c r="W13" s="81">
        <v>1</v>
      </c>
      <c r="X13" s="81">
        <v>0</v>
      </c>
      <c r="Y13" s="80">
        <f t="shared" si="7"/>
        <v>0</v>
      </c>
      <c r="Z13" s="81">
        <v>0</v>
      </c>
      <c r="AA13" s="81">
        <v>0</v>
      </c>
      <c r="AB13" s="80">
        <f t="shared" si="8"/>
        <v>0</v>
      </c>
      <c r="AC13" s="81">
        <v>0</v>
      </c>
      <c r="AD13" s="81"/>
      <c r="AE13" s="80">
        <f t="shared" si="9"/>
        <v>0</v>
      </c>
      <c r="AF13" s="81">
        <v>0</v>
      </c>
      <c r="AG13" s="81"/>
      <c r="AH13" s="80">
        <f t="shared" si="10"/>
        <v>0</v>
      </c>
      <c r="AI13" s="81">
        <v>0</v>
      </c>
      <c r="AJ13" s="81"/>
      <c r="AK13" s="80">
        <f t="shared" si="11"/>
        <v>0</v>
      </c>
      <c r="AL13" s="81">
        <v>0</v>
      </c>
      <c r="AM13" s="81"/>
      <c r="AN13" s="80">
        <f t="shared" si="12"/>
        <v>0</v>
      </c>
      <c r="AO13" s="81">
        <v>0</v>
      </c>
      <c r="AP13" s="81"/>
      <c r="AQ13" s="80">
        <f t="shared" si="13"/>
        <v>0</v>
      </c>
      <c r="AR13" s="81">
        <v>0</v>
      </c>
      <c r="AS13" s="81"/>
      <c r="AT13" s="80">
        <f t="shared" si="14"/>
        <v>0</v>
      </c>
    </row>
    <row r="14" spans="1:46" ht="42" customHeight="1">
      <c r="A14" s="55" t="s">
        <v>118</v>
      </c>
      <c r="B14" s="56" t="s">
        <v>122</v>
      </c>
      <c r="C14" s="55" t="s">
        <v>58</v>
      </c>
      <c r="D14" s="81">
        <v>0</v>
      </c>
      <c r="E14" s="81">
        <v>3</v>
      </c>
      <c r="F14" s="81"/>
      <c r="G14" s="80">
        <f t="shared" si="0"/>
        <v>0</v>
      </c>
      <c r="H14" s="82">
        <f t="shared" si="1"/>
        <v>3</v>
      </c>
      <c r="I14" s="82">
        <f t="shared" si="1"/>
        <v>3</v>
      </c>
      <c r="J14" s="80">
        <f t="shared" si="2"/>
        <v>100</v>
      </c>
      <c r="K14" s="81">
        <v>0</v>
      </c>
      <c r="L14" s="81">
        <v>0</v>
      </c>
      <c r="M14" s="80">
        <f t="shared" si="3"/>
        <v>0</v>
      </c>
      <c r="N14" s="81">
        <v>0</v>
      </c>
      <c r="O14" s="81">
        <v>0</v>
      </c>
      <c r="P14" s="80">
        <f t="shared" si="4"/>
        <v>0</v>
      </c>
      <c r="Q14" s="81">
        <v>0</v>
      </c>
      <c r="R14" s="81">
        <v>0</v>
      </c>
      <c r="S14" s="80">
        <f t="shared" si="5"/>
        <v>0</v>
      </c>
      <c r="T14" s="81">
        <v>0</v>
      </c>
      <c r="U14" s="81"/>
      <c r="V14" s="80">
        <f t="shared" si="6"/>
        <v>0</v>
      </c>
      <c r="W14" s="81">
        <v>3</v>
      </c>
      <c r="X14" s="81">
        <v>3</v>
      </c>
      <c r="Y14" s="80">
        <f t="shared" si="7"/>
        <v>100</v>
      </c>
      <c r="Z14" s="81">
        <v>0</v>
      </c>
      <c r="AA14" s="81">
        <v>0</v>
      </c>
      <c r="AB14" s="80">
        <f t="shared" si="8"/>
        <v>0</v>
      </c>
      <c r="AC14" s="81">
        <v>0</v>
      </c>
      <c r="AD14" s="81"/>
      <c r="AE14" s="80">
        <f t="shared" si="9"/>
        <v>0</v>
      </c>
      <c r="AF14" s="81">
        <v>0</v>
      </c>
      <c r="AG14" s="81"/>
      <c r="AH14" s="80">
        <f t="shared" si="10"/>
        <v>0</v>
      </c>
      <c r="AI14" s="81">
        <v>0</v>
      </c>
      <c r="AJ14" s="81"/>
      <c r="AK14" s="80">
        <f t="shared" si="11"/>
        <v>0</v>
      </c>
      <c r="AL14" s="81">
        <v>0</v>
      </c>
      <c r="AM14" s="81"/>
      <c r="AN14" s="80">
        <f t="shared" si="12"/>
        <v>0</v>
      </c>
      <c r="AO14" s="81">
        <v>0</v>
      </c>
      <c r="AP14" s="81"/>
      <c r="AQ14" s="80">
        <f t="shared" si="13"/>
        <v>0</v>
      </c>
      <c r="AR14" s="81">
        <v>0</v>
      </c>
      <c r="AS14" s="81"/>
      <c r="AT14" s="80">
        <f t="shared" si="14"/>
        <v>0</v>
      </c>
    </row>
    <row r="15" spans="1:46" ht="26.25" customHeight="1">
      <c r="A15" s="55" t="s">
        <v>119</v>
      </c>
      <c r="B15" s="56" t="s">
        <v>123</v>
      </c>
      <c r="C15" s="55" t="s">
        <v>58</v>
      </c>
      <c r="D15" s="81">
        <v>0</v>
      </c>
      <c r="E15" s="81">
        <v>0</v>
      </c>
      <c r="F15" s="81"/>
      <c r="G15" s="80">
        <f t="shared" si="0"/>
        <v>0</v>
      </c>
      <c r="H15" s="82">
        <f t="shared" si="1"/>
        <v>1</v>
      </c>
      <c r="I15" s="82">
        <f t="shared" si="1"/>
        <v>0</v>
      </c>
      <c r="J15" s="80">
        <f t="shared" si="2"/>
        <v>0</v>
      </c>
      <c r="K15" s="81">
        <v>0</v>
      </c>
      <c r="L15" s="81">
        <v>0</v>
      </c>
      <c r="M15" s="80">
        <f t="shared" si="3"/>
        <v>0</v>
      </c>
      <c r="N15" s="81">
        <v>0</v>
      </c>
      <c r="O15" s="81">
        <v>0</v>
      </c>
      <c r="P15" s="80">
        <f t="shared" si="4"/>
        <v>0</v>
      </c>
      <c r="Q15" s="81">
        <v>0</v>
      </c>
      <c r="R15" s="81">
        <v>0</v>
      </c>
      <c r="S15" s="80">
        <f t="shared" si="5"/>
        <v>0</v>
      </c>
      <c r="T15" s="81">
        <v>0</v>
      </c>
      <c r="U15" s="81"/>
      <c r="V15" s="80">
        <f t="shared" si="6"/>
        <v>0</v>
      </c>
      <c r="W15" s="81">
        <v>0</v>
      </c>
      <c r="X15" s="81">
        <v>0</v>
      </c>
      <c r="Y15" s="80">
        <f t="shared" si="7"/>
        <v>0</v>
      </c>
      <c r="Z15" s="81">
        <v>0</v>
      </c>
      <c r="AA15" s="81">
        <v>0</v>
      </c>
      <c r="AB15" s="80">
        <f t="shared" si="8"/>
        <v>0</v>
      </c>
      <c r="AC15" s="81">
        <v>0</v>
      </c>
      <c r="AD15" s="81"/>
      <c r="AE15" s="80">
        <f t="shared" si="9"/>
        <v>0</v>
      </c>
      <c r="AF15" s="81">
        <v>0</v>
      </c>
      <c r="AG15" s="81"/>
      <c r="AH15" s="80">
        <f t="shared" si="10"/>
        <v>0</v>
      </c>
      <c r="AI15" s="81">
        <v>1</v>
      </c>
      <c r="AJ15" s="81"/>
      <c r="AK15" s="80">
        <f t="shared" si="11"/>
        <v>0</v>
      </c>
      <c r="AL15" s="81">
        <v>0</v>
      </c>
      <c r="AM15" s="81"/>
      <c r="AN15" s="80">
        <f t="shared" si="12"/>
        <v>0</v>
      </c>
      <c r="AO15" s="81">
        <v>0</v>
      </c>
      <c r="AP15" s="81"/>
      <c r="AQ15" s="80">
        <f t="shared" si="13"/>
        <v>0</v>
      </c>
      <c r="AR15" s="81">
        <v>0</v>
      </c>
      <c r="AS15" s="81"/>
      <c r="AT15" s="80">
        <f t="shared" si="14"/>
        <v>0</v>
      </c>
    </row>
    <row r="16" spans="1:10" ht="30.75" customHeight="1">
      <c r="A16" s="221" t="s">
        <v>103</v>
      </c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46" ht="35.25" customHeight="1">
      <c r="A17" s="55" t="s">
        <v>32</v>
      </c>
      <c r="B17" s="56" t="s">
        <v>109</v>
      </c>
      <c r="C17" s="55" t="s">
        <v>105</v>
      </c>
      <c r="D17" s="84">
        <v>105.63</v>
      </c>
      <c r="E17" s="84">
        <v>105.63</v>
      </c>
      <c r="F17" s="84"/>
      <c r="G17" s="80">
        <f>IF(E17=0,0,F17*100/E17)</f>
        <v>0</v>
      </c>
      <c r="H17" s="84">
        <v>105.63</v>
      </c>
      <c r="I17" s="84">
        <v>106.63</v>
      </c>
      <c r="J17" s="80">
        <f t="shared" si="2"/>
        <v>100.9467007478936</v>
      </c>
      <c r="K17" s="84">
        <v>105.63</v>
      </c>
      <c r="L17" s="84">
        <v>105.63</v>
      </c>
      <c r="M17" s="80">
        <f t="shared" si="3"/>
        <v>100</v>
      </c>
      <c r="N17" s="84">
        <v>105.63</v>
      </c>
      <c r="O17" s="84">
        <v>105.63</v>
      </c>
      <c r="P17" s="80">
        <f>IF(N17=0,0,O17*100/N17)</f>
        <v>100</v>
      </c>
      <c r="Q17" s="84">
        <v>105.63</v>
      </c>
      <c r="R17" s="84">
        <v>105.63</v>
      </c>
      <c r="S17" s="80">
        <f>IF(Q17=0,0,R17*100/Q17)</f>
        <v>100</v>
      </c>
      <c r="T17" s="84">
        <v>105.63</v>
      </c>
      <c r="U17" s="84">
        <v>105.63</v>
      </c>
      <c r="V17" s="80">
        <f>IF(T17=0,0,U17*100/T17)</f>
        <v>100</v>
      </c>
      <c r="W17" s="84">
        <v>105.63</v>
      </c>
      <c r="X17" s="84">
        <v>105.63</v>
      </c>
      <c r="Y17" s="80">
        <f>IF(W17=0,0,X17*100/W17)</f>
        <v>100</v>
      </c>
      <c r="Z17" s="84">
        <v>105.63</v>
      </c>
      <c r="AA17" s="84">
        <v>105.63</v>
      </c>
      <c r="AB17" s="80">
        <f>IF(Z17=0,0,AA17*100/Z17)</f>
        <v>100</v>
      </c>
      <c r="AC17" s="84">
        <v>105.63</v>
      </c>
      <c r="AD17" s="84"/>
      <c r="AE17" s="80">
        <f>IF(AC17=0,0,AD17*100/AC17)</f>
        <v>0</v>
      </c>
      <c r="AF17" s="84">
        <v>105.63</v>
      </c>
      <c r="AG17" s="84"/>
      <c r="AH17" s="80">
        <f>IF(AF17=0,0,AG17*100/AF17)</f>
        <v>0</v>
      </c>
      <c r="AI17" s="84">
        <v>105.63</v>
      </c>
      <c r="AJ17" s="84"/>
      <c r="AK17" s="80">
        <f>IF(AI17=0,0,AJ17*100/AI17)</f>
        <v>0</v>
      </c>
      <c r="AL17" s="84">
        <v>105.63</v>
      </c>
      <c r="AM17" s="84"/>
      <c r="AN17" s="80">
        <f>IF(AL17=0,0,AM17*100/AL17)</f>
        <v>0</v>
      </c>
      <c r="AO17" s="84">
        <v>105.63</v>
      </c>
      <c r="AP17" s="84"/>
      <c r="AQ17" s="80">
        <f>IF(AO17=0,0,AP17*100/AO17)</f>
        <v>0</v>
      </c>
      <c r="AR17" s="84">
        <v>105.63</v>
      </c>
      <c r="AS17" s="84"/>
      <c r="AT17" s="80">
        <f>IF(AR17=0,0,AS17*100/AR17)</f>
        <v>0</v>
      </c>
    </row>
    <row r="18" spans="1:46" ht="24" customHeight="1">
      <c r="A18" s="55" t="s">
        <v>33</v>
      </c>
      <c r="B18" s="56" t="s">
        <v>56</v>
      </c>
      <c r="C18" s="55" t="s">
        <v>105</v>
      </c>
      <c r="D18" s="81" t="s">
        <v>62</v>
      </c>
      <c r="E18" s="84">
        <v>0.76</v>
      </c>
      <c r="F18" s="84"/>
      <c r="G18" s="80">
        <f>IF(E18=0,0,F18*100/E18)</f>
        <v>0</v>
      </c>
      <c r="H18" s="85">
        <f>K18+N18+Q18+T18+W18+Z18+AC18+AF18+AI18+AL18+AO18+AR18</f>
        <v>30.173000000000002</v>
      </c>
      <c r="I18" s="85">
        <f>L18+O18+R18+U18+X18+AA18+AD18+AG18+AJ18+AM18+AP18+AS18</f>
        <v>0</v>
      </c>
      <c r="J18" s="80">
        <f t="shared" si="2"/>
        <v>0</v>
      </c>
      <c r="K18" s="81">
        <v>0</v>
      </c>
      <c r="L18" s="81">
        <v>0</v>
      </c>
      <c r="M18" s="80">
        <f t="shared" si="3"/>
        <v>0</v>
      </c>
      <c r="N18" s="81">
        <v>0</v>
      </c>
      <c r="O18" s="81">
        <v>0</v>
      </c>
      <c r="P18" s="80">
        <f>IF(N18=0,0,O18*100/N18)</f>
        <v>0</v>
      </c>
      <c r="Q18" s="81">
        <v>0</v>
      </c>
      <c r="R18" s="84">
        <v>0</v>
      </c>
      <c r="S18" s="80">
        <f>IF(Q18=0,0,R18*100/Q18)</f>
        <v>0</v>
      </c>
      <c r="T18" s="84">
        <v>0</v>
      </c>
      <c r="U18" s="84">
        <v>0</v>
      </c>
      <c r="V18" s="80">
        <f>IF(T18=0,0,U18*100/T18)</f>
        <v>0</v>
      </c>
      <c r="W18" s="84">
        <v>0</v>
      </c>
      <c r="X18" s="84">
        <v>0</v>
      </c>
      <c r="Y18" s="80">
        <f>IF(W18=0,0,X18*100/W18)</f>
        <v>0</v>
      </c>
      <c r="Z18" s="84">
        <v>0</v>
      </c>
      <c r="AA18" s="84">
        <v>0</v>
      </c>
      <c r="AB18" s="80">
        <f>IF(Z18=0,0,AA18*100/Z18)</f>
        <v>0</v>
      </c>
      <c r="AC18" s="84"/>
      <c r="AD18" s="84"/>
      <c r="AE18" s="80">
        <f>IF(AC18=0,0,AD18*100/AC18)</f>
        <v>0</v>
      </c>
      <c r="AF18" s="84"/>
      <c r="AG18" s="84"/>
      <c r="AH18" s="80">
        <f>IF(AF18=0,0,AG18*100/AF18)</f>
        <v>0</v>
      </c>
      <c r="AI18" s="84"/>
      <c r="AJ18" s="84"/>
      <c r="AK18" s="80">
        <f>IF(AI18=0,0,AJ18*100/AI18)</f>
        <v>0</v>
      </c>
      <c r="AL18" s="84">
        <v>0.756</v>
      </c>
      <c r="AM18" s="84"/>
      <c r="AN18" s="80">
        <f>IF(AL18=0,0,AM18*100/AL18)</f>
        <v>0</v>
      </c>
      <c r="AO18" s="114">
        <v>29.417</v>
      </c>
      <c r="AP18" s="84"/>
      <c r="AQ18" s="80">
        <f>IF(AO18=0,0,AP18*100/AO18)</f>
        <v>0</v>
      </c>
      <c r="AR18" s="84"/>
      <c r="AS18" s="84"/>
      <c r="AT18" s="80">
        <f>IF(AR18=0,0,AS18*100/AR18)</f>
        <v>0</v>
      </c>
    </row>
    <row r="19" spans="1:46" ht="53.25" customHeight="1">
      <c r="A19" s="55" t="s">
        <v>34</v>
      </c>
      <c r="B19" s="56" t="s">
        <v>110</v>
      </c>
      <c r="C19" s="55" t="s">
        <v>58</v>
      </c>
      <c r="D19" s="81">
        <v>11</v>
      </c>
      <c r="E19" s="81">
        <v>11</v>
      </c>
      <c r="F19" s="81"/>
      <c r="G19" s="80">
        <f>IF(E19=0,0,F19*100/E19)</f>
        <v>0</v>
      </c>
      <c r="H19" s="81">
        <v>11</v>
      </c>
      <c r="I19" s="81">
        <v>11</v>
      </c>
      <c r="J19" s="80">
        <f t="shared" si="2"/>
        <v>100</v>
      </c>
      <c r="K19" s="81">
        <v>11</v>
      </c>
      <c r="L19" s="81">
        <v>11</v>
      </c>
      <c r="M19" s="80">
        <f t="shared" si="3"/>
        <v>100</v>
      </c>
      <c r="N19" s="81">
        <v>11</v>
      </c>
      <c r="O19" s="81">
        <v>11</v>
      </c>
      <c r="P19" s="80">
        <f>IF(N19=0,0,O19*100/N19)</f>
        <v>100</v>
      </c>
      <c r="Q19" s="81">
        <v>11</v>
      </c>
      <c r="R19" s="81">
        <v>11</v>
      </c>
      <c r="S19" s="80">
        <f>IF(Q19=0,0,R19*100/Q19)</f>
        <v>100</v>
      </c>
      <c r="T19" s="81">
        <v>11</v>
      </c>
      <c r="U19" s="81">
        <v>11</v>
      </c>
      <c r="V19" s="80">
        <f>IF(T19=0,0,U19*100/T19)</f>
        <v>100</v>
      </c>
      <c r="W19" s="81">
        <v>11</v>
      </c>
      <c r="X19" s="81">
        <v>11</v>
      </c>
      <c r="Y19" s="80">
        <f>IF(W19=0,0,X19*100/W19)</f>
        <v>100</v>
      </c>
      <c r="Z19" s="81">
        <v>11</v>
      </c>
      <c r="AA19" s="81">
        <v>11</v>
      </c>
      <c r="AB19" s="80">
        <f>IF(Z19=0,0,AA19*100/Z19)</f>
        <v>100</v>
      </c>
      <c r="AC19" s="81">
        <v>11</v>
      </c>
      <c r="AD19" s="81"/>
      <c r="AE19" s="80">
        <f>IF(AC19=0,0,AD19*100/AC19)</f>
        <v>0</v>
      </c>
      <c r="AF19" s="81">
        <v>11</v>
      </c>
      <c r="AG19" s="81"/>
      <c r="AH19" s="80">
        <f>IF(AF19=0,0,AG19*100/AF19)</f>
        <v>0</v>
      </c>
      <c r="AI19" s="81">
        <v>11</v>
      </c>
      <c r="AJ19" s="81"/>
      <c r="AK19" s="80">
        <f>IF(AI19=0,0,AJ19*100/AI19)</f>
        <v>0</v>
      </c>
      <c r="AL19" s="81">
        <v>11</v>
      </c>
      <c r="AM19" s="81"/>
      <c r="AN19" s="80">
        <f>IF(AL19=0,0,AM19*100/AL19)</f>
        <v>0</v>
      </c>
      <c r="AO19" s="81">
        <v>11</v>
      </c>
      <c r="AP19" s="81"/>
      <c r="AQ19" s="80">
        <f>IF(AO19=0,0,AP19*100/AO19)</f>
        <v>0</v>
      </c>
      <c r="AR19" s="81">
        <v>11</v>
      </c>
      <c r="AS19" s="81"/>
      <c r="AT19" s="80">
        <f>IF(AR19=0,0,AS19*100/AR19)</f>
        <v>0</v>
      </c>
    </row>
    <row r="20" spans="1:46" ht="40.5" customHeight="1">
      <c r="A20" s="55" t="s">
        <v>111</v>
      </c>
      <c r="B20" s="56" t="s">
        <v>129</v>
      </c>
      <c r="C20" s="55" t="s">
        <v>18</v>
      </c>
      <c r="D20" s="81">
        <v>100</v>
      </c>
      <c r="E20" s="81">
        <v>100</v>
      </c>
      <c r="F20" s="81"/>
      <c r="G20" s="80">
        <f>IF(E20=0,0,F20*100/E20)</f>
        <v>0</v>
      </c>
      <c r="H20" s="81">
        <v>100</v>
      </c>
      <c r="I20" s="81">
        <v>100</v>
      </c>
      <c r="J20" s="80">
        <f t="shared" si="2"/>
        <v>100</v>
      </c>
      <c r="K20" s="81">
        <v>100</v>
      </c>
      <c r="L20" s="81">
        <v>100</v>
      </c>
      <c r="M20" s="80">
        <f t="shared" si="3"/>
        <v>100</v>
      </c>
      <c r="N20" s="81">
        <v>100</v>
      </c>
      <c r="O20" s="81">
        <v>100</v>
      </c>
      <c r="P20" s="80">
        <f>IF(N20=0,0,O20*100/N20)</f>
        <v>100</v>
      </c>
      <c r="Q20" s="81">
        <v>100</v>
      </c>
      <c r="R20" s="81">
        <v>100</v>
      </c>
      <c r="S20" s="80">
        <f>IF(Q20=0,0,R20*100/Q20)</f>
        <v>100</v>
      </c>
      <c r="T20" s="81">
        <v>100</v>
      </c>
      <c r="U20" s="81">
        <v>100</v>
      </c>
      <c r="V20" s="80">
        <f>IF(T20=0,0,U20*100/T20)</f>
        <v>100</v>
      </c>
      <c r="W20" s="81">
        <v>100</v>
      </c>
      <c r="X20" s="81">
        <v>100</v>
      </c>
      <c r="Y20" s="80">
        <f>IF(W20=0,0,X20*100/W20)</f>
        <v>100</v>
      </c>
      <c r="Z20" s="81">
        <v>100</v>
      </c>
      <c r="AA20" s="81">
        <v>100</v>
      </c>
      <c r="AB20" s="80">
        <f>IF(Z20=0,0,AA20*100/Z20)</f>
        <v>100</v>
      </c>
      <c r="AC20" s="81">
        <v>100</v>
      </c>
      <c r="AD20" s="81"/>
      <c r="AE20" s="80">
        <f>IF(AC20=0,0,AD20*100/AC20)</f>
        <v>0</v>
      </c>
      <c r="AF20" s="81">
        <v>100</v>
      </c>
      <c r="AG20" s="81"/>
      <c r="AH20" s="80">
        <f>IF(AF20=0,0,AG20*100/AF20)</f>
        <v>0</v>
      </c>
      <c r="AI20" s="81">
        <v>100</v>
      </c>
      <c r="AJ20" s="81"/>
      <c r="AK20" s="80">
        <f>IF(AI20=0,0,AJ20*100/AI20)</f>
        <v>0</v>
      </c>
      <c r="AL20" s="81">
        <v>100</v>
      </c>
      <c r="AM20" s="81"/>
      <c r="AN20" s="80">
        <f>IF(AL20=0,0,AM20*100/AL20)</f>
        <v>0</v>
      </c>
      <c r="AO20" s="81">
        <v>100</v>
      </c>
      <c r="AP20" s="81"/>
      <c r="AQ20" s="80">
        <f>IF(AO20=0,0,AP20*100/AO20)</f>
        <v>0</v>
      </c>
      <c r="AR20" s="81">
        <v>100</v>
      </c>
      <c r="AS20" s="81"/>
      <c r="AT20" s="80">
        <f>IF(AR20=0,0,AS20*100/AR20)</f>
        <v>0</v>
      </c>
    </row>
    <row r="21" spans="1:46" ht="33.75" customHeight="1">
      <c r="A21" s="55" t="s">
        <v>118</v>
      </c>
      <c r="B21" s="56" t="s">
        <v>124</v>
      </c>
      <c r="C21" s="55" t="s">
        <v>58</v>
      </c>
      <c r="D21" s="81">
        <v>0</v>
      </c>
      <c r="E21" s="81">
        <v>3</v>
      </c>
      <c r="F21" s="81"/>
      <c r="G21" s="80">
        <f>IF(E21=0,0,F21*100/E21)</f>
        <v>0</v>
      </c>
      <c r="H21" s="82">
        <f>K21+N21+Q21+T21+W21+Z21+AC21+AF21+AI21+AL21+AO21+AR21</f>
        <v>4</v>
      </c>
      <c r="I21" s="82">
        <f>L21+O21+R21+U21+X21+AA21+AD21+AG21+AJ21+AM21+AP21+AS21</f>
        <v>3</v>
      </c>
      <c r="J21" s="80">
        <f t="shared" si="2"/>
        <v>75</v>
      </c>
      <c r="K21" s="81">
        <v>0</v>
      </c>
      <c r="L21" s="81">
        <v>0</v>
      </c>
      <c r="M21" s="80">
        <f t="shared" si="3"/>
        <v>0</v>
      </c>
      <c r="N21" s="81">
        <v>0</v>
      </c>
      <c r="O21" s="81">
        <v>0</v>
      </c>
      <c r="P21" s="80">
        <f>IF(N21=0,0,O21*100/N21)</f>
        <v>0</v>
      </c>
      <c r="Q21" s="81">
        <v>0</v>
      </c>
      <c r="R21" s="81">
        <v>0</v>
      </c>
      <c r="S21" s="80">
        <f>IF(Q21=0,0,R21*100/Q21)</f>
        <v>0</v>
      </c>
      <c r="T21" s="81">
        <v>0</v>
      </c>
      <c r="U21" s="81">
        <v>0</v>
      </c>
      <c r="V21" s="80">
        <f>IF(T21=0,0,U21*100/T21)</f>
        <v>0</v>
      </c>
      <c r="W21" s="81">
        <v>3</v>
      </c>
      <c r="X21" s="81">
        <v>3</v>
      </c>
      <c r="Y21" s="80">
        <f>IF(W21=0,0,X21*100/W21)</f>
        <v>100</v>
      </c>
      <c r="Z21" s="81">
        <v>0</v>
      </c>
      <c r="AA21" s="81">
        <v>0</v>
      </c>
      <c r="AB21" s="80">
        <f>IF(Z21=0,0,AA21*100/Z21)</f>
        <v>0</v>
      </c>
      <c r="AC21" s="81">
        <v>0</v>
      </c>
      <c r="AD21" s="81"/>
      <c r="AE21" s="80">
        <f>IF(AC21=0,0,AD21*100/AC21)</f>
        <v>0</v>
      </c>
      <c r="AF21" s="81">
        <v>0</v>
      </c>
      <c r="AG21" s="81"/>
      <c r="AH21" s="80">
        <f>IF(AF21=0,0,AG21*100/AF21)</f>
        <v>0</v>
      </c>
      <c r="AI21" s="81">
        <v>1</v>
      </c>
      <c r="AJ21" s="81"/>
      <c r="AK21" s="80">
        <f>IF(AI21=0,0,AJ21*100/AI21)</f>
        <v>0</v>
      </c>
      <c r="AL21" s="81">
        <v>0</v>
      </c>
      <c r="AM21" s="81"/>
      <c r="AN21" s="80">
        <f>IF(AL21=0,0,AM21*100/AL21)</f>
        <v>0</v>
      </c>
      <c r="AO21" s="81">
        <v>0</v>
      </c>
      <c r="AP21" s="81"/>
      <c r="AQ21" s="80">
        <f>IF(AO21=0,0,AP21*100/AO21)</f>
        <v>0</v>
      </c>
      <c r="AR21" s="81">
        <v>0</v>
      </c>
      <c r="AS21" s="81"/>
      <c r="AT21" s="80">
        <f>IF(AR21=0,0,AS21*100/AR21)</f>
        <v>0</v>
      </c>
    </row>
    <row r="22" spans="1:46" s="29" customFormat="1" ht="16.5" customHeight="1" hidden="1">
      <c r="A22" s="28"/>
      <c r="B22" s="44" t="s">
        <v>38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10" s="29" customFormat="1" ht="15.75" customHeight="1" hidden="1">
      <c r="A23" s="28"/>
      <c r="B23" s="222" t="s">
        <v>41</v>
      </c>
      <c r="C23" s="223"/>
      <c r="D23" s="223"/>
      <c r="E23" s="223"/>
      <c r="F23" s="223"/>
      <c r="G23" s="223"/>
      <c r="H23" s="223"/>
      <c r="I23" s="223"/>
      <c r="J23" s="223"/>
    </row>
    <row r="24" spans="1:46" ht="10.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103" s="9" customFormat="1" ht="26.25" customHeight="1">
      <c r="A25" s="6"/>
      <c r="B25" s="6"/>
      <c r="C25" s="6"/>
      <c r="D25" s="7"/>
      <c r="E25" s="8"/>
      <c r="F25" s="8"/>
      <c r="G25" s="33"/>
      <c r="H25" s="6" t="s">
        <v>72</v>
      </c>
      <c r="I25" s="8"/>
      <c r="J25" s="33"/>
      <c r="K25" s="8"/>
      <c r="L25" s="8"/>
      <c r="M25" s="33"/>
      <c r="N25" s="8"/>
      <c r="O25" s="8"/>
      <c r="P25" s="33"/>
      <c r="Q25" s="8"/>
      <c r="R25" s="8"/>
      <c r="S25" s="33"/>
      <c r="T25" s="8"/>
      <c r="U25" s="8"/>
      <c r="V25" s="33"/>
      <c r="W25" s="8"/>
      <c r="X25" s="8"/>
      <c r="Y25" s="33"/>
      <c r="Z25" s="8"/>
      <c r="AA25" s="8"/>
      <c r="AB25" s="33"/>
      <c r="AC25" s="8"/>
      <c r="AD25" s="8"/>
      <c r="AE25" s="33"/>
      <c r="AF25" s="8"/>
      <c r="AG25" s="8"/>
      <c r="AH25" s="33"/>
      <c r="AI25" s="8"/>
      <c r="AJ25" s="8"/>
      <c r="AK25" s="33"/>
      <c r="AL25" s="8"/>
      <c r="AM25" s="8"/>
      <c r="AN25" s="33"/>
      <c r="AO25" s="8"/>
      <c r="AP25" s="8"/>
      <c r="AQ25" s="33"/>
      <c r="AR25" s="8"/>
      <c r="AS25" s="8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s="9" customFormat="1" ht="15.75">
      <c r="A26" s="6"/>
      <c r="B26" s="6"/>
      <c r="C26" s="6"/>
      <c r="D26" s="7"/>
      <c r="E26" s="8"/>
      <c r="F26" s="8"/>
      <c r="G26" s="8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s="9" customFormat="1" ht="27" customHeight="1">
      <c r="A27" s="6"/>
      <c r="B27" s="6"/>
      <c r="C27" s="6"/>
      <c r="D27" s="7"/>
      <c r="E27" s="8"/>
      <c r="F27" s="8"/>
      <c r="G27" s="8"/>
      <c r="H27" s="6" t="s">
        <v>112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s="9" customFormat="1" ht="15.75">
      <c r="A28" s="6"/>
      <c r="B28" s="7"/>
      <c r="C28" s="6"/>
      <c r="D28" s="7"/>
      <c r="E28" s="8"/>
      <c r="F28" s="8"/>
      <c r="G28" s="8"/>
      <c r="H28" s="6" t="s">
        <v>30</v>
      </c>
      <c r="I28" s="7" t="s">
        <v>61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3" ht="15.75">
      <c r="B29" s="34"/>
      <c r="C29" s="34"/>
    </row>
  </sheetData>
  <sheetProtection/>
  <mergeCells count="23">
    <mergeCell ref="A1:J1"/>
    <mergeCell ref="A3:A5"/>
    <mergeCell ref="B3:B5"/>
    <mergeCell ref="C3:C5"/>
    <mergeCell ref="D3:D5"/>
    <mergeCell ref="E3:G4"/>
    <mergeCell ref="H3:J4"/>
    <mergeCell ref="K3:AT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7:J7"/>
    <mergeCell ref="A16:J16"/>
    <mergeCell ref="B23:J23"/>
  </mergeCells>
  <conditionalFormatting sqref="J8:J15">
    <cfRule type="cellIs" priority="28" dxfId="237" operator="notEqual">
      <formula>I8</formula>
    </cfRule>
  </conditionalFormatting>
  <conditionalFormatting sqref="AT8:AT15">
    <cfRule type="cellIs" priority="27" dxfId="237" operator="notEqual">
      <formula>AS8</formula>
    </cfRule>
  </conditionalFormatting>
  <conditionalFormatting sqref="M8:M15">
    <cfRule type="cellIs" priority="26" dxfId="237" operator="notEqual">
      <formula>L8</formula>
    </cfRule>
  </conditionalFormatting>
  <conditionalFormatting sqref="M17:M21">
    <cfRule type="cellIs" priority="25" dxfId="237" operator="notEqual">
      <formula>L17</formula>
    </cfRule>
  </conditionalFormatting>
  <conditionalFormatting sqref="G17:G21">
    <cfRule type="cellIs" priority="24" dxfId="237" operator="notEqual">
      <formula>F17</formula>
    </cfRule>
  </conditionalFormatting>
  <conditionalFormatting sqref="P17:P21">
    <cfRule type="cellIs" priority="23" dxfId="237" operator="notEqual">
      <formula>O17</formula>
    </cfRule>
  </conditionalFormatting>
  <conditionalFormatting sqref="J17:J21">
    <cfRule type="cellIs" priority="22" dxfId="237" operator="notEqual">
      <formula>I17</formula>
    </cfRule>
  </conditionalFormatting>
  <conditionalFormatting sqref="S17:S21">
    <cfRule type="cellIs" priority="21" dxfId="237" operator="notEqual">
      <formula>R17</formula>
    </cfRule>
  </conditionalFormatting>
  <conditionalFormatting sqref="V17:V21">
    <cfRule type="cellIs" priority="20" dxfId="237" operator="notEqual">
      <formula>U17</formula>
    </cfRule>
  </conditionalFormatting>
  <conditionalFormatting sqref="Y17:Y21">
    <cfRule type="cellIs" priority="19" dxfId="237" operator="notEqual">
      <formula>X17</formula>
    </cfRule>
  </conditionalFormatting>
  <conditionalFormatting sqref="AB17:AB21">
    <cfRule type="cellIs" priority="18" dxfId="237" operator="notEqual">
      <formula>AA17</formula>
    </cfRule>
  </conditionalFormatting>
  <conditionalFormatting sqref="AE17:AE21">
    <cfRule type="cellIs" priority="17" dxfId="237" operator="notEqual">
      <formula>AD17</formula>
    </cfRule>
  </conditionalFormatting>
  <conditionalFormatting sqref="AH17:AH21">
    <cfRule type="cellIs" priority="16" dxfId="237" operator="notEqual">
      <formula>AG17</formula>
    </cfRule>
  </conditionalFormatting>
  <conditionalFormatting sqref="AK17:AK21">
    <cfRule type="cellIs" priority="15" dxfId="237" operator="notEqual">
      <formula>AJ17</formula>
    </cfRule>
  </conditionalFormatting>
  <conditionalFormatting sqref="AN17:AN21">
    <cfRule type="cellIs" priority="14" dxfId="237" operator="notEqual">
      <formula>AM17</formula>
    </cfRule>
  </conditionalFormatting>
  <conditionalFormatting sqref="AQ17:AQ21">
    <cfRule type="cellIs" priority="13" dxfId="237" operator="notEqual">
      <formula>AP17</formula>
    </cfRule>
  </conditionalFormatting>
  <conditionalFormatting sqref="AT17:AT21">
    <cfRule type="cellIs" priority="12" dxfId="237" operator="notEqual">
      <formula>AS17</formula>
    </cfRule>
  </conditionalFormatting>
  <conditionalFormatting sqref="P8:P15">
    <cfRule type="cellIs" priority="11" dxfId="237" operator="notEqual">
      <formula>O8</formula>
    </cfRule>
  </conditionalFormatting>
  <conditionalFormatting sqref="S8:S15">
    <cfRule type="cellIs" priority="10" dxfId="237" operator="notEqual">
      <formula>R8</formula>
    </cfRule>
  </conditionalFormatting>
  <conditionalFormatting sqref="V8:V15">
    <cfRule type="cellIs" priority="9" dxfId="237" operator="notEqual">
      <formula>U8</formula>
    </cfRule>
  </conditionalFormatting>
  <conditionalFormatting sqref="Y8:Y15">
    <cfRule type="cellIs" priority="8" dxfId="237" operator="notEqual">
      <formula>X8</formula>
    </cfRule>
  </conditionalFormatting>
  <conditionalFormatting sqref="AB8:AB15">
    <cfRule type="cellIs" priority="7" dxfId="237" operator="notEqual">
      <formula>AA8</formula>
    </cfRule>
  </conditionalFormatting>
  <conditionalFormatting sqref="AE8:AE15">
    <cfRule type="cellIs" priority="6" dxfId="237" operator="notEqual">
      <formula>AD8</formula>
    </cfRule>
  </conditionalFormatting>
  <conditionalFormatting sqref="AH8:AH15">
    <cfRule type="cellIs" priority="5" dxfId="237" operator="notEqual">
      <formula>AG8</formula>
    </cfRule>
  </conditionalFormatting>
  <conditionalFormatting sqref="AK8:AK15">
    <cfRule type="cellIs" priority="4" dxfId="237" operator="notEqual">
      <formula>AJ8</formula>
    </cfRule>
  </conditionalFormatting>
  <conditionalFormatting sqref="AN8:AN15">
    <cfRule type="cellIs" priority="3" dxfId="237" operator="notEqual">
      <formula>AM8</formula>
    </cfRule>
  </conditionalFormatting>
  <conditionalFormatting sqref="AQ8:AQ15">
    <cfRule type="cellIs" priority="2" dxfId="237" operator="notEqual">
      <formula>AP8</formula>
    </cfRule>
  </conditionalFormatting>
  <conditionalFormatting sqref="G8:G15">
    <cfRule type="cellIs" priority="1" dxfId="237" operator="notEqual">
      <formula>F8</formula>
    </cfRule>
  </conditionalFormatting>
  <printOptions/>
  <pageMargins left="0.44" right="0.15748031496062992" top="0.35433070866141736" bottom="0.3937007874015748" header="0.1968503937007874" footer="0.15748031496062992"/>
  <pageSetup fitToHeight="0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2" sqref="A2:C2"/>
    </sheetView>
  </sheetViews>
  <sheetFormatPr defaultColWidth="9.140625" defaultRowHeight="15"/>
  <cols>
    <col min="2" max="2" width="39.28125" style="0" customWidth="1"/>
    <col min="3" max="3" width="97.7109375" style="0" customWidth="1"/>
    <col min="4" max="4" width="87.57421875" style="0" customWidth="1"/>
  </cols>
  <sheetData>
    <row r="2" spans="1:3" s="86" customFormat="1" ht="18" customHeight="1">
      <c r="A2" s="235" t="s">
        <v>157</v>
      </c>
      <c r="B2" s="235"/>
      <c r="C2" s="235"/>
    </row>
    <row r="3" spans="1:3" s="86" customFormat="1" ht="20.25" customHeight="1">
      <c r="A3" s="87"/>
      <c r="B3" s="236" t="s">
        <v>168</v>
      </c>
      <c r="C3" s="236"/>
    </row>
    <row r="4" spans="1:3" s="86" customFormat="1" ht="22.5" customHeight="1">
      <c r="A4" s="88"/>
      <c r="B4" s="237" t="s">
        <v>158</v>
      </c>
      <c r="C4" s="237"/>
    </row>
    <row r="5" spans="1:4" s="86" customFormat="1" ht="209.25" customHeight="1">
      <c r="A5" s="238" t="s">
        <v>32</v>
      </c>
      <c r="B5" s="241" t="s">
        <v>159</v>
      </c>
      <c r="C5" s="108" t="s">
        <v>188</v>
      </c>
      <c r="D5" s="111"/>
    </row>
    <row r="6" spans="1:3" s="86" customFormat="1" ht="111.75" customHeight="1">
      <c r="A6" s="239"/>
      <c r="B6" s="242"/>
      <c r="C6" s="89" t="s">
        <v>186</v>
      </c>
    </row>
    <row r="7" spans="1:3" s="86" customFormat="1" ht="57.75" customHeight="1">
      <c r="A7" s="240"/>
      <c r="B7" s="243"/>
      <c r="C7" s="109" t="s">
        <v>187</v>
      </c>
    </row>
    <row r="8" spans="1:3" s="86" customFormat="1" ht="30" customHeight="1">
      <c r="A8" s="90" t="s">
        <v>33</v>
      </c>
      <c r="B8" s="91" t="s">
        <v>160</v>
      </c>
      <c r="C8" s="92"/>
    </row>
    <row r="9" spans="1:3" s="86" customFormat="1" ht="18.75" customHeight="1">
      <c r="A9" s="90" t="s">
        <v>53</v>
      </c>
      <c r="B9" s="91" t="s">
        <v>161</v>
      </c>
      <c r="C9" s="93"/>
    </row>
    <row r="10" spans="1:3" s="86" customFormat="1" ht="18" customHeight="1">
      <c r="A10" s="90" t="s">
        <v>54</v>
      </c>
      <c r="B10" s="91" t="s">
        <v>162</v>
      </c>
      <c r="C10" s="92"/>
    </row>
    <row r="11" spans="1:3" s="86" customFormat="1" ht="65.25" customHeight="1">
      <c r="A11" s="90" t="s">
        <v>93</v>
      </c>
      <c r="B11" s="94" t="s">
        <v>163</v>
      </c>
      <c r="C11" s="92"/>
    </row>
    <row r="12" spans="1:3" s="86" customFormat="1" ht="50.25" customHeight="1">
      <c r="A12" s="95" t="s">
        <v>94</v>
      </c>
      <c r="B12" s="96" t="s">
        <v>164</v>
      </c>
      <c r="C12" s="97"/>
    </row>
    <row r="13" spans="1:3" s="86" customFormat="1" ht="66.75" customHeight="1">
      <c r="A13" s="90" t="s">
        <v>34</v>
      </c>
      <c r="B13" s="89" t="s">
        <v>165</v>
      </c>
      <c r="C13" s="92"/>
    </row>
    <row r="14" spans="1:3" s="86" customFormat="1" ht="15" customHeight="1">
      <c r="A14" s="244" t="s">
        <v>55</v>
      </c>
      <c r="B14" s="246" t="s">
        <v>166</v>
      </c>
      <c r="C14" s="92"/>
    </row>
    <row r="15" spans="1:3" s="86" customFormat="1" ht="15" customHeight="1">
      <c r="A15" s="238"/>
      <c r="B15" s="247"/>
      <c r="C15" s="92"/>
    </row>
    <row r="16" spans="1:3" s="86" customFormat="1" ht="18.75" customHeight="1">
      <c r="A16" s="238"/>
      <c r="B16" s="247"/>
      <c r="C16" s="92"/>
    </row>
    <row r="17" spans="1:3" s="86" customFormat="1" ht="15" customHeight="1">
      <c r="A17" s="245"/>
      <c r="B17" s="89" t="s">
        <v>167</v>
      </c>
      <c r="C17" s="92"/>
    </row>
  </sheetData>
  <sheetProtection/>
  <mergeCells count="7">
    <mergeCell ref="A2:C2"/>
    <mergeCell ref="B3:C3"/>
    <mergeCell ref="B4:C4"/>
    <mergeCell ref="A5:A7"/>
    <mergeCell ref="B5:B7"/>
    <mergeCell ref="A14:A17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Абашкина Ольга Владимировна</cp:lastModifiedBy>
  <cp:lastPrinted>2015-06-30T12:48:32Z</cp:lastPrinted>
  <dcterms:created xsi:type="dcterms:W3CDTF">2012-04-09T03:09:53Z</dcterms:created>
  <dcterms:modified xsi:type="dcterms:W3CDTF">2015-07-03T07:03:26Z</dcterms:modified>
  <cp:category/>
  <cp:version/>
  <cp:contentType/>
  <cp:contentStatus/>
</cp:coreProperties>
</file>