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368" windowWidth="15576" windowHeight="11100" tabRatio="794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таб.4'!$A$1:$AQ$23</definedName>
    <definedName name="_xlnm.Print_Area" localSheetId="5">'пояснения таб. 5'!$A$1:$C$26</definedName>
    <definedName name="_xlnm.Print_Area" localSheetId="3">'Финансирование таб.3'!$A$1:$BB$222</definedName>
  </definedNames>
  <calcPr fullCalcOnLoad="1"/>
</workbook>
</file>

<file path=xl/sharedStrings.xml><?xml version="1.0" encoding="utf-8"?>
<sst xmlns="http://schemas.openxmlformats.org/spreadsheetml/2006/main" count="905" uniqueCount="366">
  <si>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</si>
  <si>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</si>
  <si>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</si>
  <si>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</si>
  <si>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</si>
  <si>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</si>
  <si>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</si>
  <si>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</si>
  <si>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</si>
  <si>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</si>
  <si>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</si>
  <si>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</si>
  <si>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</si>
  <si>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</si>
  <si>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</si>
  <si>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</si>
  <si>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</si>
  <si>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</si>
  <si>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</si>
  <si>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</si>
  <si>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</si>
  <si>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</si>
  <si>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</si>
  <si>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</si>
  <si>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</si>
  <si>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</si>
  <si>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</si>
  <si>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</si>
  <si>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</si>
  <si>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</si>
  <si>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</si>
  <si>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</si>
  <si>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</si>
  <si>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</si>
  <si>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</si>
  <si>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</si>
  <si>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</si>
  <si>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</si>
  <si>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</si>
  <si>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</si>
  <si>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</si>
  <si>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</si>
  <si>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</si>
  <si>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</si>
  <si>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</si>
  <si>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</si>
  <si>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</si>
  <si>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</si>
  <si>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</si>
  <si>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</si>
  <si>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</si>
  <si>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</si>
  <si>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</si>
  <si>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</si>
  <si>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</si>
  <si>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</si>
  <si>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</si>
  <si>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</si>
  <si>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</si>
  <si>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</si>
  <si>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</si>
  <si>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</si>
  <si>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</si>
  <si>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</si>
  <si>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</si>
  <si>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</si>
  <si>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</si>
  <si>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</si>
  <si>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</si>
  <si>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</si>
  <si>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</si>
  <si>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</si>
  <si>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</si>
  <si>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</si>
  <si>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</si>
  <si>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</si>
  <si>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</si>
  <si>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</si>
  <si>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</si>
  <si>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</si>
  <si>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</si>
  <si>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</si>
  <si>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</si>
  <si>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</si>
  <si>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</si>
  <si>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</si>
  <si>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</si>
  <si>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</si>
  <si>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</si>
  <si>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</si>
  <si>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</si>
  <si>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</si>
  <si>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</si>
  <si>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</si>
  <si>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</si>
  <si>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</si>
  <si>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</si>
  <si>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</si>
  <si>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</si>
  <si>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</si>
  <si>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</si>
  <si>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</si>
  <si>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</si>
  <si>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</si>
  <si>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</si>
  <si>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</si>
  <si>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</si>
  <si>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</si>
  <si>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</si>
  <si>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</si>
  <si>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</si>
  <si>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</si>
  <si>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</si>
  <si>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</si>
  <si>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</si>
  <si>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</si>
  <si>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</si>
  <si>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</si>
  <si>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</si>
  <si>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</si>
  <si>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</si>
  <si>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</si>
  <si>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</si>
  <si>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</si>
  <si>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</si>
  <si>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</si>
  <si>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</si>
  <si>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</si>
  <si>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</si>
  <si>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</si>
  <si>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</si>
  <si>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</si>
  <si>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</si>
  <si>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</si>
  <si>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</si>
  <si>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</si>
  <si>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</si>
  <si>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</si>
  <si>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</si>
  <si>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</si>
  <si>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</si>
  <si>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</si>
  <si>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</si>
  <si>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</si>
  <si>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</si>
  <si>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</si>
  <si>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</si>
  <si>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</si>
  <si>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</si>
  <si>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</si>
  <si>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</si>
  <si>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</si>
  <si>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</si>
  <si>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</si>
  <si>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</si>
  <si>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</si>
  <si>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</si>
  <si>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</si>
  <si>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</si>
  <si>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</si>
  <si>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</si>
  <si>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</si>
  <si>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</si>
  <si>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</si>
  <si>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</si>
  <si>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</si>
  <si>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</si>
  <si>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</si>
  <si>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</si>
  <si>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</si>
  <si>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</si>
  <si>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</si>
  <si>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</si>
  <si>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</si>
  <si>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</si>
  <si>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</si>
  <si>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</si>
  <si>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</si>
  <si>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</si>
  <si>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</si>
  <si>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</si>
  <si>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</si>
  <si>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</si>
  <si>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</si>
  <si>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</si>
  <si>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</si>
  <si>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</si>
  <si>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</si>
  <si>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</si>
  <si>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</si>
  <si>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</si>
  <si>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</si>
  <si>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</si>
  <si>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</si>
  <si>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</si>
  <si>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</si>
  <si>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</si>
  <si>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</si>
  <si>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</si>
  <si>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</si>
  <si>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</si>
  <si>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</si>
  <si>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</si>
  <si>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</si>
  <si>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</si>
  <si>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</si>
  <si>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</si>
  <si>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</si>
  <si>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</si>
  <si>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</si>
  <si>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</si>
  <si>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</si>
  <si>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</si>
  <si>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</si>
  <si>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</si>
  <si>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</si>
  <si>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</si>
  <si>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</si>
  <si>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</si>
  <si>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</si>
  <si>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</si>
  <si>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</si>
  <si>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</si>
  <si>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</si>
  <si>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</si>
  <si>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</si>
  <si>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</si>
  <si>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</si>
  <si>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</si>
  <si>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</si>
  <si>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</si>
  <si>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</si>
  <si>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</si>
  <si>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</si>
  <si>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</si>
  <si>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</si>
  <si>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</si>
  <si>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</si>
  <si>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</si>
  <si>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</si>
  <si>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</si>
  <si>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</si>
  <si>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</si>
  <si>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</si>
  <si>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</si>
  <si>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</si>
  <si>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</si>
  <si>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</si>
  <si>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</si>
  <si>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</si>
  <si>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</si>
  <si>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</si>
  <si>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</si>
  <si>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</si>
  <si>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</si>
  <si>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</si>
  <si>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</si>
  <si>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</si>
  <si>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</si>
  <si>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</si>
  <si>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</si>
  <si>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</si>
  <si>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</si>
  <si>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</si>
  <si>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</si>
  <si>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</si>
  <si>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</si>
  <si>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</si>
  <si>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</si>
  <si>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</si>
  <si>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</si>
  <si>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</si>
  <si>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</si>
  <si>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</si>
  <si>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</si>
  <si>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</si>
  <si>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</si>
  <si>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</si>
  <si>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</si>
  <si>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</si>
  <si>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</si>
  <si>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</si>
  <si>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</si>
  <si>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</si>
  <si>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</si>
  <si>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</si>
  <si>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</si>
  <si>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</si>
  <si>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</si>
  <si>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</si>
  <si>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</si>
  <si>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</si>
  <si>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</si>
  <si>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</si>
  <si>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</si>
  <si>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</si>
  <si>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</si>
  <si>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</si>
  <si>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</si>
  <si>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</si>
  <si>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</si>
  <si>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</si>
  <si>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</si>
  <si>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</si>
  <si>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</si>
  <si>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</si>
  <si>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</si>
  <si>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</si>
  <si>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Мероприятия, проводимые в рамках районного традиционного Праздника охот-ника и оленевода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</si>
  <si>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</si>
  <si>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Мероприяия, проводимые в рамках районного национального Праздника Обласа</t>
  </si>
  <si>
    <t>Организация транспортного обслуживания и перевозка экспонатов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</si>
  <si>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</si>
  <si>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</si>
  <si>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</si>
  <si>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</si>
  <si>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</si>
  <si>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</si>
  <si>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</si>
  <si>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</si>
  <si>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</si>
  <si>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</si>
  <si>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</si>
  <si>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</si>
  <si>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</si>
  <si>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</si>
  <si>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</si>
  <si>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</si>
  <si>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Исполнитель ________________О.В. Галкина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</si>
  <si>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</si>
  <si>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</si>
  <si>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Руководитель ___________О.В.Галкина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</si>
  <si>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2014-2018 годы"</t>
  </si>
  <si>
    <t>"Социально-экономическое развитие коренных малочисленных народов Севера, проживающих в Нижневартовском районе, на 2014-2018 годы"</t>
  </si>
  <si>
    <t>Значение показателя на 2016 год</t>
  </si>
  <si>
    <t>Задача1 Сохранение и развитие традиционных отраслей хозяйствования и производства, содействие духовному и национально-куль турному развитию коренных  малочисленных народов Севера</t>
  </si>
  <si>
    <t>Оказание поддержки юри-дическим и физическим ли-цам из числа коренных ма-лочисленных народов Севе-ра, ведущих традиционный образ жизни и осуществ-ляющих традиционную хо-зяйственную деятельность</t>
  </si>
  <si>
    <r>
      <rPr>
        <sz val="12"/>
        <rFont val="Times New Roman"/>
        <family val="1"/>
      </rPr>
      <t>Оказание мер со-циальной под-держки оленево-дам-частникам района на приоб-ретение нового поголовья олене</t>
    </r>
    <r>
      <rPr>
        <b/>
        <sz val="12"/>
        <rFont val="Times New Roman"/>
        <family val="1"/>
      </rPr>
      <t>й</t>
    </r>
  </si>
  <si>
    <t>1.6</t>
  </si>
  <si>
    <t>1.9</t>
  </si>
  <si>
    <t>1.13</t>
  </si>
  <si>
    <t>Итого по основному мероприятию 1</t>
  </si>
  <si>
    <t>2..7</t>
  </si>
  <si>
    <t>2.3</t>
  </si>
  <si>
    <t>2.2</t>
  </si>
  <si>
    <t>2.8</t>
  </si>
  <si>
    <t>Итого основному мероприятию 2</t>
  </si>
  <si>
    <t xml:space="preserve">Всего по муниципальной программе </t>
  </si>
  <si>
    <t>спецмалист департамента финансов</t>
  </si>
  <si>
    <t>1.4</t>
  </si>
  <si>
    <t>1</t>
  </si>
  <si>
    <t>1.7</t>
  </si>
  <si>
    <t>1.8</t>
  </si>
  <si>
    <t>1.10</t>
  </si>
  <si>
    <t>1.11</t>
  </si>
  <si>
    <t>1.12</t>
  </si>
  <si>
    <t>169.4</t>
  </si>
  <si>
    <r>
      <rPr>
        <sz val="12"/>
        <color indexed="8"/>
        <rFont val="Times New Roman"/>
        <family val="1"/>
      </rPr>
      <t>Организация и проведение мероприятий, направленных на содействие духовному и национально-культурному развитию коренных мало-численных народов Севера, сохранение традиционной культуры, народных промы-слов и ремесел</t>
    </r>
    <r>
      <rPr>
        <sz val="12"/>
        <color indexed="8"/>
        <rFont val="Calibri"/>
        <family val="2"/>
      </rPr>
      <t xml:space="preserve">
</t>
    </r>
  </si>
  <si>
    <t xml:space="preserve">Руководитель ___________Галкина О.В. </t>
  </si>
  <si>
    <t>Галкина О.В.</t>
  </si>
  <si>
    <t xml:space="preserve">18,46 т.р. -техническое обслуживание радиостанций на ТТП договор Д/17/16 от 20.12.2015; оказание мер социальной поддержки на оплату проживания - 30,0 т.р. Д/12/16 от 10.12.2015; оказание мер социальной поддержки на оплату проезда -40,0 т.р.Д/114/16 от 17.03.2016; субсидии на компенсацию МТС - 108,8 т.р.  </t>
  </si>
  <si>
    <t>отклонений нет</t>
  </si>
  <si>
    <t>нет</t>
  </si>
  <si>
    <t>Руководитель_______________________ О.В.Галкина</t>
  </si>
  <si>
    <t>Исполнитель___________________О.В.Галкина</t>
  </si>
  <si>
    <t xml:space="preserve">тел.49 87 04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</si>
</sst>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0_р_._-;\-* #,##0.0000_р_._-;_-* &quot;-&quot;?_р_._-;_-@_-"/>
    <numFmt numFmtId="173" formatCode="#,##0.00_р_."/>
    <numFmt numFmtId="174" formatCode="#,##0.0&quot;р.&quot;"/>
    <numFmt numFmtId="175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 style="dotted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dotted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2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64" fontId="62" fillId="0" borderId="10" xfId="0" applyNumberFormat="1" applyFont="1" applyBorder="1" applyAlignment="1" applyProtection="1">
      <alignment horizontal="center" vertical="top" wrapText="1"/>
      <protection hidden="1"/>
    </xf>
    <xf numFmtId="164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0" xfId="0" applyNumberFormat="1" applyFont="1" applyAlignment="1" applyProtection="1">
      <alignment vertical="center"/>
      <protection hidden="1"/>
    </xf>
    <xf numFmtId="164" fontId="62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11" xfId="0" applyNumberFormat="1" applyFont="1" applyBorder="1" applyAlignment="1" applyProtection="1">
      <alignment vertical="center"/>
      <protection hidden="1"/>
    </xf>
    <xf numFmtId="164" fontId="62" fillId="0" borderId="12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2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63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justify" vertical="top"/>
    </xf>
    <xf numFmtId="0" fontId="63" fillId="0" borderId="0" xfId="0" applyFont="1" applyBorder="1" applyAlignment="1">
      <alignment horizontal="justify" vertical="top" wrapText="1"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64" fontId="15" fillId="0" borderId="0" xfId="59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0" fontId="4" fillId="0" borderId="23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3" fontId="4" fillId="0" borderId="26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5" xfId="59" applyNumberFormat="1" applyFont="1" applyBorder="1" applyAlignment="1">
      <alignment horizontal="center" vertical="top" wrapText="1"/>
    </xf>
    <xf numFmtId="170" fontId="4" fillId="0" borderId="25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164" fontId="15" fillId="0" borderId="10" xfId="0" applyNumberFormat="1" applyFont="1" applyFill="1" applyBorder="1" applyAlignment="1" applyProtection="1">
      <alignment horizontal="center" vertical="top" wrapText="1"/>
      <protection/>
    </xf>
    <xf numFmtId="10" fontId="15" fillId="0" borderId="11" xfId="0" applyNumberFormat="1" applyFont="1" applyFill="1" applyBorder="1" applyAlignment="1" applyProtection="1">
      <alignment horizontal="center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top" wrapText="1"/>
      <protection/>
    </xf>
    <xf numFmtId="10" fontId="15" fillId="0" borderId="27" xfId="0" applyNumberFormat="1" applyFont="1" applyFill="1" applyBorder="1" applyAlignment="1" applyProtection="1">
      <alignment horizontal="center" vertical="top" wrapText="1"/>
      <protection/>
    </xf>
    <xf numFmtId="164" fontId="15" fillId="0" borderId="18" xfId="0" applyNumberFormat="1" applyFont="1" applyFill="1" applyBorder="1" applyAlignment="1" applyProtection="1">
      <alignment horizontal="center" vertical="top" wrapText="1"/>
      <protection/>
    </xf>
    <xf numFmtId="164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1" fontId="15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1" fontId="15" fillId="0" borderId="20" xfId="0" applyNumberFormat="1" applyFont="1" applyFill="1" applyBorder="1" applyAlignment="1" applyProtection="1">
      <alignment horizontal="center" vertical="center" wrapText="1"/>
      <protection/>
    </xf>
    <xf numFmtId="1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top" wrapText="1"/>
      <protection/>
    </xf>
    <xf numFmtId="169" fontId="14" fillId="0" borderId="34" xfId="59" applyNumberFormat="1" applyFont="1" applyFill="1" applyBorder="1" applyAlignment="1" applyProtection="1">
      <alignment horizontal="right" vertical="top" wrapText="1"/>
      <protection/>
    </xf>
    <xf numFmtId="169" fontId="14" fillId="0" borderId="14" xfId="59" applyNumberFormat="1" applyFont="1" applyFill="1" applyBorder="1" applyAlignment="1" applyProtection="1">
      <alignment horizontal="right" vertical="top" wrapText="1"/>
      <protection/>
    </xf>
    <xf numFmtId="10" fontId="14" fillId="0" borderId="14" xfId="59" applyNumberFormat="1" applyFont="1" applyFill="1" applyBorder="1" applyAlignment="1" applyProtection="1">
      <alignment horizontal="right" vertical="top" wrapText="1"/>
      <protection/>
    </xf>
    <xf numFmtId="10" fontId="14" fillId="0" borderId="34" xfId="59" applyNumberFormat="1" applyFont="1" applyFill="1" applyBorder="1" applyAlignment="1" applyProtection="1">
      <alignment horizontal="right" vertical="top" wrapText="1"/>
      <protection/>
    </xf>
    <xf numFmtId="169" fontId="14" fillId="0" borderId="35" xfId="59" applyNumberFormat="1" applyFont="1" applyFill="1" applyBorder="1" applyAlignment="1" applyProtection="1">
      <alignment horizontal="right" vertical="top" wrapText="1"/>
      <protection/>
    </xf>
    <xf numFmtId="10" fontId="14" fillId="0" borderId="36" xfId="59" applyNumberFormat="1" applyFont="1" applyFill="1" applyBorder="1" applyAlignment="1" applyProtection="1">
      <alignment horizontal="right" vertical="top" wrapText="1"/>
      <protection/>
    </xf>
    <xf numFmtId="10" fontId="14" fillId="0" borderId="37" xfId="59" applyNumberFormat="1" applyFont="1" applyFill="1" applyBorder="1" applyAlignment="1" applyProtection="1">
      <alignment horizontal="right" vertical="top" wrapText="1"/>
      <protection/>
    </xf>
    <xf numFmtId="169" fontId="14" fillId="0" borderId="38" xfId="59" applyNumberFormat="1" applyFont="1" applyFill="1" applyBorder="1" applyAlignment="1" applyProtection="1">
      <alignment horizontal="right" vertical="top" wrapText="1"/>
      <protection/>
    </xf>
    <xf numFmtId="10" fontId="14" fillId="0" borderId="38" xfId="59" applyNumberFormat="1" applyFont="1" applyFill="1" applyBorder="1" applyAlignment="1" applyProtection="1">
      <alignment horizontal="right" vertical="top" wrapText="1"/>
      <protection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9" xfId="59" applyNumberFormat="1" applyFont="1" applyFill="1" applyBorder="1" applyAlignment="1" applyProtection="1">
      <alignment horizontal="right" vertical="top" wrapText="1"/>
      <protection/>
    </xf>
    <xf numFmtId="169" fontId="15" fillId="0" borderId="40" xfId="59" applyNumberFormat="1" applyFont="1" applyFill="1" applyBorder="1" applyAlignment="1" applyProtection="1">
      <alignment horizontal="right" vertical="top" wrapText="1"/>
      <protection/>
    </xf>
    <xf numFmtId="169" fontId="15" fillId="0" borderId="41" xfId="59" applyNumberFormat="1" applyFont="1" applyFill="1" applyBorder="1" applyAlignment="1" applyProtection="1">
      <alignment horizontal="right" vertical="top" wrapText="1"/>
      <protection/>
    </xf>
    <xf numFmtId="169" fontId="15" fillId="0" borderId="42" xfId="59" applyNumberFormat="1" applyFont="1" applyFill="1" applyBorder="1" applyAlignment="1" applyProtection="1">
      <alignment horizontal="right" vertical="top" wrapText="1"/>
      <protection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0" fontId="15" fillId="0" borderId="43" xfId="59" applyNumberFormat="1" applyFont="1" applyFill="1" applyBorder="1" applyAlignment="1" applyProtection="1">
      <alignment horizontal="right" vertical="top" wrapText="1"/>
      <protection/>
    </xf>
    <xf numFmtId="169" fontId="15" fillId="0" borderId="44" xfId="59" applyNumberFormat="1" applyFont="1" applyFill="1" applyBorder="1" applyAlignment="1" applyProtection="1">
      <alignment horizontal="right" vertical="top" wrapText="1"/>
      <protection/>
    </xf>
    <xf numFmtId="169" fontId="15" fillId="0" borderId="45" xfId="59" applyNumberFormat="1" applyFont="1" applyFill="1" applyBorder="1" applyAlignment="1" applyProtection="1">
      <alignment horizontal="right" vertical="top" wrapText="1"/>
      <protection/>
    </xf>
    <xf numFmtId="10" fontId="15" fillId="0" borderId="45" xfId="59" applyNumberFormat="1" applyFont="1" applyFill="1" applyBorder="1" applyAlignment="1" applyProtection="1">
      <alignment horizontal="right" vertical="top" wrapText="1"/>
      <protection/>
    </xf>
    <xf numFmtId="169" fontId="15" fillId="0" borderId="46" xfId="59" applyNumberFormat="1" applyFont="1" applyFill="1" applyBorder="1" applyAlignment="1" applyProtection="1">
      <alignment horizontal="right" vertical="top" wrapText="1"/>
      <protection/>
    </xf>
    <xf numFmtId="169" fontId="15" fillId="0" borderId="47" xfId="59" applyNumberFormat="1" applyFont="1" applyFill="1" applyBorder="1" applyAlignment="1" applyProtection="1">
      <alignment horizontal="right" vertical="top" wrapText="1"/>
      <protection/>
    </xf>
    <xf numFmtId="10" fontId="15" fillId="0" borderId="48" xfId="59" applyNumberFormat="1" applyFont="1" applyFill="1" applyBorder="1" applyAlignment="1" applyProtection="1">
      <alignment horizontal="right" vertical="top" wrapText="1"/>
      <protection/>
    </xf>
    <xf numFmtId="10" fontId="15" fillId="0" borderId="49" xfId="59" applyNumberFormat="1" applyFont="1" applyFill="1" applyBorder="1" applyAlignment="1" applyProtection="1">
      <alignment horizontal="right" vertical="top" wrapText="1"/>
      <protection/>
    </xf>
    <xf numFmtId="169" fontId="15" fillId="0" borderId="50" xfId="59" applyNumberFormat="1" applyFont="1" applyFill="1" applyBorder="1" applyAlignment="1" applyProtection="1">
      <alignment horizontal="right" vertical="top" wrapText="1"/>
      <protection/>
    </xf>
    <xf numFmtId="10" fontId="15" fillId="0" borderId="47" xfId="59" applyNumberFormat="1" applyFont="1" applyFill="1" applyBorder="1" applyAlignment="1" applyProtection="1">
      <alignment horizontal="right" vertical="top" wrapText="1"/>
      <protection/>
    </xf>
    <xf numFmtId="169" fontId="18" fillId="0" borderId="51" xfId="59" applyNumberFormat="1" applyFont="1" applyFill="1" applyBorder="1" applyAlignment="1" applyProtection="1">
      <alignment horizontal="right" vertical="top" wrapText="1"/>
      <protection/>
    </xf>
    <xf numFmtId="10" fontId="15" fillId="0" borderId="19" xfId="59" applyNumberFormat="1" applyFont="1" applyFill="1" applyBorder="1" applyAlignment="1" applyProtection="1">
      <alignment horizontal="right" vertical="top" wrapText="1"/>
      <protection/>
    </xf>
    <xf numFmtId="169" fontId="15" fillId="0" borderId="19" xfId="59" applyNumberFormat="1" applyFont="1" applyFill="1" applyBorder="1" applyAlignment="1" applyProtection="1">
      <alignment horizontal="right" vertical="top" wrapText="1"/>
      <protection/>
    </xf>
    <xf numFmtId="169" fontId="15" fillId="0" borderId="52" xfId="59" applyNumberFormat="1" applyFont="1" applyFill="1" applyBorder="1" applyAlignment="1" applyProtection="1">
      <alignment horizontal="right" vertical="top" wrapText="1"/>
      <protection/>
    </xf>
    <xf numFmtId="169" fontId="15" fillId="0" borderId="53" xfId="59" applyNumberFormat="1" applyFont="1" applyFill="1" applyBorder="1" applyAlignment="1" applyProtection="1">
      <alignment horizontal="right" vertical="top" wrapText="1"/>
      <protection/>
    </xf>
    <xf numFmtId="10" fontId="15" fillId="0" borderId="54" xfId="59" applyNumberFormat="1" applyFont="1" applyFill="1" applyBorder="1" applyAlignment="1" applyProtection="1">
      <alignment horizontal="right" vertical="top" wrapText="1"/>
      <protection/>
    </xf>
    <xf numFmtId="10" fontId="15" fillId="0" borderId="55" xfId="59" applyNumberFormat="1" applyFont="1" applyFill="1" applyBorder="1" applyAlignment="1" applyProtection="1">
      <alignment horizontal="right" vertical="top" wrapText="1"/>
      <protection/>
    </xf>
    <xf numFmtId="169" fontId="15" fillId="0" borderId="56" xfId="59" applyNumberFormat="1" applyFont="1" applyFill="1" applyBorder="1" applyAlignment="1" applyProtection="1">
      <alignment horizontal="right" vertical="top" wrapText="1"/>
      <protection/>
    </xf>
    <xf numFmtId="169" fontId="15" fillId="0" borderId="30" xfId="59" applyNumberFormat="1" applyFont="1" applyFill="1" applyBorder="1" applyAlignment="1" applyProtection="1">
      <alignment horizontal="right" vertical="top" wrapText="1"/>
      <protection/>
    </xf>
    <xf numFmtId="10" fontId="15" fillId="0" borderId="30" xfId="59" applyNumberFormat="1" applyFont="1" applyFill="1" applyBorder="1" applyAlignment="1" applyProtection="1">
      <alignment horizontal="right" vertical="top" wrapText="1"/>
      <protection/>
    </xf>
    <xf numFmtId="169" fontId="15" fillId="0" borderId="54" xfId="59" applyNumberFormat="1" applyFont="1" applyFill="1" applyBorder="1" applyAlignment="1" applyProtection="1">
      <alignment horizontal="right" vertical="top" wrapText="1"/>
      <protection/>
    </xf>
    <xf numFmtId="169" fontId="15" fillId="0" borderId="43" xfId="59" applyNumberFormat="1" applyFont="1" applyFill="1" applyBorder="1" applyAlignment="1" applyProtection="1">
      <alignment horizontal="right" vertical="top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169" fontId="14" fillId="0" borderId="10" xfId="59" applyNumberFormat="1" applyFont="1" applyFill="1" applyBorder="1" applyAlignment="1" applyProtection="1">
      <alignment horizontal="right" vertical="top" wrapText="1"/>
      <protection/>
    </xf>
    <xf numFmtId="10" fontId="14" fillId="0" borderId="13" xfId="59" applyNumberFormat="1" applyFont="1" applyFill="1" applyBorder="1" applyAlignment="1" applyProtection="1">
      <alignment horizontal="right" vertical="top" wrapText="1"/>
      <protection/>
    </xf>
    <xf numFmtId="169" fontId="14" fillId="0" borderId="13" xfId="59" applyNumberFormat="1" applyFont="1" applyFill="1" applyBorder="1" applyAlignment="1" applyProtection="1">
      <alignment horizontal="right" vertical="top" wrapText="1"/>
      <protection/>
    </xf>
    <xf numFmtId="10" fontId="14" fillId="0" borderId="10" xfId="59" applyNumberFormat="1" applyFont="1" applyFill="1" applyBorder="1" applyAlignment="1" applyProtection="1">
      <alignment horizontal="right" vertical="top" wrapText="1"/>
      <protection/>
    </xf>
    <xf numFmtId="169" fontId="14" fillId="0" borderId="11" xfId="59" applyNumberFormat="1" applyFont="1" applyFill="1" applyBorder="1" applyAlignment="1" applyProtection="1">
      <alignment horizontal="right" vertical="top" wrapText="1"/>
      <protection/>
    </xf>
    <xf numFmtId="169" fontId="14" fillId="0" borderId="39" xfId="59" applyNumberFormat="1" applyFont="1" applyFill="1" applyBorder="1" applyAlignment="1" applyProtection="1">
      <alignment horizontal="right" vertical="top" wrapText="1"/>
      <protection/>
    </xf>
    <xf numFmtId="10" fontId="14" fillId="0" borderId="40" xfId="59" applyNumberFormat="1" applyFont="1" applyFill="1" applyBorder="1" applyAlignment="1" applyProtection="1">
      <alignment horizontal="right" vertical="top" wrapText="1"/>
      <protection/>
    </xf>
    <xf numFmtId="10" fontId="14" fillId="0" borderId="41" xfId="59" applyNumberFormat="1" applyFont="1" applyFill="1" applyBorder="1" applyAlignment="1" applyProtection="1">
      <alignment horizontal="right" vertical="top" wrapText="1"/>
      <protection/>
    </xf>
    <xf numFmtId="169" fontId="14" fillId="0" borderId="42" xfId="59" applyNumberFormat="1" applyFont="1" applyFill="1" applyBorder="1" applyAlignment="1" applyProtection="1">
      <alignment horizontal="right" vertical="top" wrapText="1"/>
      <protection/>
    </xf>
    <xf numFmtId="169" fontId="14" fillId="0" borderId="16" xfId="59" applyNumberFormat="1" applyFont="1" applyFill="1" applyBorder="1" applyAlignment="1" applyProtection="1">
      <alignment horizontal="right" vertical="top" wrapText="1"/>
      <protection/>
    </xf>
    <xf numFmtId="10" fontId="14" fillId="0" borderId="16" xfId="59" applyNumberFormat="1" applyFont="1" applyFill="1" applyBorder="1" applyAlignment="1" applyProtection="1">
      <alignment horizontal="right" vertical="top" wrapText="1"/>
      <protection/>
    </xf>
    <xf numFmtId="169" fontId="14" fillId="0" borderId="40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169" fontId="15" fillId="0" borderId="48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40" xfId="59" applyNumberFormat="1" applyFont="1" applyFill="1" applyBorder="1" applyAlignment="1" applyProtection="1">
      <alignment horizontal="right" vertical="top" wrapText="1"/>
      <protection/>
    </xf>
    <xf numFmtId="10" fontId="15" fillId="0" borderId="41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10" fontId="14" fillId="0" borderId="11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4" fontId="15" fillId="0" borderId="45" xfId="0" applyNumberFormat="1" applyFont="1" applyFill="1" applyBorder="1" applyAlignment="1" applyProtection="1">
      <alignment horizontal="left" vertical="center" wrapText="1"/>
      <protection/>
    </xf>
    <xf numFmtId="10" fontId="15" fillId="0" borderId="50" xfId="59" applyNumberFormat="1" applyFont="1" applyFill="1" applyBorder="1" applyAlignment="1" applyProtection="1">
      <alignment horizontal="right" vertical="top" wrapText="1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4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4" fillId="0" borderId="0" xfId="0" applyNumberFormat="1" applyFont="1" applyAlignment="1">
      <alignment horizontal="center"/>
    </xf>
    <xf numFmtId="0" fontId="64" fillId="0" borderId="0" xfId="0" applyFont="1" applyFill="1" applyAlignment="1">
      <alignment horizontal="right"/>
    </xf>
    <xf numFmtId="0" fontId="64" fillId="0" borderId="0" xfId="0" applyNumberFormat="1" applyFont="1" applyBorder="1" applyAlignment="1">
      <alignment horizontal="center"/>
    </xf>
    <xf numFmtId="0" fontId="64" fillId="0" borderId="15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left" vertical="top" wrapText="1"/>
    </xf>
    <xf numFmtId="4" fontId="64" fillId="0" borderId="10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/>
    </xf>
    <xf numFmtId="0" fontId="64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4" fillId="0" borderId="0" xfId="0" applyNumberFormat="1" applyFont="1" applyAlignment="1">
      <alignment horizontal="left"/>
    </xf>
    <xf numFmtId="43" fontId="15" fillId="0" borderId="10" xfId="59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center" vertical="top"/>
    </xf>
    <xf numFmtId="0" fontId="63" fillId="0" borderId="10" xfId="0" applyNumberFormat="1" applyFont="1" applyBorder="1" applyAlignment="1">
      <alignment horizontal="center" vertical="top"/>
    </xf>
    <xf numFmtId="41" fontId="15" fillId="0" borderId="10" xfId="59" applyNumberFormat="1" applyFont="1" applyFill="1" applyBorder="1" applyAlignment="1">
      <alignment horizontal="left" vertical="top" wrapText="1"/>
    </xf>
    <xf numFmtId="49" fontId="15" fillId="0" borderId="58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left" vertical="top" wrapText="1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65" fillId="0" borderId="10" xfId="0" applyFont="1" applyBorder="1" applyAlignment="1">
      <alignment horizontal="center" vertical="top"/>
    </xf>
    <xf numFmtId="4" fontId="65" fillId="0" borderId="10" xfId="0" applyNumberFormat="1" applyFont="1" applyBorder="1" applyAlignment="1">
      <alignment horizontal="center" vertical="top"/>
    </xf>
    <xf numFmtId="169" fontId="15" fillId="0" borderId="10" xfId="59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1" fontId="14" fillId="0" borderId="25" xfId="59" applyNumberFormat="1" applyFont="1" applyFill="1" applyBorder="1" applyAlignment="1" applyProtection="1">
      <alignment horizontal="right" vertical="top" wrapText="1"/>
      <protection/>
    </xf>
    <xf numFmtId="171" fontId="15" fillId="0" borderId="45" xfId="59" applyNumberFormat="1" applyFont="1" applyFill="1" applyBorder="1" applyAlignment="1" applyProtection="1">
      <alignment horizontal="right" vertical="top" wrapText="1"/>
      <protection/>
    </xf>
    <xf numFmtId="171" fontId="14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59" applyNumberFormat="1" applyFont="1" applyFill="1" applyBorder="1" applyAlignment="1" applyProtection="1">
      <alignment horizontal="right" vertical="top" wrapText="1"/>
      <protection/>
    </xf>
    <xf numFmtId="0" fontId="66" fillId="0" borderId="10" xfId="0" applyFont="1" applyBorder="1" applyAlignment="1">
      <alignment vertical="top" wrapText="1"/>
    </xf>
    <xf numFmtId="171" fontId="15" fillId="0" borderId="59" xfId="59" applyNumberFormat="1" applyFont="1" applyFill="1" applyBorder="1" applyAlignment="1" applyProtection="1">
      <alignment horizontal="right" vertical="top" wrapText="1"/>
      <protection/>
    </xf>
    <xf numFmtId="173" fontId="15" fillId="0" borderId="45" xfId="59" applyNumberFormat="1" applyFont="1" applyFill="1" applyBorder="1" applyAlignment="1" applyProtection="1">
      <alignment horizontal="right" vertical="top" wrapText="1"/>
      <protection/>
    </xf>
    <xf numFmtId="4" fontId="15" fillId="0" borderId="43" xfId="59" applyNumberFormat="1" applyFont="1" applyFill="1" applyBorder="1" applyAlignment="1" applyProtection="1">
      <alignment horizontal="right" vertical="top" wrapText="1"/>
      <protection/>
    </xf>
    <xf numFmtId="4" fontId="15" fillId="0" borderId="44" xfId="59" applyNumberFormat="1" applyFont="1" applyFill="1" applyBorder="1" applyAlignment="1" applyProtection="1">
      <alignment horizontal="right" vertical="top" wrapText="1"/>
      <protection/>
    </xf>
    <xf numFmtId="4" fontId="15" fillId="0" borderId="45" xfId="59" applyNumberFormat="1" applyFont="1" applyFill="1" applyBorder="1" applyAlignment="1" applyProtection="1">
      <alignment horizontal="right" vertical="top" wrapText="1"/>
      <protection/>
    </xf>
    <xf numFmtId="4" fontId="15" fillId="0" borderId="47" xfId="59" applyNumberFormat="1" applyFont="1" applyFill="1" applyBorder="1" applyAlignment="1" applyProtection="1">
      <alignment horizontal="right" vertical="top" wrapText="1"/>
      <protection/>
    </xf>
    <xf numFmtId="4" fontId="15" fillId="0" borderId="48" xfId="59" applyNumberFormat="1" applyFont="1" applyFill="1" applyBorder="1" applyAlignment="1" applyProtection="1">
      <alignment horizontal="right" vertical="top" wrapText="1"/>
      <protection/>
    </xf>
    <xf numFmtId="4" fontId="15" fillId="0" borderId="49" xfId="59" applyNumberFormat="1" applyFont="1" applyFill="1" applyBorder="1" applyAlignment="1" applyProtection="1">
      <alignment horizontal="right" vertical="top" wrapText="1"/>
      <protection/>
    </xf>
    <xf numFmtId="4" fontId="66" fillId="0" borderId="10" xfId="0" applyNumberFormat="1" applyFont="1" applyBorder="1" applyAlignment="1">
      <alignment vertical="top" wrapText="1"/>
    </xf>
    <xf numFmtId="4" fontId="15" fillId="0" borderId="46" xfId="59" applyNumberFormat="1" applyFont="1" applyFill="1" applyBorder="1" applyAlignment="1" applyProtection="1">
      <alignment horizontal="right" vertical="top" wrapText="1"/>
      <protection/>
    </xf>
    <xf numFmtId="4" fontId="15" fillId="0" borderId="60" xfId="59" applyNumberFormat="1" applyFont="1" applyFill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4" xfId="59" applyNumberFormat="1" applyFont="1" applyFill="1" applyBorder="1" applyAlignment="1" applyProtection="1">
      <alignment horizontal="right" vertical="top" wrapText="1"/>
      <protection/>
    </xf>
    <xf numFmtId="2" fontId="15" fillId="0" borderId="10" xfId="59" applyNumberFormat="1" applyFont="1" applyFill="1" applyBorder="1" applyAlignment="1" applyProtection="1">
      <alignment horizontal="right" vertical="top" wrapText="1"/>
      <protection/>
    </xf>
    <xf numFmtId="2" fontId="15" fillId="0" borderId="45" xfId="59" applyNumberFormat="1" applyFont="1" applyFill="1" applyBorder="1" applyAlignment="1" applyProtection="1">
      <alignment horizontal="right" vertical="top" wrapText="1"/>
      <protection/>
    </xf>
    <xf numFmtId="2" fontId="15" fillId="0" borderId="19" xfId="59" applyNumberFormat="1" applyFont="1" applyFill="1" applyBorder="1" applyAlignment="1" applyProtection="1">
      <alignment horizontal="right" vertical="top" wrapText="1"/>
      <protection/>
    </xf>
    <xf numFmtId="43" fontId="14" fillId="0" borderId="14" xfId="59" applyNumberFormat="1" applyFont="1" applyFill="1" applyBorder="1" applyAlignment="1" applyProtection="1">
      <alignment horizontal="right" vertical="top" wrapText="1"/>
      <protection/>
    </xf>
    <xf numFmtId="2" fontId="14" fillId="0" borderId="19" xfId="59" applyNumberFormat="1" applyFont="1" applyFill="1" applyBorder="1" applyAlignment="1" applyProtection="1">
      <alignment horizontal="right" vertical="top" wrapText="1"/>
      <protection/>
    </xf>
    <xf numFmtId="2" fontId="67" fillId="0" borderId="19" xfId="59" applyNumberFormat="1" applyFont="1" applyFill="1" applyBorder="1" applyAlignment="1" applyProtection="1">
      <alignment horizontal="right" vertical="top" wrapText="1"/>
      <protection/>
    </xf>
    <xf numFmtId="2" fontId="14" fillId="0" borderId="10" xfId="59" applyNumberFormat="1" applyFont="1" applyFill="1" applyBorder="1" applyAlignment="1" applyProtection="1">
      <alignment horizontal="right" vertical="top" wrapText="1"/>
      <protection/>
    </xf>
    <xf numFmtId="2" fontId="67" fillId="0" borderId="10" xfId="59" applyNumberFormat="1" applyFont="1" applyFill="1" applyBorder="1" applyAlignment="1" applyProtection="1">
      <alignment horizontal="right" vertical="top" wrapText="1"/>
      <protection/>
    </xf>
    <xf numFmtId="2" fontId="65" fillId="0" borderId="10" xfId="0" applyNumberFormat="1" applyFont="1" applyBorder="1" applyAlignment="1">
      <alignment horizontal="center" vertical="top"/>
    </xf>
    <xf numFmtId="2" fontId="15" fillId="0" borderId="43" xfId="59" applyNumberFormat="1" applyFont="1" applyFill="1" applyBorder="1" applyAlignment="1" applyProtection="1">
      <alignment horizontal="right" vertical="top" wrapText="1"/>
      <protection/>
    </xf>
    <xf numFmtId="2" fontId="14" fillId="0" borderId="25" xfId="59" applyNumberFormat="1" applyFont="1" applyFill="1" applyBorder="1" applyAlignment="1" applyProtection="1">
      <alignment horizontal="right" vertical="top" wrapText="1"/>
      <protection/>
    </xf>
    <xf numFmtId="2" fontId="14" fillId="0" borderId="15" xfId="59" applyNumberFormat="1" applyFont="1" applyFill="1" applyBorder="1" applyAlignment="1" applyProtection="1">
      <alignment horizontal="right" vertical="top" wrapText="1"/>
      <protection/>
    </xf>
    <xf numFmtId="2" fontId="14" fillId="0" borderId="12" xfId="59" applyNumberFormat="1" applyFont="1" applyFill="1" applyBorder="1" applyAlignment="1" applyProtection="1">
      <alignment horizontal="right" vertical="top" wrapText="1"/>
      <protection/>
    </xf>
    <xf numFmtId="2" fontId="15" fillId="0" borderId="13" xfId="59" applyNumberFormat="1" applyFont="1" applyFill="1" applyBorder="1" applyAlignment="1" applyProtection="1">
      <alignment horizontal="right" vertical="top" wrapText="1"/>
      <protection/>
    </xf>
    <xf numFmtId="2" fontId="15" fillId="0" borderId="16" xfId="59" applyNumberFormat="1" applyFont="1" applyFill="1" applyBorder="1" applyAlignment="1" applyProtection="1">
      <alignment horizontal="right" vertical="top" wrapText="1"/>
      <protection/>
    </xf>
    <xf numFmtId="2" fontId="15" fillId="0" borderId="39" xfId="59" applyNumberFormat="1" applyFont="1" applyFill="1" applyBorder="1" applyAlignment="1" applyProtection="1">
      <alignment horizontal="right" vertical="top" wrapText="1"/>
      <protection/>
    </xf>
    <xf numFmtId="2" fontId="15" fillId="0" borderId="41" xfId="59" applyNumberFormat="1" applyFont="1" applyFill="1" applyBorder="1" applyAlignment="1" applyProtection="1">
      <alignment horizontal="right" vertical="top" wrapText="1"/>
      <protection/>
    </xf>
    <xf numFmtId="2" fontId="15" fillId="0" borderId="11" xfId="59" applyNumberFormat="1" applyFont="1" applyFill="1" applyBorder="1" applyAlignment="1" applyProtection="1">
      <alignment horizontal="right" vertical="top" wrapText="1"/>
      <protection/>
    </xf>
    <xf numFmtId="2" fontId="15" fillId="0" borderId="61" xfId="59" applyNumberFormat="1" applyFont="1" applyFill="1" applyBorder="1" applyAlignment="1" applyProtection="1">
      <alignment horizontal="right" vertical="top" wrapText="1"/>
      <protection/>
    </xf>
    <xf numFmtId="2" fontId="15" fillId="0" borderId="40" xfId="59" applyNumberFormat="1" applyFont="1" applyFill="1" applyBorder="1" applyAlignment="1" applyProtection="1">
      <alignment horizontal="right" vertical="top" wrapText="1"/>
      <protection/>
    </xf>
    <xf numFmtId="2" fontId="15" fillId="0" borderId="44" xfId="59" applyNumberFormat="1" applyFont="1" applyFill="1" applyBorder="1" applyAlignment="1" applyProtection="1">
      <alignment horizontal="right" vertical="top" wrapText="1"/>
      <protection/>
    </xf>
    <xf numFmtId="2" fontId="15" fillId="0" borderId="60" xfId="59" applyNumberFormat="1" applyFont="1" applyFill="1" applyBorder="1" applyAlignment="1" applyProtection="1">
      <alignment horizontal="right" vertical="top" wrapText="1"/>
      <protection/>
    </xf>
    <xf numFmtId="2" fontId="15" fillId="0" borderId="47" xfId="59" applyNumberFormat="1" applyFont="1" applyFill="1" applyBorder="1" applyAlignment="1" applyProtection="1">
      <alignment horizontal="right" vertical="top" wrapText="1"/>
      <protection/>
    </xf>
    <xf numFmtId="2" fontId="15" fillId="0" borderId="49" xfId="59" applyNumberFormat="1" applyFont="1" applyFill="1" applyBorder="1" applyAlignment="1" applyProtection="1">
      <alignment horizontal="right" vertical="top" wrapText="1"/>
      <protection/>
    </xf>
    <xf numFmtId="2" fontId="15" fillId="0" borderId="46" xfId="59" applyNumberFormat="1" applyFont="1" applyFill="1" applyBorder="1" applyAlignment="1" applyProtection="1">
      <alignment horizontal="right" vertical="top" wrapText="1"/>
      <protection/>
    </xf>
    <xf numFmtId="2" fontId="15" fillId="0" borderId="59" xfId="59" applyNumberFormat="1" applyFont="1" applyFill="1" applyBorder="1" applyAlignment="1" applyProtection="1">
      <alignment horizontal="right" vertical="top" wrapText="1"/>
      <protection/>
    </xf>
    <xf numFmtId="2" fontId="15" fillId="0" borderId="48" xfId="59" applyNumberFormat="1" applyFont="1" applyFill="1" applyBorder="1" applyAlignment="1" applyProtection="1">
      <alignment horizontal="right" vertical="top" wrapText="1"/>
      <protection/>
    </xf>
    <xf numFmtId="2" fontId="15" fillId="0" borderId="30" xfId="59" applyNumberFormat="1" applyFont="1" applyFill="1" applyBorder="1" applyAlignment="1" applyProtection="1">
      <alignment horizontal="right" vertical="top" wrapText="1"/>
      <protection/>
    </xf>
    <xf numFmtId="2" fontId="15" fillId="0" borderId="53" xfId="59" applyNumberFormat="1" applyFont="1" applyFill="1" applyBorder="1" applyAlignment="1" applyProtection="1">
      <alignment horizontal="right" vertical="top" wrapText="1"/>
      <protection/>
    </xf>
    <xf numFmtId="2" fontId="15" fillId="0" borderId="55" xfId="59" applyNumberFormat="1" applyFont="1" applyFill="1" applyBorder="1" applyAlignment="1" applyProtection="1">
      <alignment horizontal="right" vertical="top" wrapText="1"/>
      <protection/>
    </xf>
    <xf numFmtId="2" fontId="15" fillId="0" borderId="52" xfId="59" applyNumberFormat="1" applyFont="1" applyFill="1" applyBorder="1" applyAlignment="1" applyProtection="1">
      <alignment horizontal="right" vertical="top" wrapText="1"/>
      <protection/>
    </xf>
    <xf numFmtId="2" fontId="14" fillId="0" borderId="14" xfId="0" applyNumberFormat="1" applyFont="1" applyFill="1" applyBorder="1" applyAlignment="1" applyProtection="1">
      <alignment horizontal="left" vertical="center" wrapText="1"/>
      <protection/>
    </xf>
    <xf numFmtId="2" fontId="15" fillId="0" borderId="17" xfId="0" applyNumberFormat="1" applyFont="1" applyFill="1" applyBorder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left" vertical="center" wrapText="1"/>
      <protection/>
    </xf>
    <xf numFmtId="2" fontId="15" fillId="0" borderId="45" xfId="0" applyNumberFormat="1" applyFont="1" applyFill="1" applyBorder="1" applyAlignment="1" applyProtection="1">
      <alignment horizontal="left" vertical="center" wrapText="1"/>
      <protection/>
    </xf>
    <xf numFmtId="2" fontId="15" fillId="0" borderId="19" xfId="0" applyNumberFormat="1" applyFont="1" applyFill="1" applyBorder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left" vertical="top" wrapText="1"/>
      <protection/>
    </xf>
    <xf numFmtId="2" fontId="14" fillId="0" borderId="13" xfId="59" applyNumberFormat="1" applyFont="1" applyFill="1" applyBorder="1" applyAlignment="1" applyProtection="1">
      <alignment horizontal="right" vertical="top" wrapText="1"/>
      <protection/>
    </xf>
    <xf numFmtId="2" fontId="14" fillId="0" borderId="16" xfId="59" applyNumberFormat="1" applyFont="1" applyFill="1" applyBorder="1" applyAlignment="1" applyProtection="1">
      <alignment horizontal="right" vertical="top" wrapText="1"/>
      <protection/>
    </xf>
    <xf numFmtId="2" fontId="14" fillId="0" borderId="34" xfId="59" applyNumberFormat="1" applyFont="1" applyFill="1" applyBorder="1" applyAlignment="1" applyProtection="1">
      <alignment horizontal="right" vertical="top" wrapText="1"/>
      <protection/>
    </xf>
    <xf numFmtId="2" fontId="14" fillId="0" borderId="38" xfId="59" applyNumberFormat="1" applyFont="1" applyFill="1" applyBorder="1" applyAlignment="1" applyProtection="1">
      <alignment horizontal="right" vertical="top" wrapText="1"/>
      <protection/>
    </xf>
    <xf numFmtId="2" fontId="14" fillId="0" borderId="62" xfId="59" applyNumberFormat="1" applyFont="1" applyFill="1" applyBorder="1" applyAlignment="1" applyProtection="1">
      <alignment horizontal="right" vertical="top" wrapText="1"/>
      <protection/>
    </xf>
    <xf numFmtId="2" fontId="15" fillId="0" borderId="19" xfId="0" applyNumberFormat="1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 applyProtection="1">
      <alignment horizontal="left" vertical="center" wrapText="1"/>
      <protection/>
    </xf>
    <xf numFmtId="2" fontId="14" fillId="0" borderId="45" xfId="0" applyNumberFormat="1" applyFont="1" applyFill="1" applyBorder="1" applyAlignment="1" applyProtection="1">
      <alignment horizontal="left" vertical="center" wrapText="1"/>
      <protection/>
    </xf>
    <xf numFmtId="2" fontId="14" fillId="0" borderId="44" xfId="59" applyNumberFormat="1" applyFont="1" applyFill="1" applyBorder="1" applyAlignment="1" applyProtection="1">
      <alignment horizontal="right" vertical="top" wrapText="1"/>
      <protection/>
    </xf>
    <xf numFmtId="2" fontId="14" fillId="0" borderId="63" xfId="59" applyNumberFormat="1" applyFont="1" applyFill="1" applyBorder="1" applyAlignment="1" applyProtection="1">
      <alignment horizontal="right" vertical="top" wrapText="1"/>
      <protection/>
    </xf>
    <xf numFmtId="2" fontId="14" fillId="0" borderId="45" xfId="59" applyNumberFormat="1" applyFont="1" applyFill="1" applyBorder="1" applyAlignment="1" applyProtection="1">
      <alignment horizontal="right" vertical="top" wrapText="1"/>
      <protection/>
    </xf>
    <xf numFmtId="2" fontId="14" fillId="0" borderId="60" xfId="59" applyNumberFormat="1" applyFont="1" applyFill="1" applyBorder="1" applyAlignment="1" applyProtection="1">
      <alignment horizontal="right" vertical="top" wrapText="1"/>
      <protection/>
    </xf>
    <xf numFmtId="2" fontId="14" fillId="0" borderId="19" xfId="0" applyNumberFormat="1" applyFont="1" applyFill="1" applyBorder="1" applyAlignment="1" applyProtection="1">
      <alignment horizontal="left" vertical="top" wrapText="1"/>
      <protection/>
    </xf>
    <xf numFmtId="2" fontId="14" fillId="0" borderId="43" xfId="59" applyNumberFormat="1" applyFont="1" applyFill="1" applyBorder="1" applyAlignment="1" applyProtection="1">
      <alignment horizontal="right" vertical="top" wrapText="1"/>
      <protection/>
    </xf>
    <xf numFmtId="2" fontId="14" fillId="0" borderId="30" xfId="59" applyNumberFormat="1" applyFont="1" applyFill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 applyProtection="1">
      <alignment horizontal="left" vertical="top" wrapText="1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2" fontId="14" fillId="0" borderId="30" xfId="0" applyNumberFormat="1" applyFont="1" applyFill="1" applyBorder="1" applyAlignment="1" applyProtection="1">
      <alignment horizontal="center" vertical="center"/>
      <protection/>
    </xf>
    <xf numFmtId="2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4" fillId="0" borderId="39" xfId="59" applyNumberFormat="1" applyFont="1" applyFill="1" applyBorder="1" applyAlignment="1" applyProtection="1">
      <alignment horizontal="right" vertical="top" wrapText="1"/>
      <protection/>
    </xf>
    <xf numFmtId="2" fontId="14" fillId="0" borderId="41" xfId="59" applyNumberFormat="1" applyFont="1" applyFill="1" applyBorder="1" applyAlignment="1" applyProtection="1">
      <alignment horizontal="right" vertical="top" wrapText="1"/>
      <protection/>
    </xf>
    <xf numFmtId="2" fontId="14" fillId="0" borderId="11" xfId="59" applyNumberFormat="1" applyFont="1" applyFill="1" applyBorder="1" applyAlignment="1" applyProtection="1">
      <alignment horizontal="right" vertical="top" wrapText="1"/>
      <protection/>
    </xf>
    <xf numFmtId="2" fontId="14" fillId="0" borderId="42" xfId="59" applyNumberFormat="1" applyFont="1" applyFill="1" applyBorder="1" applyAlignment="1" applyProtection="1">
      <alignment horizontal="right" vertical="top" wrapText="1"/>
      <protection/>
    </xf>
    <xf numFmtId="2" fontId="15" fillId="0" borderId="13" xfId="0" applyNumberFormat="1" applyFont="1" applyFill="1" applyBorder="1" applyAlignment="1" applyProtection="1">
      <alignment horizontal="left" vertical="center" wrapText="1"/>
      <protection/>
    </xf>
    <xf numFmtId="2" fontId="15" fillId="0" borderId="42" xfId="59" applyNumberFormat="1" applyFont="1" applyFill="1" applyBorder="1" applyAlignment="1" applyProtection="1">
      <alignment horizontal="right" vertical="top" wrapText="1"/>
      <protection/>
    </xf>
    <xf numFmtId="2" fontId="15" fillId="0" borderId="44" xfId="0" applyNumberFormat="1" applyFont="1" applyFill="1" applyBorder="1" applyAlignment="1" applyProtection="1">
      <alignment horizontal="left" vertical="center" wrapText="1"/>
      <protection/>
    </xf>
    <xf numFmtId="2" fontId="15" fillId="0" borderId="50" xfId="59" applyNumberFormat="1" applyFont="1" applyFill="1" applyBorder="1" applyAlignment="1" applyProtection="1">
      <alignment horizontal="right" vertical="top" wrapText="1"/>
      <protection/>
    </xf>
    <xf numFmtId="2" fontId="15" fillId="0" borderId="43" xfId="0" applyNumberFormat="1" applyFont="1" applyFill="1" applyBorder="1" applyAlignment="1" applyProtection="1">
      <alignment horizontal="left" vertical="top" wrapText="1"/>
      <protection/>
    </xf>
    <xf numFmtId="2" fontId="15" fillId="0" borderId="56" xfId="59" applyNumberFormat="1" applyFont="1" applyFill="1" applyBorder="1" applyAlignment="1" applyProtection="1">
      <alignment horizontal="right" vertical="top" wrapText="1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66" fillId="0" borderId="10" xfId="0" applyNumberFormat="1" applyFont="1" applyBorder="1" applyAlignment="1">
      <alignment vertical="top" wrapText="1"/>
    </xf>
    <xf numFmtId="2" fontId="14" fillId="0" borderId="25" xfId="0" applyNumberFormat="1" applyFont="1" applyFill="1" applyBorder="1" applyAlignment="1" applyProtection="1">
      <alignment horizontal="left" vertical="center" wrapText="1"/>
      <protection/>
    </xf>
    <xf numFmtId="2" fontId="15" fillId="0" borderId="27" xfId="0" applyNumberFormat="1" applyFont="1" applyFill="1" applyBorder="1" applyAlignment="1" applyProtection="1">
      <alignment horizontal="center" vertical="top"/>
      <protection/>
    </xf>
    <xf numFmtId="2" fontId="15" fillId="0" borderId="14" xfId="59" applyNumberFormat="1" applyFont="1" applyFill="1" applyBorder="1" applyAlignment="1" applyProtection="1">
      <alignment horizontal="right" vertical="top" wrapText="1"/>
      <protection/>
    </xf>
    <xf numFmtId="2" fontId="15" fillId="0" borderId="27" xfId="0" applyNumberFormat="1" applyFont="1" applyFill="1" applyBorder="1" applyAlignment="1" applyProtection="1">
      <alignment horizontal="center" vertical="top" wrapText="1"/>
      <protection/>
    </xf>
    <xf numFmtId="2" fontId="14" fillId="0" borderId="10" xfId="0" applyNumberFormat="1" applyFont="1" applyBorder="1" applyAlignment="1">
      <alignment horizontal="center" vertical="top"/>
    </xf>
    <xf numFmtId="2" fontId="65" fillId="34" borderId="10" xfId="0" applyNumberFormat="1" applyFont="1" applyFill="1" applyBorder="1" applyAlignment="1">
      <alignment horizontal="center" vertical="top"/>
    </xf>
    <xf numFmtId="2" fontId="15" fillId="0" borderId="63" xfId="59" applyNumberFormat="1" applyFont="1" applyFill="1" applyBorder="1" applyAlignment="1" applyProtection="1">
      <alignment horizontal="right" vertical="top" wrapText="1"/>
      <protection/>
    </xf>
    <xf numFmtId="2" fontId="14" fillId="0" borderId="40" xfId="59" applyNumberFormat="1" applyFont="1" applyFill="1" applyBorder="1" applyAlignment="1" applyProtection="1">
      <alignment horizontal="right" vertical="top" wrapText="1"/>
      <protection/>
    </xf>
    <xf numFmtId="2" fontId="15" fillId="0" borderId="31" xfId="59" applyNumberFormat="1" applyFont="1" applyFill="1" applyBorder="1" applyAlignment="1" applyProtection="1">
      <alignment horizontal="right" vertical="top" wrapText="1"/>
      <protection/>
    </xf>
    <xf numFmtId="2" fontId="15" fillId="0" borderId="20" xfId="59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64" xfId="0" applyFont="1" applyFill="1" applyBorder="1" applyAlignment="1" applyProtection="1">
      <alignment vertical="center"/>
      <protection/>
    </xf>
    <xf numFmtId="0" fontId="15" fillId="0" borderId="64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3" fontId="66" fillId="0" borderId="10" xfId="0" applyNumberFormat="1" applyFont="1" applyBorder="1" applyAlignment="1">
      <alignment vertical="top" wrapText="1"/>
    </xf>
    <xf numFmtId="0" fontId="15" fillId="0" borderId="15" xfId="0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vertical="center"/>
      <protection/>
    </xf>
    <xf numFmtId="2" fontId="14" fillId="0" borderId="10" xfId="56" applyNumberFormat="1" applyFont="1" applyFill="1" applyBorder="1" applyAlignment="1" applyProtection="1">
      <alignment horizontal="right" vertical="top" wrapText="1"/>
      <protection/>
    </xf>
    <xf numFmtId="2" fontId="15" fillId="0" borderId="19" xfId="0" applyNumberFormat="1" applyFont="1" applyFill="1" applyBorder="1" applyAlignment="1" applyProtection="1">
      <alignment vertical="center"/>
      <protection/>
    </xf>
    <xf numFmtId="2" fontId="15" fillId="0" borderId="10" xfId="0" applyNumberFormat="1" applyFont="1" applyFill="1" applyBorder="1" applyAlignment="1" applyProtection="1">
      <alignment vertical="center"/>
      <protection/>
    </xf>
    <xf numFmtId="2" fontId="66" fillId="0" borderId="19" xfId="0" applyNumberFormat="1" applyFont="1" applyBorder="1" applyAlignment="1">
      <alignment vertical="top" wrapText="1"/>
    </xf>
    <xf numFmtId="2" fontId="68" fillId="0" borderId="18" xfId="0" applyNumberFormat="1" applyFont="1" applyBorder="1" applyAlignment="1">
      <alignment horizontal="center" vertical="top" wrapText="1"/>
    </xf>
    <xf numFmtId="2" fontId="68" fillId="0" borderId="17" xfId="0" applyNumberFormat="1" applyFont="1" applyBorder="1" applyAlignment="1">
      <alignment horizontal="center" vertical="top" wrapText="1"/>
    </xf>
    <xf numFmtId="2" fontId="15" fillId="0" borderId="65" xfId="0" applyNumberFormat="1" applyFont="1" applyFill="1" applyBorder="1" applyAlignment="1" applyProtection="1">
      <alignment horizontal="justify" vertical="top" wrapText="1"/>
      <protection/>
    </xf>
    <xf numFmtId="2" fontId="15" fillId="0" borderId="0" xfId="0" applyNumberFormat="1" applyFont="1" applyFill="1" applyBorder="1" applyAlignment="1" applyProtection="1">
      <alignment horizontal="justify" vertical="top"/>
      <protection/>
    </xf>
    <xf numFmtId="164" fontId="15" fillId="0" borderId="0" xfId="0" applyNumberFormat="1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justify" vertical="top" wrapText="1"/>
      <protection/>
    </xf>
    <xf numFmtId="164" fontId="15" fillId="0" borderId="65" xfId="0" applyNumberFormat="1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justify" vertical="top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68" fillId="0" borderId="0" xfId="0" applyFont="1" applyAlignment="1">
      <alignment horizontal="left" wrapText="1"/>
    </xf>
    <xf numFmtId="0" fontId="15" fillId="0" borderId="0" xfId="0" applyFont="1" applyFill="1" applyBorder="1" applyAlignment="1" applyProtection="1">
      <alignment vertical="center" wrapTex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7" fontId="15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164" fontId="21" fillId="0" borderId="0" xfId="59" applyNumberFormat="1" applyFont="1" applyFill="1" applyBorder="1" applyAlignment="1" applyProtection="1">
      <alignment vertical="center" wrapText="1"/>
      <protection/>
    </xf>
    <xf numFmtId="164" fontId="62" fillId="0" borderId="13" xfId="0" applyNumberFormat="1" applyFont="1" applyBorder="1" applyAlignment="1" applyProtection="1">
      <alignment horizontal="center" vertical="top" wrapText="1"/>
      <protection hidden="1"/>
    </xf>
    <xf numFmtId="164" fontId="62" fillId="0" borderId="16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164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2" fillId="0" borderId="10" xfId="0" applyNumberFormat="1" applyFont="1" applyBorder="1" applyAlignment="1" applyProtection="1">
      <alignment vertical="center"/>
      <protection hidden="1"/>
    </xf>
    <xf numFmtId="164" fontId="62" fillId="0" borderId="10" xfId="0" applyNumberFormat="1" applyFont="1" applyBorder="1" applyAlignment="1">
      <alignment vertical="center"/>
    </xf>
    <xf numFmtId="164" fontId="62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7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5" fillId="0" borderId="65" xfId="0" applyNumberFormat="1" applyFont="1" applyFill="1" applyBorder="1" applyAlignment="1" applyProtection="1">
      <alignment horizontal="center" vertical="center" wrapText="1"/>
      <protection/>
    </xf>
    <xf numFmtId="164" fontId="15" fillId="0" borderId="69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top" wrapText="1"/>
      <protection/>
    </xf>
    <xf numFmtId="164" fontId="15" fillId="0" borderId="65" xfId="0" applyNumberFormat="1" applyFont="1" applyFill="1" applyBorder="1" applyAlignment="1" applyProtection="1">
      <alignment horizontal="center" vertical="top" wrapText="1"/>
      <protection/>
    </xf>
    <xf numFmtId="164" fontId="15" fillId="0" borderId="69" xfId="0" applyNumberFormat="1" applyFont="1" applyFill="1" applyBorder="1" applyAlignment="1" applyProtection="1">
      <alignment horizontal="center" vertical="top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0" fontId="15" fillId="0" borderId="19" xfId="0" applyNumberFormat="1" applyFont="1" applyFill="1" applyBorder="1" applyAlignment="1" applyProtection="1">
      <alignment horizontal="center" vertical="center" wrapText="1"/>
      <protection/>
    </xf>
    <xf numFmtId="10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top" wrapText="1"/>
      <protection/>
    </xf>
    <xf numFmtId="164" fontId="15" fillId="0" borderId="30" xfId="0" applyNumberFormat="1" applyFont="1" applyFill="1" applyBorder="1" applyAlignment="1" applyProtection="1">
      <alignment horizontal="center" vertical="top" wrapText="1"/>
      <protection/>
    </xf>
    <xf numFmtId="164" fontId="15" fillId="0" borderId="52" xfId="0" applyNumberFormat="1" applyFont="1" applyFill="1" applyBorder="1" applyAlignment="1" applyProtection="1">
      <alignment horizontal="center" vertical="top" wrapText="1"/>
      <protection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164" fontId="15" fillId="0" borderId="16" xfId="0" applyNumberFormat="1" applyFont="1" applyFill="1" applyBorder="1" applyAlignment="1" applyProtection="1">
      <alignment horizontal="center" vertical="top" wrapText="1"/>
      <protection/>
    </xf>
    <xf numFmtId="164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164" fontId="14" fillId="0" borderId="73" xfId="0" applyNumberFormat="1" applyFont="1" applyFill="1" applyBorder="1" applyAlignment="1" applyProtection="1">
      <alignment horizontal="left" vertical="top" wrapText="1"/>
      <protection/>
    </xf>
    <xf numFmtId="164" fontId="14" fillId="0" borderId="65" xfId="0" applyNumberFormat="1" applyFont="1" applyFill="1" applyBorder="1" applyAlignment="1" applyProtection="1">
      <alignment horizontal="left" vertical="top" wrapText="1"/>
      <protection/>
    </xf>
    <xf numFmtId="164" fontId="14" fillId="0" borderId="69" xfId="0" applyNumberFormat="1" applyFont="1" applyFill="1" applyBorder="1" applyAlignment="1" applyProtection="1">
      <alignment horizontal="left" vertical="top" wrapText="1"/>
      <protection/>
    </xf>
    <xf numFmtId="164" fontId="14" fillId="0" borderId="74" xfId="0" applyNumberFormat="1" applyFont="1" applyFill="1" applyBorder="1" applyAlignment="1" applyProtection="1">
      <alignment horizontal="left" vertical="top" wrapText="1"/>
      <protection/>
    </xf>
    <xf numFmtId="164" fontId="14" fillId="0" borderId="0" xfId="0" applyNumberFormat="1" applyFont="1" applyFill="1" applyBorder="1" applyAlignment="1" applyProtection="1">
      <alignment horizontal="left" vertical="top" wrapText="1"/>
      <protection/>
    </xf>
    <xf numFmtId="164" fontId="14" fillId="0" borderId="27" xfId="0" applyNumberFormat="1" applyFont="1" applyFill="1" applyBorder="1" applyAlignment="1" applyProtection="1">
      <alignment horizontal="left" vertical="top" wrapText="1"/>
      <protection/>
    </xf>
    <xf numFmtId="164" fontId="14" fillId="0" borderId="75" xfId="0" applyNumberFormat="1" applyFont="1" applyFill="1" applyBorder="1" applyAlignment="1" applyProtection="1">
      <alignment horizontal="left" vertical="top" wrapText="1"/>
      <protection/>
    </xf>
    <xf numFmtId="164" fontId="14" fillId="0" borderId="15" xfId="0" applyNumberFormat="1" applyFont="1" applyFill="1" applyBorder="1" applyAlignment="1" applyProtection="1">
      <alignment horizontal="left" vertical="top" wrapText="1"/>
      <protection/>
    </xf>
    <xf numFmtId="164" fontId="14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center" vertical="top"/>
      <protection/>
    </xf>
    <xf numFmtId="0" fontId="15" fillId="0" borderId="14" xfId="0" applyFont="1" applyFill="1" applyBorder="1" applyAlignment="1" applyProtection="1">
      <alignment horizontal="center" vertical="top"/>
      <protection/>
    </xf>
    <xf numFmtId="164" fontId="15" fillId="0" borderId="76" xfId="0" applyNumberFormat="1" applyFont="1" applyFill="1" applyBorder="1" applyAlignment="1" applyProtection="1">
      <alignment horizontal="left" vertical="top"/>
      <protection/>
    </xf>
    <xf numFmtId="164" fontId="15" fillId="0" borderId="16" xfId="0" applyNumberFormat="1" applyFont="1" applyFill="1" applyBorder="1" applyAlignment="1" applyProtection="1">
      <alignment horizontal="left" vertical="top"/>
      <protection/>
    </xf>
    <xf numFmtId="164" fontId="15" fillId="0" borderId="77" xfId="0" applyNumberFormat="1" applyFont="1" applyFill="1" applyBorder="1" applyAlignment="1" applyProtection="1">
      <alignment horizontal="left" vertical="top"/>
      <protection/>
    </xf>
    <xf numFmtId="0" fontId="15" fillId="0" borderId="78" xfId="0" applyFont="1" applyFill="1" applyBorder="1" applyAlignment="1" applyProtection="1">
      <alignment horizontal="left" vertical="top" wrapText="1"/>
      <protection/>
    </xf>
    <xf numFmtId="0" fontId="15" fillId="0" borderId="30" xfId="0" applyFont="1" applyFill="1" applyBorder="1" applyAlignment="1" applyProtection="1">
      <alignment horizontal="left" vertical="top" wrapText="1"/>
      <protection/>
    </xf>
    <xf numFmtId="0" fontId="15" fillId="0" borderId="52" xfId="0" applyFont="1" applyFill="1" applyBorder="1" applyAlignment="1" applyProtection="1">
      <alignment horizontal="left" vertical="top" wrapText="1"/>
      <protection/>
    </xf>
    <xf numFmtId="0" fontId="15" fillId="0" borderId="74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27" xfId="0" applyFont="1" applyFill="1" applyBorder="1" applyAlignment="1" applyProtection="1">
      <alignment horizontal="left" vertical="top" wrapText="1"/>
      <protection/>
    </xf>
    <xf numFmtId="0" fontId="15" fillId="0" borderId="75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center" vertical="top"/>
      <protection/>
    </xf>
    <xf numFmtId="0" fontId="68" fillId="0" borderId="17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75" xfId="0" applyFont="1" applyFill="1" applyBorder="1" applyAlignment="1" applyProtection="1">
      <alignment horizontal="center" vertical="center" wrapText="1"/>
      <protection/>
    </xf>
    <xf numFmtId="0" fontId="14" fillId="0" borderId="79" xfId="0" applyFont="1" applyFill="1" applyBorder="1" applyAlignment="1" applyProtection="1">
      <alignment horizontal="center" vertical="center" wrapText="1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80" xfId="0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center" vertical="top" wrapText="1"/>
      <protection/>
    </xf>
    <xf numFmtId="49" fontId="15" fillId="0" borderId="58" xfId="0" applyNumberFormat="1" applyFont="1" applyFill="1" applyBorder="1" applyAlignment="1" applyProtection="1">
      <alignment horizontal="center" vertical="top" wrapText="1"/>
      <protection/>
    </xf>
    <xf numFmtId="49" fontId="15" fillId="0" borderId="26" xfId="0" applyNumberFormat="1" applyFont="1" applyFill="1" applyBorder="1" applyAlignment="1" applyProtection="1">
      <alignment horizontal="center" vertical="top" wrapText="1"/>
      <protection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7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/>
    </xf>
    <xf numFmtId="164" fontId="15" fillId="0" borderId="10" xfId="0" applyNumberFormat="1" applyFont="1" applyFill="1" applyBorder="1" applyAlignment="1" applyProtection="1">
      <alignment horizontal="center" vertical="top" wrapText="1"/>
      <protection/>
    </xf>
    <xf numFmtId="2" fontId="15" fillId="0" borderId="19" xfId="0" applyNumberFormat="1" applyFont="1" applyFill="1" applyBorder="1" applyAlignment="1" applyProtection="1">
      <alignment horizontal="center" vertical="top" wrapText="1"/>
      <protection/>
    </xf>
    <xf numFmtId="2" fontId="68" fillId="0" borderId="17" xfId="0" applyNumberFormat="1" applyFont="1" applyBorder="1" applyAlignment="1">
      <alignment horizontal="center" vertical="top" wrapText="1"/>
    </xf>
    <xf numFmtId="2" fontId="68" fillId="0" borderId="14" xfId="0" applyNumberFormat="1" applyFont="1" applyBorder="1" applyAlignment="1">
      <alignment horizontal="center" vertical="top" wrapText="1"/>
    </xf>
    <xf numFmtId="2" fontId="14" fillId="0" borderId="17" xfId="0" applyNumberFormat="1" applyFont="1" applyFill="1" applyBorder="1" applyAlignment="1" applyProtection="1">
      <alignment horizontal="center" vertical="top" wrapText="1"/>
      <protection/>
    </xf>
    <xf numFmtId="2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69" fillId="0" borderId="0" xfId="0" applyFont="1" applyAlignment="1">
      <alignment/>
    </xf>
    <xf numFmtId="2" fontId="15" fillId="0" borderId="78" xfId="0" applyNumberFormat="1" applyFont="1" applyFill="1" applyBorder="1" applyAlignment="1" applyProtection="1">
      <alignment horizontal="left" vertical="top" wrapText="1"/>
      <protection/>
    </xf>
    <xf numFmtId="2" fontId="15" fillId="0" borderId="30" xfId="0" applyNumberFormat="1" applyFont="1" applyFill="1" applyBorder="1" applyAlignment="1" applyProtection="1">
      <alignment horizontal="left" vertical="top" wrapText="1"/>
      <protection/>
    </xf>
    <xf numFmtId="2" fontId="15" fillId="0" borderId="52" xfId="0" applyNumberFormat="1" applyFont="1" applyFill="1" applyBorder="1" applyAlignment="1" applyProtection="1">
      <alignment horizontal="left" vertical="top" wrapText="1"/>
      <protection/>
    </xf>
    <xf numFmtId="2" fontId="15" fillId="0" borderId="74" xfId="0" applyNumberFormat="1" applyFont="1" applyFill="1" applyBorder="1" applyAlignment="1" applyProtection="1">
      <alignment horizontal="left" vertical="top" wrapText="1"/>
      <protection/>
    </xf>
    <xf numFmtId="2" fontId="15" fillId="0" borderId="0" xfId="0" applyNumberFormat="1" applyFont="1" applyFill="1" applyBorder="1" applyAlignment="1" applyProtection="1">
      <alignment horizontal="left" vertical="top" wrapText="1"/>
      <protection/>
    </xf>
    <xf numFmtId="2" fontId="15" fillId="0" borderId="27" xfId="0" applyNumberFormat="1" applyFont="1" applyFill="1" applyBorder="1" applyAlignment="1" applyProtection="1">
      <alignment horizontal="left" vertical="top" wrapText="1"/>
      <protection/>
    </xf>
    <xf numFmtId="2" fontId="15" fillId="0" borderId="75" xfId="0" applyNumberFormat="1" applyFont="1" applyFill="1" applyBorder="1" applyAlignment="1" applyProtection="1">
      <alignment horizontal="left" vertical="top" wrapText="1"/>
      <protection/>
    </xf>
    <xf numFmtId="2" fontId="15" fillId="0" borderId="15" xfId="0" applyNumberFormat="1" applyFont="1" applyFill="1" applyBorder="1" applyAlignment="1" applyProtection="1">
      <alignment horizontal="left" vertical="top" wrapText="1"/>
      <protection/>
    </xf>
    <xf numFmtId="2" fontId="15" fillId="0" borderId="12" xfId="0" applyNumberFormat="1" applyFont="1" applyFill="1" applyBorder="1" applyAlignment="1" applyProtection="1">
      <alignment horizontal="left" vertical="top" wrapText="1"/>
      <protection/>
    </xf>
    <xf numFmtId="2" fontId="15" fillId="0" borderId="19" xfId="0" applyNumberFormat="1" applyFont="1" applyFill="1" applyBorder="1" applyAlignment="1" applyProtection="1">
      <alignment horizontal="center" vertical="top"/>
      <protection/>
    </xf>
    <xf numFmtId="2" fontId="15" fillId="0" borderId="17" xfId="0" applyNumberFormat="1" applyFont="1" applyFill="1" applyBorder="1" applyAlignment="1" applyProtection="1">
      <alignment horizontal="center" vertical="top"/>
      <protection/>
    </xf>
    <xf numFmtId="2" fontId="15" fillId="0" borderId="81" xfId="0" applyNumberFormat="1" applyFont="1" applyFill="1" applyBorder="1" applyAlignment="1" applyProtection="1">
      <alignment horizontal="center" vertical="top"/>
      <protection/>
    </xf>
    <xf numFmtId="2" fontId="15" fillId="0" borderId="14" xfId="0" applyNumberFormat="1" applyFont="1" applyFill="1" applyBorder="1" applyAlignment="1" applyProtection="1">
      <alignment horizontal="center" vertical="top"/>
      <protection/>
    </xf>
    <xf numFmtId="2" fontId="65" fillId="0" borderId="19" xfId="0" applyNumberFormat="1" applyFont="1" applyBorder="1" applyAlignment="1">
      <alignment vertical="top" wrapText="1"/>
    </xf>
    <xf numFmtId="2" fontId="66" fillId="0" borderId="17" xfId="0" applyNumberFormat="1" applyFont="1" applyBorder="1" applyAlignment="1">
      <alignment vertical="top" wrapText="1"/>
    </xf>
    <xf numFmtId="2" fontId="66" fillId="0" borderId="14" xfId="0" applyNumberFormat="1" applyFont="1" applyBorder="1" applyAlignment="1">
      <alignment vertical="top" wrapText="1"/>
    </xf>
    <xf numFmtId="2" fontId="15" fillId="0" borderId="52" xfId="0" applyNumberFormat="1" applyFont="1" applyFill="1" applyBorder="1" applyAlignment="1" applyProtection="1">
      <alignment horizontal="center" vertical="top" wrapText="1"/>
      <protection/>
    </xf>
    <xf numFmtId="2" fontId="15" fillId="0" borderId="27" xfId="0" applyNumberFormat="1" applyFont="1" applyFill="1" applyBorder="1" applyAlignment="1" applyProtection="1">
      <alignment horizontal="center" vertical="top" wrapText="1"/>
      <protection/>
    </xf>
    <xf numFmtId="2" fontId="15" fillId="0" borderId="12" xfId="0" applyNumberFormat="1" applyFont="1" applyFill="1" applyBorder="1" applyAlignment="1" applyProtection="1">
      <alignment horizontal="center" vertical="top" wrapText="1"/>
      <protection/>
    </xf>
    <xf numFmtId="2" fontId="63" fillId="0" borderId="43" xfId="0" applyNumberFormat="1" applyFont="1" applyBorder="1" applyAlignment="1">
      <alignment horizontal="center" vertical="top" wrapText="1"/>
    </xf>
    <xf numFmtId="2" fontId="63" fillId="0" borderId="18" xfId="0" applyNumberFormat="1" applyFont="1" applyBorder="1" applyAlignment="1">
      <alignment vertical="top" wrapText="1"/>
    </xf>
    <xf numFmtId="2" fontId="63" fillId="0" borderId="25" xfId="0" applyNumberFormat="1" applyFont="1" applyBorder="1" applyAlignment="1">
      <alignment vertical="top" wrapText="1"/>
    </xf>
    <xf numFmtId="2" fontId="63" fillId="0" borderId="19" xfId="0" applyNumberFormat="1" applyFont="1" applyBorder="1" applyAlignment="1">
      <alignment horizontal="center" vertical="top" wrapText="1"/>
    </xf>
    <xf numFmtId="2" fontId="68" fillId="0" borderId="17" xfId="0" applyNumberFormat="1" applyFont="1" applyBorder="1" applyAlignment="1">
      <alignment vertical="top" wrapText="1"/>
    </xf>
    <xf numFmtId="2" fontId="68" fillId="0" borderId="14" xfId="0" applyNumberFormat="1" applyFont="1" applyBorder="1" applyAlignment="1">
      <alignment vertical="top" wrapText="1"/>
    </xf>
    <xf numFmtId="2" fontId="15" fillId="0" borderId="78" xfId="0" applyNumberFormat="1" applyFont="1" applyFill="1" applyBorder="1" applyAlignment="1" applyProtection="1">
      <alignment vertical="top" wrapText="1"/>
      <protection/>
    </xf>
    <xf numFmtId="2" fontId="15" fillId="0" borderId="30" xfId="0" applyNumberFormat="1" applyFont="1" applyFill="1" applyBorder="1" applyAlignment="1" applyProtection="1">
      <alignment vertical="top" wrapText="1"/>
      <protection/>
    </xf>
    <xf numFmtId="2" fontId="15" fillId="0" borderId="52" xfId="0" applyNumberFormat="1" applyFont="1" applyFill="1" applyBorder="1" applyAlignment="1" applyProtection="1">
      <alignment vertical="top" wrapText="1"/>
      <protection/>
    </xf>
    <xf numFmtId="2" fontId="15" fillId="0" borderId="74" xfId="0" applyNumberFormat="1" applyFont="1" applyFill="1" applyBorder="1" applyAlignment="1" applyProtection="1">
      <alignment vertical="top" wrapText="1"/>
      <protection/>
    </xf>
    <xf numFmtId="2" fontId="15" fillId="0" borderId="0" xfId="0" applyNumberFormat="1" applyFont="1" applyFill="1" applyBorder="1" applyAlignment="1" applyProtection="1">
      <alignment vertical="top" wrapText="1"/>
      <protection/>
    </xf>
    <xf numFmtId="2" fontId="15" fillId="0" borderId="27" xfId="0" applyNumberFormat="1" applyFont="1" applyFill="1" applyBorder="1" applyAlignment="1" applyProtection="1">
      <alignment vertical="top" wrapText="1"/>
      <protection/>
    </xf>
    <xf numFmtId="2" fontId="15" fillId="0" borderId="75" xfId="0" applyNumberFormat="1" applyFont="1" applyFill="1" applyBorder="1" applyAlignment="1" applyProtection="1">
      <alignment vertical="top" wrapText="1"/>
      <protection/>
    </xf>
    <xf numFmtId="2" fontId="15" fillId="0" borderId="15" xfId="0" applyNumberFormat="1" applyFont="1" applyFill="1" applyBorder="1" applyAlignment="1" applyProtection="1">
      <alignment vertical="top" wrapText="1"/>
      <protection/>
    </xf>
    <xf numFmtId="2" fontId="15" fillId="0" borderId="12" xfId="0" applyNumberFormat="1" applyFont="1" applyFill="1" applyBorder="1" applyAlignment="1" applyProtection="1">
      <alignment vertical="top" wrapText="1"/>
      <protection/>
    </xf>
    <xf numFmtId="2" fontId="67" fillId="0" borderId="52" xfId="0" applyNumberFormat="1" applyFont="1" applyFill="1" applyBorder="1" applyAlignment="1" applyProtection="1">
      <alignment horizontal="center" vertical="top" wrapText="1"/>
      <protection/>
    </xf>
    <xf numFmtId="2" fontId="67" fillId="0" borderId="27" xfId="0" applyNumberFormat="1" applyFont="1" applyFill="1" applyBorder="1" applyAlignment="1" applyProtection="1">
      <alignment horizontal="center" vertical="top" wrapText="1"/>
      <protection/>
    </xf>
    <xf numFmtId="2" fontId="67" fillId="0" borderId="12" xfId="0" applyNumberFormat="1" applyFont="1" applyFill="1" applyBorder="1" applyAlignment="1" applyProtection="1">
      <alignment horizontal="center" vertical="top" wrapText="1"/>
      <protection/>
    </xf>
    <xf numFmtId="2" fontId="14" fillId="0" borderId="19" xfId="0" applyNumberFormat="1" applyFont="1" applyBorder="1" applyAlignment="1">
      <alignment horizontal="center" vertical="top" wrapText="1"/>
    </xf>
    <xf numFmtId="2" fontId="43" fillId="0" borderId="17" xfId="0" applyNumberFormat="1" applyFont="1" applyBorder="1" applyAlignment="1">
      <alignment horizontal="center" vertical="top" wrapText="1"/>
    </xf>
    <xf numFmtId="2" fontId="43" fillId="0" borderId="14" xfId="0" applyNumberFormat="1" applyFont="1" applyBorder="1" applyAlignment="1">
      <alignment horizontal="center" vertical="top" wrapText="1"/>
    </xf>
    <xf numFmtId="2" fontId="63" fillId="0" borderId="17" xfId="0" applyNumberFormat="1" applyFont="1" applyBorder="1" applyAlignment="1">
      <alignment horizontal="center" vertical="top" wrapText="1"/>
    </xf>
    <xf numFmtId="2" fontId="63" fillId="0" borderId="14" xfId="0" applyNumberFormat="1" applyFont="1" applyBorder="1" applyAlignment="1">
      <alignment horizontal="center" vertical="top" wrapText="1"/>
    </xf>
    <xf numFmtId="2" fontId="14" fillId="0" borderId="78" xfId="0" applyNumberFormat="1" applyFont="1" applyFill="1" applyBorder="1" applyAlignment="1" applyProtection="1">
      <alignment horizontal="center" vertical="top" wrapText="1"/>
      <protection/>
    </xf>
    <xf numFmtId="2" fontId="14" fillId="0" borderId="30" xfId="0" applyNumberFormat="1" applyFont="1" applyFill="1" applyBorder="1" applyAlignment="1" applyProtection="1">
      <alignment horizontal="center" vertical="top" wrapText="1"/>
      <protection/>
    </xf>
    <xf numFmtId="2" fontId="14" fillId="0" borderId="52" xfId="0" applyNumberFormat="1" applyFont="1" applyFill="1" applyBorder="1" applyAlignment="1" applyProtection="1">
      <alignment horizontal="center" vertical="top" wrapText="1"/>
      <protection/>
    </xf>
    <xf numFmtId="2" fontId="14" fillId="0" borderId="74" xfId="0" applyNumberFormat="1" applyFont="1" applyFill="1" applyBorder="1" applyAlignment="1" applyProtection="1">
      <alignment horizontal="center" vertical="top" wrapText="1"/>
      <protection/>
    </xf>
    <xf numFmtId="2" fontId="14" fillId="0" borderId="0" xfId="0" applyNumberFormat="1" applyFont="1" applyFill="1" applyBorder="1" applyAlignment="1" applyProtection="1">
      <alignment horizontal="center" vertical="top" wrapText="1"/>
      <protection/>
    </xf>
    <xf numFmtId="2" fontId="14" fillId="0" borderId="27" xfId="0" applyNumberFormat="1" applyFont="1" applyFill="1" applyBorder="1" applyAlignment="1" applyProtection="1">
      <alignment horizontal="center" vertical="top" wrapText="1"/>
      <protection/>
    </xf>
    <xf numFmtId="2" fontId="14" fillId="0" borderId="75" xfId="0" applyNumberFormat="1" applyFont="1" applyFill="1" applyBorder="1" applyAlignment="1" applyProtection="1">
      <alignment horizontal="center" vertical="top" wrapText="1"/>
      <protection/>
    </xf>
    <xf numFmtId="2" fontId="14" fillId="0" borderId="15" xfId="0" applyNumberFormat="1" applyFont="1" applyFill="1" applyBorder="1" applyAlignment="1" applyProtection="1">
      <alignment horizontal="center" vertical="top" wrapText="1"/>
      <protection/>
    </xf>
    <xf numFmtId="2" fontId="14" fillId="0" borderId="12" xfId="0" applyNumberFormat="1" applyFont="1" applyFill="1" applyBorder="1" applyAlignment="1" applyProtection="1">
      <alignment horizontal="center" vertical="top" wrapText="1"/>
      <protection/>
    </xf>
    <xf numFmtId="2" fontId="15" fillId="0" borderId="29" xfId="0" applyNumberFormat="1" applyFont="1" applyFill="1" applyBorder="1" applyAlignment="1" applyProtection="1">
      <alignment horizontal="center" vertical="top" wrapText="1"/>
      <protection/>
    </xf>
    <xf numFmtId="2" fontId="15" fillId="0" borderId="58" xfId="0" applyNumberFormat="1" applyFont="1" applyFill="1" applyBorder="1" applyAlignment="1" applyProtection="1">
      <alignment horizontal="center" vertical="top" wrapText="1"/>
      <protection/>
    </xf>
    <xf numFmtId="2" fontId="15" fillId="0" borderId="19" xfId="0" applyNumberFormat="1" applyFont="1" applyFill="1" applyBorder="1" applyAlignment="1" applyProtection="1">
      <alignment horizontal="left" vertical="top" wrapText="1"/>
      <protection/>
    </xf>
    <xf numFmtId="2" fontId="14" fillId="0" borderId="17" xfId="0" applyNumberFormat="1" applyFont="1" applyFill="1" applyBorder="1" applyAlignment="1" applyProtection="1">
      <alignment horizontal="left" vertical="top" wrapText="1"/>
      <protection/>
    </xf>
    <xf numFmtId="2" fontId="63" fillId="0" borderId="19" xfId="0" applyNumberFormat="1" applyFont="1" applyBorder="1" applyAlignment="1">
      <alignment horizontal="center" vertical="center" wrapText="1"/>
    </xf>
    <xf numFmtId="2" fontId="68" fillId="0" borderId="17" xfId="0" applyNumberFormat="1" applyFont="1" applyBorder="1" applyAlignment="1">
      <alignment horizontal="center" vertical="center" wrapText="1"/>
    </xf>
    <xf numFmtId="2" fontId="68" fillId="0" borderId="14" xfId="0" applyNumberFormat="1" applyFont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vertical="center" wrapText="1"/>
    </xf>
    <xf numFmtId="2" fontId="68" fillId="0" borderId="27" xfId="0" applyNumberFormat="1" applyFont="1" applyBorder="1" applyAlignment="1">
      <alignment horizontal="center" vertical="top" wrapText="1"/>
    </xf>
    <xf numFmtId="2" fontId="68" fillId="0" borderId="12" xfId="0" applyNumberFormat="1" applyFont="1" applyBorder="1" applyAlignment="1">
      <alignment horizontal="center" vertical="top" wrapText="1"/>
    </xf>
    <xf numFmtId="2" fontId="14" fillId="0" borderId="78" xfId="0" applyNumberFormat="1" applyFont="1" applyFill="1" applyBorder="1" applyAlignment="1" applyProtection="1">
      <alignment horizontal="center" vertical="center"/>
      <protection/>
    </xf>
    <xf numFmtId="2" fontId="14" fillId="0" borderId="74" xfId="0" applyNumberFormat="1" applyFont="1" applyFill="1" applyBorder="1" applyAlignment="1" applyProtection="1">
      <alignment horizontal="center" vertical="center"/>
      <protection/>
    </xf>
    <xf numFmtId="2" fontId="63" fillId="0" borderId="14" xfId="0" applyNumberFormat="1" applyFont="1" applyBorder="1" applyAlignment="1">
      <alignment horizontal="center" vertical="center" wrapText="1"/>
    </xf>
    <xf numFmtId="2" fontId="14" fillId="0" borderId="29" xfId="0" applyNumberFormat="1" applyFont="1" applyFill="1" applyBorder="1" applyAlignment="1" applyProtection="1">
      <alignment horizontal="center" vertical="center"/>
      <protection/>
    </xf>
    <xf numFmtId="2" fontId="14" fillId="0" borderId="58" xfId="0" applyNumberFormat="1" applyFont="1" applyFill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 applyProtection="1">
      <alignment horizontal="center" vertical="center"/>
      <protection/>
    </xf>
    <xf numFmtId="2" fontId="15" fillId="0" borderId="19" xfId="0" applyNumberFormat="1" applyFont="1" applyFill="1" applyBorder="1" applyAlignment="1" applyProtection="1">
      <alignment horizontal="center" vertical="center" wrapText="1"/>
      <protection/>
    </xf>
    <xf numFmtId="2" fontId="15" fillId="0" borderId="19" xfId="0" applyNumberFormat="1" applyFont="1" applyFill="1" applyBorder="1" applyAlignment="1" applyProtection="1">
      <alignment vertical="center"/>
      <protection/>
    </xf>
    <xf numFmtId="2" fontId="15" fillId="0" borderId="17" xfId="0" applyNumberFormat="1" applyFont="1" applyFill="1" applyBorder="1" applyAlignment="1" applyProtection="1">
      <alignment vertical="center"/>
      <protection/>
    </xf>
    <xf numFmtId="2" fontId="68" fillId="0" borderId="19" xfId="0" applyNumberFormat="1" applyFont="1" applyBorder="1" applyAlignment="1">
      <alignment horizontal="center" vertical="center" wrapText="1"/>
    </xf>
    <xf numFmtId="2" fontId="68" fillId="0" borderId="17" xfId="0" applyNumberFormat="1" applyFont="1" applyBorder="1" applyAlignment="1">
      <alignment wrapText="1"/>
    </xf>
    <xf numFmtId="2" fontId="68" fillId="0" borderId="14" xfId="0" applyNumberFormat="1" applyFont="1" applyBorder="1" applyAlignment="1">
      <alignment wrapText="1"/>
    </xf>
    <xf numFmtId="2" fontId="15" fillId="0" borderId="17" xfId="0" applyNumberFormat="1" applyFont="1" applyFill="1" applyBorder="1" applyAlignment="1" applyProtection="1">
      <alignment horizontal="left" vertical="top" wrapText="1"/>
      <protection/>
    </xf>
    <xf numFmtId="2" fontId="14" fillId="0" borderId="19" xfId="0" applyNumberFormat="1" applyFont="1" applyFill="1" applyBorder="1" applyAlignment="1" applyProtection="1">
      <alignment horizontal="center" vertical="top" wrapText="1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68" fillId="0" borderId="58" xfId="0" applyFont="1" applyBorder="1" applyAlignment="1">
      <alignment horizontal="center" vertical="top" wrapText="1"/>
    </xf>
    <xf numFmtId="0" fontId="68" fillId="0" borderId="26" xfId="0" applyFont="1" applyBorder="1" applyAlignment="1">
      <alignment horizontal="center" vertical="top" wrapText="1"/>
    </xf>
    <xf numFmtId="2" fontId="15" fillId="0" borderId="29" xfId="0" applyNumberFormat="1" applyFont="1" applyFill="1" applyBorder="1" applyAlignment="1" applyProtection="1">
      <alignment horizontal="center" vertical="center" wrapText="1"/>
      <protection/>
    </xf>
    <xf numFmtId="2" fontId="15" fillId="0" borderId="58" xfId="0" applyNumberFormat="1" applyFont="1" applyFill="1" applyBorder="1" applyAlignment="1" applyProtection="1">
      <alignment horizontal="center" vertical="center" wrapText="1"/>
      <protection/>
    </xf>
    <xf numFmtId="2" fontId="15" fillId="0" borderId="26" xfId="0" applyNumberFormat="1" applyFont="1" applyFill="1" applyBorder="1" applyAlignment="1" applyProtection="1">
      <alignment horizontal="center" vertical="center" wrapText="1"/>
      <protection/>
    </xf>
    <xf numFmtId="2" fontId="63" fillId="0" borderId="29" xfId="0" applyNumberFormat="1" applyFont="1" applyBorder="1" applyAlignment="1">
      <alignment horizontal="center" vertical="top" wrapText="1"/>
    </xf>
    <xf numFmtId="2" fontId="63" fillId="0" borderId="58" xfId="0" applyNumberFormat="1" applyFont="1" applyBorder="1" applyAlignment="1">
      <alignment horizontal="center" vertical="top" wrapText="1"/>
    </xf>
    <xf numFmtId="2" fontId="63" fillId="0" borderId="26" xfId="0" applyNumberFormat="1" applyFont="1" applyBorder="1" applyAlignment="1">
      <alignment horizontal="center" vertical="top" wrapText="1"/>
    </xf>
    <xf numFmtId="2" fontId="15" fillId="0" borderId="19" xfId="0" applyNumberFormat="1" applyFont="1" applyFill="1" applyBorder="1" applyAlignment="1" applyProtection="1">
      <alignment horizontal="left" vertical="center" wrapText="1"/>
      <protection/>
    </xf>
    <xf numFmtId="2" fontId="68" fillId="0" borderId="17" xfId="0" applyNumberFormat="1" applyFont="1" applyBorder="1" applyAlignment="1">
      <alignment horizontal="left" vertical="center" wrapText="1"/>
    </xf>
    <xf numFmtId="2" fontId="68" fillId="0" borderId="14" xfId="0" applyNumberFormat="1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/>
      <protection/>
    </xf>
    <xf numFmtId="0" fontId="15" fillId="0" borderId="64" xfId="0" applyFont="1" applyFill="1" applyBorder="1" applyAlignment="1" applyProtection="1">
      <alignment horizontal="center" vertical="top"/>
      <protection/>
    </xf>
    <xf numFmtId="0" fontId="68" fillId="0" borderId="10" xfId="0" applyFont="1" applyBorder="1" applyAlignment="1">
      <alignment/>
    </xf>
    <xf numFmtId="2" fontId="63" fillId="0" borderId="17" xfId="0" applyNumberFormat="1" applyFont="1" applyBorder="1" applyAlignment="1">
      <alignment/>
    </xf>
    <xf numFmtId="2" fontId="15" fillId="0" borderId="14" xfId="0" applyNumberFormat="1" applyFont="1" applyFill="1" applyBorder="1" applyAlignment="1" applyProtection="1">
      <alignment vertical="center"/>
      <protection/>
    </xf>
    <xf numFmtId="0" fontId="4" fillId="0" borderId="3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3" fontId="4" fillId="0" borderId="66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6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Fill="1" applyBorder="1" applyAlignment="1" applyProtection="1">
      <alignment horizontal="left"/>
      <protection/>
    </xf>
    <xf numFmtId="0" fontId="4" fillId="0" borderId="6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5" fillId="0" borderId="45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5" fillId="0" borderId="87" xfId="0" applyFont="1" applyFill="1" applyBorder="1" applyAlignment="1">
      <alignment horizontal="left" vertical="top" wrapText="1"/>
    </xf>
    <xf numFmtId="3" fontId="16" fillId="0" borderId="0" xfId="0" applyNumberFormat="1" applyFont="1" applyAlignment="1">
      <alignment horizontal="left" vertical="center"/>
    </xf>
    <xf numFmtId="0" fontId="15" fillId="0" borderId="17" xfId="0" applyFont="1" applyFill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/>
    </xf>
    <xf numFmtId="0" fontId="64" fillId="0" borderId="0" xfId="0" applyFont="1" applyBorder="1" applyAlignment="1">
      <alignment horizontal="left" vertical="top"/>
    </xf>
    <xf numFmtId="0" fontId="64" fillId="0" borderId="0" xfId="0" applyFont="1" applyAlignment="1">
      <alignment/>
    </xf>
    <xf numFmtId="0" fontId="65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406" t="s">
        <v>39</v>
      </c>
      <c r="B1" s="407"/>
      <c r="C1" s="408" t="s">
        <v>40</v>
      </c>
      <c r="D1" s="400" t="s">
        <v>45</v>
      </c>
      <c r="E1" s="401"/>
      <c r="F1" s="402"/>
      <c r="G1" s="400" t="s">
        <v>17</v>
      </c>
      <c r="H1" s="401"/>
      <c r="I1" s="402"/>
      <c r="J1" s="400" t="s">
        <v>18</v>
      </c>
      <c r="K1" s="401"/>
      <c r="L1" s="402"/>
      <c r="M1" s="400" t="s">
        <v>22</v>
      </c>
      <c r="N1" s="401"/>
      <c r="O1" s="402"/>
      <c r="P1" s="403" t="s">
        <v>23</v>
      </c>
      <c r="Q1" s="404"/>
      <c r="R1" s="400" t="s">
        <v>24</v>
      </c>
      <c r="S1" s="401"/>
      <c r="T1" s="402"/>
      <c r="U1" s="400" t="s">
        <v>25</v>
      </c>
      <c r="V1" s="401"/>
      <c r="W1" s="402"/>
      <c r="X1" s="403" t="s">
        <v>26</v>
      </c>
      <c r="Y1" s="405"/>
      <c r="Z1" s="404"/>
      <c r="AA1" s="403" t="s">
        <v>27</v>
      </c>
      <c r="AB1" s="404"/>
      <c r="AC1" s="400" t="s">
        <v>28</v>
      </c>
      <c r="AD1" s="401"/>
      <c r="AE1" s="402"/>
      <c r="AF1" s="400" t="s">
        <v>29</v>
      </c>
      <c r="AG1" s="401"/>
      <c r="AH1" s="402"/>
      <c r="AI1" s="400" t="s">
        <v>30</v>
      </c>
      <c r="AJ1" s="401"/>
      <c r="AK1" s="402"/>
      <c r="AL1" s="403" t="s">
        <v>31</v>
      </c>
      <c r="AM1" s="404"/>
      <c r="AN1" s="400" t="s">
        <v>32</v>
      </c>
      <c r="AO1" s="401"/>
      <c r="AP1" s="402"/>
      <c r="AQ1" s="400" t="s">
        <v>33</v>
      </c>
      <c r="AR1" s="401"/>
      <c r="AS1" s="402"/>
      <c r="AT1" s="400" t="s">
        <v>34</v>
      </c>
      <c r="AU1" s="401"/>
      <c r="AV1" s="402"/>
    </row>
    <row r="2" spans="1:48" ht="39" customHeight="1">
      <c r="A2" s="407"/>
      <c r="B2" s="407"/>
      <c r="C2" s="40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25">
      <c r="A3" s="408" t="s">
        <v>83</v>
      </c>
      <c r="B3" s="40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3.5">
      <c r="A4" s="408"/>
      <c r="B4" s="40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08"/>
      <c r="B5" s="40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25">
      <c r="A6" s="408"/>
      <c r="B6" s="40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3.5">
      <c r="A7" s="408"/>
      <c r="B7" s="40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25">
      <c r="A8" s="408"/>
      <c r="B8" s="40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25">
      <c r="A9" s="408"/>
      <c r="B9" s="40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4.25">
      <c r="A1" s="409" t="s">
        <v>58</v>
      </c>
      <c r="B1" s="409"/>
      <c r="C1" s="409"/>
      <c r="D1" s="409"/>
      <c r="E1" s="409"/>
    </row>
    <row r="2" spans="1:5" ht="14.25">
      <c r="A2" s="12"/>
      <c r="B2" s="12"/>
      <c r="C2" s="12"/>
      <c r="D2" s="12"/>
      <c r="E2" s="12"/>
    </row>
    <row r="3" spans="1:5" ht="14.25">
      <c r="A3" s="410" t="s">
        <v>130</v>
      </c>
      <c r="B3" s="410"/>
      <c r="C3" s="410"/>
      <c r="D3" s="410"/>
      <c r="E3" s="41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5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5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5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5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5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5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4.2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4.25">
      <c r="A25" s="28"/>
      <c r="B25" s="28"/>
      <c r="C25" s="28"/>
      <c r="D25" s="28"/>
      <c r="E25" s="28"/>
    </row>
    <row r="26" spans="1:5" ht="14.25">
      <c r="A26" s="411" t="s">
        <v>79</v>
      </c>
      <c r="B26" s="411"/>
      <c r="C26" s="411"/>
      <c r="D26" s="411"/>
      <c r="E26" s="411"/>
    </row>
    <row r="27" spans="1:5" ht="14.25">
      <c r="A27" s="28"/>
      <c r="B27" s="28"/>
      <c r="C27" s="28"/>
      <c r="D27" s="28"/>
      <c r="E27" s="28"/>
    </row>
    <row r="28" spans="1:5" ht="14.25">
      <c r="A28" s="411" t="s">
        <v>80</v>
      </c>
      <c r="B28" s="411"/>
      <c r="C28" s="411"/>
      <c r="D28" s="411"/>
      <c r="E28" s="411"/>
    </row>
    <row r="29" spans="1:5" ht="14.25">
      <c r="A29" s="411"/>
      <c r="B29" s="411"/>
      <c r="C29" s="411"/>
      <c r="D29" s="411"/>
      <c r="E29" s="411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36" t="s">
        <v>46</v>
      </c>
      <c r="C3" s="436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22" t="s">
        <v>1</v>
      </c>
      <c r="B5" s="419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22"/>
      <c r="B6" s="419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22"/>
      <c r="B7" s="419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22" t="s">
        <v>3</v>
      </c>
      <c r="B8" s="419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13" t="s">
        <v>205</v>
      </c>
      <c r="N8" s="414"/>
      <c r="O8" s="415"/>
      <c r="P8" s="62"/>
      <c r="Q8" s="62"/>
    </row>
    <row r="9" spans="1:17" ht="33.75" customHeight="1">
      <c r="A9" s="422"/>
      <c r="B9" s="419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22" t="s">
        <v>4</v>
      </c>
      <c r="B10" s="419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22"/>
      <c r="B11" s="419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22" t="s">
        <v>5</v>
      </c>
      <c r="B12" s="419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22"/>
      <c r="B13" s="419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22" t="s">
        <v>9</v>
      </c>
      <c r="B14" s="419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22"/>
      <c r="B15" s="419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12"/>
      <c r="AJ16" s="412"/>
      <c r="AK16" s="412"/>
      <c r="AZ16" s="412"/>
      <c r="BA16" s="412"/>
      <c r="BB16" s="412"/>
      <c r="BQ16" s="412"/>
      <c r="BR16" s="412"/>
      <c r="BS16" s="412"/>
      <c r="CH16" s="412"/>
      <c r="CI16" s="412"/>
      <c r="CJ16" s="412"/>
      <c r="CY16" s="412"/>
      <c r="CZ16" s="412"/>
      <c r="DA16" s="412"/>
      <c r="DP16" s="412"/>
      <c r="DQ16" s="412"/>
      <c r="DR16" s="412"/>
      <c r="EG16" s="412"/>
      <c r="EH16" s="412"/>
      <c r="EI16" s="412"/>
      <c r="EX16" s="412"/>
      <c r="EY16" s="412"/>
      <c r="EZ16" s="412"/>
      <c r="FO16" s="412"/>
      <c r="FP16" s="412"/>
      <c r="FQ16" s="412"/>
      <c r="GF16" s="412"/>
      <c r="GG16" s="412"/>
      <c r="GH16" s="412"/>
      <c r="GW16" s="412"/>
      <c r="GX16" s="412"/>
      <c r="GY16" s="412"/>
      <c r="HN16" s="412"/>
      <c r="HO16" s="412"/>
      <c r="HP16" s="412"/>
      <c r="IE16" s="412"/>
      <c r="IF16" s="412"/>
      <c r="IG16" s="412"/>
      <c r="IV16" s="412"/>
    </row>
    <row r="17" spans="1:17" ht="320.25" customHeight="1">
      <c r="A17" s="422" t="s">
        <v>6</v>
      </c>
      <c r="B17" s="419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22"/>
      <c r="B18" s="419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22" t="s">
        <v>7</v>
      </c>
      <c r="B19" s="419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22"/>
      <c r="B20" s="419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22" t="s">
        <v>8</v>
      </c>
      <c r="B21" s="419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22"/>
      <c r="B22" s="419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30" t="s">
        <v>14</v>
      </c>
      <c r="B23" s="433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32"/>
      <c r="B24" s="433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7" t="s">
        <v>15</v>
      </c>
      <c r="B25" s="433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37"/>
      <c r="B26" s="433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22" t="s">
        <v>94</v>
      </c>
      <c r="B31" s="419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22"/>
      <c r="B32" s="419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22" t="s">
        <v>96</v>
      </c>
      <c r="B34" s="419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22"/>
      <c r="B35" s="419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34" t="s">
        <v>98</v>
      </c>
      <c r="B36" s="420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35"/>
      <c r="B37" s="421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22" t="s">
        <v>100</v>
      </c>
      <c r="B39" s="419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16" t="s">
        <v>247</v>
      </c>
      <c r="I39" s="417"/>
      <c r="J39" s="417"/>
      <c r="K39" s="417"/>
      <c r="L39" s="417"/>
      <c r="M39" s="417"/>
      <c r="N39" s="417"/>
      <c r="O39" s="418"/>
      <c r="P39" s="61" t="s">
        <v>189</v>
      </c>
      <c r="Q39" s="62"/>
    </row>
    <row r="40" spans="1:17" ht="39.75" customHeight="1">
      <c r="A40" s="422" t="s">
        <v>10</v>
      </c>
      <c r="B40" s="419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22" t="s">
        <v>101</v>
      </c>
      <c r="B41" s="419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22"/>
      <c r="B42" s="419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22" t="s">
        <v>103</v>
      </c>
      <c r="B43" s="419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24" t="s">
        <v>192</v>
      </c>
      <c r="H43" s="425"/>
      <c r="I43" s="425"/>
      <c r="J43" s="425"/>
      <c r="K43" s="425"/>
      <c r="L43" s="425"/>
      <c r="M43" s="425"/>
      <c r="N43" s="425"/>
      <c r="O43" s="426"/>
      <c r="P43" s="62"/>
      <c r="Q43" s="62"/>
    </row>
    <row r="44" spans="1:17" ht="39.75" customHeight="1">
      <c r="A44" s="422"/>
      <c r="B44" s="419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22" t="s">
        <v>105</v>
      </c>
      <c r="B45" s="419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22" t="s">
        <v>12</v>
      </c>
      <c r="B46" s="419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27" t="s">
        <v>108</v>
      </c>
      <c r="B47" s="420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28"/>
      <c r="B48" s="421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27" t="s">
        <v>109</v>
      </c>
      <c r="B49" s="420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28"/>
      <c r="B50" s="421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22" t="s">
        <v>111</v>
      </c>
      <c r="B51" s="419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22"/>
      <c r="B52" s="419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22" t="s">
        <v>114</v>
      </c>
      <c r="B53" s="419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22"/>
      <c r="B54" s="419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22" t="s">
        <v>115</v>
      </c>
      <c r="B55" s="419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22"/>
      <c r="B56" s="419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22" t="s">
        <v>117</v>
      </c>
      <c r="B57" s="419" t="s">
        <v>118</v>
      </c>
      <c r="C57" s="59" t="s">
        <v>20</v>
      </c>
      <c r="D57" s="99" t="s">
        <v>235</v>
      </c>
      <c r="E57" s="98"/>
      <c r="F57" s="98" t="s">
        <v>236</v>
      </c>
      <c r="G57" s="438" t="s">
        <v>233</v>
      </c>
      <c r="H57" s="438"/>
      <c r="I57" s="98" t="s">
        <v>237</v>
      </c>
      <c r="J57" s="98" t="s">
        <v>238</v>
      </c>
      <c r="K57" s="413" t="s">
        <v>239</v>
      </c>
      <c r="L57" s="414"/>
      <c r="M57" s="414"/>
      <c r="N57" s="414"/>
      <c r="O57" s="415"/>
      <c r="P57" s="94" t="s">
        <v>199</v>
      </c>
      <c r="Q57" s="62"/>
    </row>
    <row r="58" spans="1:17" ht="39.75" customHeight="1">
      <c r="A58" s="422"/>
      <c r="B58" s="419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30" t="s">
        <v>120</v>
      </c>
      <c r="B59" s="430" t="s">
        <v>119</v>
      </c>
      <c r="C59" s="430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31"/>
      <c r="B60" s="431"/>
      <c r="C60" s="431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31"/>
      <c r="B61" s="431"/>
      <c r="C61" s="432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32"/>
      <c r="B62" s="432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22" t="s">
        <v>121</v>
      </c>
      <c r="B63" s="419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22"/>
      <c r="B64" s="419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37" t="s">
        <v>123</v>
      </c>
      <c r="B65" s="433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37"/>
      <c r="B66" s="433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22" t="s">
        <v>125</v>
      </c>
      <c r="B67" s="419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22"/>
      <c r="B68" s="419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27" t="s">
        <v>127</v>
      </c>
      <c r="B69" s="420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28"/>
      <c r="B70" s="421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29" t="s">
        <v>255</v>
      </c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</row>
    <row r="74" spans="2:20" ht="13.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3.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3.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3.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3.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23" t="s">
        <v>216</v>
      </c>
      <c r="C79" s="423"/>
      <c r="D79" s="423"/>
      <c r="E79" s="423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A63:A64"/>
    <mergeCell ref="A36:A37"/>
    <mergeCell ref="A53:A54"/>
    <mergeCell ref="A51:A52"/>
    <mergeCell ref="A49:A50"/>
    <mergeCell ref="A45:A46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B57:B58"/>
    <mergeCell ref="B53:B54"/>
    <mergeCell ref="B55:B56"/>
    <mergeCell ref="B47:B48"/>
    <mergeCell ref="A41:A42"/>
    <mergeCell ref="B41:B42"/>
    <mergeCell ref="A55:A56"/>
    <mergeCell ref="A57:A58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EX16:EZ16"/>
    <mergeCell ref="FO16:FQ16"/>
    <mergeCell ref="GF16:GH16"/>
    <mergeCell ref="GW16:GY16"/>
    <mergeCell ref="HN16:HP16"/>
    <mergeCell ref="IE16:IG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47"/>
  <sheetViews>
    <sheetView view="pageBreakPreview" zoomScale="58" zoomScaleSheetLayoutView="58" zoomScalePageLayoutView="0" workbookViewId="0" topLeftCell="A1">
      <selection activeCell="Q141" sqref="Q141"/>
    </sheetView>
  </sheetViews>
  <sheetFormatPr defaultColWidth="12.140625" defaultRowHeight="15"/>
  <cols>
    <col min="1" max="3" width="12.140625" style="121" customWidth="1"/>
    <col min="4" max="4" width="12.140625" style="122" customWidth="1"/>
    <col min="5" max="7" width="12.140625" style="123" customWidth="1"/>
    <col min="8" max="53" width="12.140625" style="121" customWidth="1"/>
    <col min="54" max="16384" width="12.140625" style="112" customWidth="1"/>
  </cols>
  <sheetData>
    <row r="1" ht="15">
      <c r="BB1" s="366" t="s">
        <v>265</v>
      </c>
    </row>
    <row r="2" spans="1:54" ht="24" customHeight="1">
      <c r="A2" s="616" t="s">
        <v>279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</row>
    <row r="3" spans="1:54" s="367" customFormat="1" ht="17.25" customHeight="1">
      <c r="A3" s="439" t="s">
        <v>333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</row>
    <row r="4" spans="1:54" s="367" customFormat="1" ht="24" customHeight="1">
      <c r="A4" s="617" t="s">
        <v>297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</row>
    <row r="5" spans="1:54" ht="15.75" thickBot="1">
      <c r="A5" s="618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262"/>
      <c r="AQ5" s="262"/>
      <c r="AR5" s="262"/>
      <c r="AS5" s="262"/>
      <c r="AT5" s="112"/>
      <c r="AU5" s="112"/>
      <c r="AV5" s="112"/>
      <c r="AW5" s="112"/>
      <c r="AX5" s="112"/>
      <c r="AY5" s="368"/>
      <c r="AZ5" s="368"/>
      <c r="BA5" s="368"/>
      <c r="BB5" s="369" t="s">
        <v>260</v>
      </c>
    </row>
    <row r="6" spans="1:54" ht="15" customHeight="1">
      <c r="A6" s="441" t="s">
        <v>0</v>
      </c>
      <c r="B6" s="444" t="s">
        <v>276</v>
      </c>
      <c r="C6" s="444" t="s">
        <v>263</v>
      </c>
      <c r="D6" s="444" t="s">
        <v>40</v>
      </c>
      <c r="E6" s="447" t="s">
        <v>259</v>
      </c>
      <c r="F6" s="448"/>
      <c r="G6" s="449"/>
      <c r="H6" s="450" t="s">
        <v>256</v>
      </c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2"/>
      <c r="BB6" s="453" t="s">
        <v>284</v>
      </c>
    </row>
    <row r="7" spans="1:54" ht="28.5" customHeight="1">
      <c r="A7" s="442"/>
      <c r="B7" s="445"/>
      <c r="C7" s="445"/>
      <c r="D7" s="445"/>
      <c r="E7" s="456" t="s">
        <v>329</v>
      </c>
      <c r="F7" s="456" t="s">
        <v>264</v>
      </c>
      <c r="G7" s="457" t="s">
        <v>19</v>
      </c>
      <c r="H7" s="459" t="s">
        <v>17</v>
      </c>
      <c r="I7" s="460"/>
      <c r="J7" s="461"/>
      <c r="K7" s="459" t="s">
        <v>18</v>
      </c>
      <c r="L7" s="460"/>
      <c r="M7" s="461"/>
      <c r="N7" s="462" t="s">
        <v>22</v>
      </c>
      <c r="O7" s="463"/>
      <c r="P7" s="464"/>
      <c r="Q7" s="462" t="s">
        <v>24</v>
      </c>
      <c r="R7" s="463"/>
      <c r="S7" s="464"/>
      <c r="T7" s="462" t="s">
        <v>25</v>
      </c>
      <c r="U7" s="463"/>
      <c r="V7" s="464"/>
      <c r="W7" s="462" t="s">
        <v>26</v>
      </c>
      <c r="X7" s="463"/>
      <c r="Y7" s="464"/>
      <c r="Z7" s="462" t="s">
        <v>28</v>
      </c>
      <c r="AA7" s="463"/>
      <c r="AB7" s="463"/>
      <c r="AC7" s="465"/>
      <c r="AD7" s="466"/>
      <c r="AE7" s="462" t="s">
        <v>29</v>
      </c>
      <c r="AF7" s="463"/>
      <c r="AG7" s="463"/>
      <c r="AH7" s="465"/>
      <c r="AI7" s="466"/>
      <c r="AJ7" s="462" t="s">
        <v>30</v>
      </c>
      <c r="AK7" s="463"/>
      <c r="AL7" s="463"/>
      <c r="AM7" s="465"/>
      <c r="AN7" s="466"/>
      <c r="AO7" s="462" t="s">
        <v>32</v>
      </c>
      <c r="AP7" s="463"/>
      <c r="AQ7" s="463"/>
      <c r="AR7" s="465"/>
      <c r="AS7" s="466"/>
      <c r="AT7" s="462" t="s">
        <v>33</v>
      </c>
      <c r="AU7" s="463"/>
      <c r="AV7" s="463"/>
      <c r="AW7" s="465"/>
      <c r="AX7" s="466"/>
      <c r="AY7" s="462" t="s">
        <v>34</v>
      </c>
      <c r="AZ7" s="463"/>
      <c r="BA7" s="464"/>
      <c r="BB7" s="454"/>
    </row>
    <row r="8" spans="1:54" ht="41.25" customHeight="1">
      <c r="A8" s="443"/>
      <c r="B8" s="446"/>
      <c r="C8" s="446"/>
      <c r="D8" s="446"/>
      <c r="E8" s="446"/>
      <c r="F8" s="446"/>
      <c r="G8" s="458"/>
      <c r="H8" s="143" t="s">
        <v>20</v>
      </c>
      <c r="I8" s="144" t="s">
        <v>21</v>
      </c>
      <c r="J8" s="145" t="s">
        <v>19</v>
      </c>
      <c r="K8" s="144" t="s">
        <v>20</v>
      </c>
      <c r="L8" s="144" t="s">
        <v>21</v>
      </c>
      <c r="M8" s="145" t="s">
        <v>19</v>
      </c>
      <c r="N8" s="146" t="s">
        <v>20</v>
      </c>
      <c r="O8" s="144" t="s">
        <v>21</v>
      </c>
      <c r="P8" s="147" t="s">
        <v>19</v>
      </c>
      <c r="Q8" s="148" t="s">
        <v>20</v>
      </c>
      <c r="R8" s="144" t="s">
        <v>21</v>
      </c>
      <c r="S8" s="147" t="s">
        <v>19</v>
      </c>
      <c r="T8" s="148" t="s">
        <v>20</v>
      </c>
      <c r="U8" s="144" t="s">
        <v>21</v>
      </c>
      <c r="V8" s="147" t="s">
        <v>19</v>
      </c>
      <c r="W8" s="148" t="s">
        <v>20</v>
      </c>
      <c r="X8" s="144" t="s">
        <v>21</v>
      </c>
      <c r="Y8" s="147" t="s">
        <v>19</v>
      </c>
      <c r="Z8" s="148" t="s">
        <v>20</v>
      </c>
      <c r="AA8" s="144" t="s">
        <v>21</v>
      </c>
      <c r="AB8" s="147" t="s">
        <v>19</v>
      </c>
      <c r="AC8" s="144" t="s">
        <v>21</v>
      </c>
      <c r="AD8" s="147" t="s">
        <v>19</v>
      </c>
      <c r="AE8" s="148" t="s">
        <v>20</v>
      </c>
      <c r="AF8" s="149" t="s">
        <v>21</v>
      </c>
      <c r="AG8" s="147" t="s">
        <v>19</v>
      </c>
      <c r="AH8" s="144" t="s">
        <v>21</v>
      </c>
      <c r="AI8" s="147" t="s">
        <v>19</v>
      </c>
      <c r="AJ8" s="148" t="s">
        <v>20</v>
      </c>
      <c r="AK8" s="149" t="s">
        <v>21</v>
      </c>
      <c r="AL8" s="147" t="s">
        <v>19</v>
      </c>
      <c r="AM8" s="144" t="s">
        <v>21</v>
      </c>
      <c r="AN8" s="147" t="s">
        <v>19</v>
      </c>
      <c r="AO8" s="148" t="s">
        <v>20</v>
      </c>
      <c r="AP8" s="149" t="s">
        <v>21</v>
      </c>
      <c r="AQ8" s="147" t="s">
        <v>19</v>
      </c>
      <c r="AR8" s="144" t="s">
        <v>21</v>
      </c>
      <c r="AS8" s="147" t="s">
        <v>19</v>
      </c>
      <c r="AT8" s="148" t="s">
        <v>20</v>
      </c>
      <c r="AU8" s="149" t="s">
        <v>21</v>
      </c>
      <c r="AV8" s="147" t="s">
        <v>19</v>
      </c>
      <c r="AW8" s="144" t="s">
        <v>21</v>
      </c>
      <c r="AX8" s="147" t="s">
        <v>19</v>
      </c>
      <c r="AY8" s="148" t="s">
        <v>20</v>
      </c>
      <c r="AZ8" s="144" t="s">
        <v>21</v>
      </c>
      <c r="BA8" s="147" t="s">
        <v>19</v>
      </c>
      <c r="BB8" s="455"/>
    </row>
    <row r="9" spans="1:54" ht="15.75" thickBot="1">
      <c r="A9" s="150">
        <v>1</v>
      </c>
      <c r="B9" s="151">
        <v>2</v>
      </c>
      <c r="C9" s="151">
        <v>3</v>
      </c>
      <c r="D9" s="151">
        <v>4</v>
      </c>
      <c r="E9" s="266">
        <v>5</v>
      </c>
      <c r="F9" s="152">
        <v>6</v>
      </c>
      <c r="G9" s="153">
        <v>7</v>
      </c>
      <c r="H9" s="152">
        <v>8</v>
      </c>
      <c r="I9" s="154">
        <v>9</v>
      </c>
      <c r="J9" s="155">
        <v>10</v>
      </c>
      <c r="K9" s="154">
        <v>11</v>
      </c>
      <c r="L9" s="152">
        <v>12</v>
      </c>
      <c r="M9" s="155">
        <v>13</v>
      </c>
      <c r="N9" s="154">
        <v>14</v>
      </c>
      <c r="O9" s="152">
        <v>15</v>
      </c>
      <c r="P9" s="155">
        <v>16</v>
      </c>
      <c r="Q9" s="154">
        <v>17</v>
      </c>
      <c r="R9" s="152">
        <v>18</v>
      </c>
      <c r="S9" s="156">
        <v>19</v>
      </c>
      <c r="T9" s="154">
        <v>20</v>
      </c>
      <c r="U9" s="152">
        <v>21</v>
      </c>
      <c r="V9" s="156">
        <v>22</v>
      </c>
      <c r="W9" s="154"/>
      <c r="X9" s="152">
        <v>24</v>
      </c>
      <c r="Y9" s="156">
        <v>25</v>
      </c>
      <c r="Z9" s="154">
        <v>26</v>
      </c>
      <c r="AA9" s="152">
        <v>24</v>
      </c>
      <c r="AB9" s="156">
        <v>25</v>
      </c>
      <c r="AC9" s="152">
        <v>27</v>
      </c>
      <c r="AD9" s="155">
        <v>28</v>
      </c>
      <c r="AE9" s="157">
        <v>29</v>
      </c>
      <c r="AF9" s="158">
        <v>30</v>
      </c>
      <c r="AG9" s="156">
        <v>31</v>
      </c>
      <c r="AH9" s="152">
        <v>30</v>
      </c>
      <c r="AI9" s="155">
        <v>31</v>
      </c>
      <c r="AJ9" s="157">
        <v>32</v>
      </c>
      <c r="AK9" s="158">
        <v>33</v>
      </c>
      <c r="AL9" s="156">
        <v>34</v>
      </c>
      <c r="AM9" s="152">
        <v>33</v>
      </c>
      <c r="AN9" s="155">
        <v>34</v>
      </c>
      <c r="AO9" s="157">
        <v>35</v>
      </c>
      <c r="AP9" s="158">
        <v>36</v>
      </c>
      <c r="AQ9" s="156">
        <v>37</v>
      </c>
      <c r="AR9" s="152">
        <v>36</v>
      </c>
      <c r="AS9" s="155">
        <v>37</v>
      </c>
      <c r="AT9" s="157">
        <v>38</v>
      </c>
      <c r="AU9" s="158">
        <v>39</v>
      </c>
      <c r="AV9" s="156">
        <v>40</v>
      </c>
      <c r="AW9" s="152">
        <v>39</v>
      </c>
      <c r="AX9" s="155">
        <v>40</v>
      </c>
      <c r="AY9" s="152">
        <v>41</v>
      </c>
      <c r="AZ9" s="159">
        <v>42</v>
      </c>
      <c r="BA9" s="156">
        <v>43</v>
      </c>
      <c r="BB9" s="230">
        <v>44</v>
      </c>
    </row>
    <row r="10" spans="1:54" ht="19.5" customHeight="1">
      <c r="A10" s="467" t="s">
        <v>277</v>
      </c>
      <c r="B10" s="468"/>
      <c r="C10" s="469"/>
      <c r="D10" s="160" t="s">
        <v>261</v>
      </c>
      <c r="E10" s="264">
        <f>E12+E13</f>
        <v>6343.1</v>
      </c>
      <c r="F10" s="267">
        <f>F12+F13</f>
        <v>248.10000000000002</v>
      </c>
      <c r="G10" s="206"/>
      <c r="H10" s="267">
        <f>H12+H13</f>
        <v>158.87</v>
      </c>
      <c r="I10" s="267">
        <f>I12+I13</f>
        <v>158.87</v>
      </c>
      <c r="J10" s="163">
        <v>1</v>
      </c>
      <c r="K10" s="269">
        <f>K12+K13</f>
        <v>89.23</v>
      </c>
      <c r="L10" s="269">
        <f>L12+L13</f>
        <v>89.23</v>
      </c>
      <c r="M10" s="163"/>
      <c r="N10" s="269">
        <f>N12+N13</f>
        <v>351.63</v>
      </c>
      <c r="O10" s="162"/>
      <c r="P10" s="163"/>
      <c r="Q10" s="269">
        <f>Q12+Q13</f>
        <v>1559.9299999999998</v>
      </c>
      <c r="R10" s="162"/>
      <c r="S10" s="164"/>
      <c r="T10" s="269">
        <f>T12+T13</f>
        <v>705.96</v>
      </c>
      <c r="U10" s="161"/>
      <c r="V10" s="164"/>
      <c r="W10" s="269">
        <f>W12+W13</f>
        <v>1014.23</v>
      </c>
      <c r="X10" s="162"/>
      <c r="Y10" s="164"/>
      <c r="Z10" s="269">
        <f>Z12+Z13</f>
        <v>745.9300000000001</v>
      </c>
      <c r="AA10" s="165"/>
      <c r="AB10" s="166"/>
      <c r="AC10" s="167"/>
      <c r="AD10" s="163"/>
      <c r="AE10" s="269">
        <f>AE12+AE13</f>
        <v>9.23</v>
      </c>
      <c r="AF10" s="165"/>
      <c r="AG10" s="167"/>
      <c r="AH10" s="163"/>
      <c r="AI10" s="163"/>
      <c r="AJ10" s="280">
        <f>AJ12+AJ13</f>
        <v>714.23</v>
      </c>
      <c r="AK10" s="208"/>
      <c r="AL10" s="210"/>
      <c r="AM10" s="225"/>
      <c r="AN10" s="213"/>
      <c r="AO10" s="269">
        <f>AO12+AO13</f>
        <v>209.23</v>
      </c>
      <c r="AP10" s="165"/>
      <c r="AQ10" s="166"/>
      <c r="AR10" s="163"/>
      <c r="AS10" s="163"/>
      <c r="AT10" s="269">
        <f>AT12+AT13</f>
        <v>758.9300000000001</v>
      </c>
      <c r="AU10" s="168"/>
      <c r="AV10" s="169"/>
      <c r="AW10" s="163"/>
      <c r="AX10" s="163"/>
      <c r="AY10" s="269">
        <f>AY12+AY13</f>
        <v>25.7</v>
      </c>
      <c r="AZ10" s="163"/>
      <c r="BA10" s="163"/>
      <c r="BB10" s="476"/>
    </row>
    <row r="11" spans="1:54" ht="39" customHeight="1">
      <c r="A11" s="470"/>
      <c r="B11" s="471"/>
      <c r="C11" s="472"/>
      <c r="D11" s="170" t="s">
        <v>37</v>
      </c>
      <c r="E11" s="263"/>
      <c r="F11" s="172"/>
      <c r="G11" s="171"/>
      <c r="H11" s="172"/>
      <c r="I11" s="172"/>
      <c r="J11" s="171"/>
      <c r="K11" s="171"/>
      <c r="L11" s="285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270"/>
      <c r="X11" s="171"/>
      <c r="Y11" s="171"/>
      <c r="Z11" s="270"/>
      <c r="AA11" s="175"/>
      <c r="AB11" s="176"/>
      <c r="AC11" s="177"/>
      <c r="AD11" s="171"/>
      <c r="AE11" s="270"/>
      <c r="AF11" s="175"/>
      <c r="AG11" s="177"/>
      <c r="AH11" s="171"/>
      <c r="AI11" s="171"/>
      <c r="AJ11" s="271"/>
      <c r="AK11" s="175"/>
      <c r="AL11" s="222"/>
      <c r="AM11" s="227"/>
      <c r="AN11" s="223"/>
      <c r="AO11" s="171"/>
      <c r="AP11" s="175"/>
      <c r="AQ11" s="176"/>
      <c r="AR11" s="171"/>
      <c r="AS11" s="171"/>
      <c r="AT11" s="270"/>
      <c r="AU11" s="173"/>
      <c r="AV11" s="173"/>
      <c r="AW11" s="171"/>
      <c r="AX11" s="171"/>
      <c r="AY11" s="270"/>
      <c r="AZ11" s="171"/>
      <c r="BA11" s="171"/>
      <c r="BB11" s="477"/>
    </row>
    <row r="12" spans="1:54" ht="51.75" customHeight="1">
      <c r="A12" s="470"/>
      <c r="B12" s="471"/>
      <c r="C12" s="472"/>
      <c r="D12" s="179" t="s">
        <v>2</v>
      </c>
      <c r="E12" s="264">
        <f>H12+K12+N12+Q12+T12++W12+Z12+AE12+AJ12+AO12+AT12+AY12</f>
        <v>4283.1</v>
      </c>
      <c r="F12" s="284">
        <f>L12+O12+R12+U12+X12+AC12+AH12+AM12+AR12+AW12+AZ12+I12</f>
        <v>108.87</v>
      </c>
      <c r="G12" s="274"/>
      <c r="H12" s="275">
        <v>108.87</v>
      </c>
      <c r="I12" s="275">
        <v>108.87</v>
      </c>
      <c r="J12" s="276">
        <v>100</v>
      </c>
      <c r="K12" s="276">
        <v>0</v>
      </c>
      <c r="L12" s="286"/>
      <c r="M12" s="276"/>
      <c r="N12" s="276">
        <v>82.4</v>
      </c>
      <c r="O12" s="276"/>
      <c r="P12" s="276"/>
      <c r="Q12" s="276">
        <v>1240.1</v>
      </c>
      <c r="R12" s="276"/>
      <c r="S12" s="276"/>
      <c r="T12" s="276">
        <v>696.73</v>
      </c>
      <c r="U12" s="276"/>
      <c r="V12" s="276"/>
      <c r="W12" s="276">
        <v>0</v>
      </c>
      <c r="X12" s="276"/>
      <c r="Y12" s="276"/>
      <c r="Z12" s="276">
        <v>500.3</v>
      </c>
      <c r="AA12" s="277"/>
      <c r="AB12" s="278"/>
      <c r="AC12" s="279"/>
      <c r="AD12" s="276"/>
      <c r="AE12" s="276"/>
      <c r="AF12" s="277"/>
      <c r="AG12" s="279"/>
      <c r="AH12" s="276"/>
      <c r="AI12" s="276"/>
      <c r="AJ12" s="280">
        <v>705</v>
      </c>
      <c r="AK12" s="277"/>
      <c r="AL12" s="279"/>
      <c r="AM12" s="281"/>
      <c r="AN12" s="282"/>
      <c r="AO12" s="276">
        <v>200</v>
      </c>
      <c r="AP12" s="277"/>
      <c r="AQ12" s="278"/>
      <c r="AR12" s="276"/>
      <c r="AS12" s="276"/>
      <c r="AT12" s="276">
        <v>749.7</v>
      </c>
      <c r="AU12" s="277"/>
      <c r="AV12" s="277"/>
      <c r="AW12" s="276"/>
      <c r="AX12" s="276"/>
      <c r="AY12" s="276">
        <v>0</v>
      </c>
      <c r="AZ12" s="273"/>
      <c r="BA12" s="273"/>
      <c r="BB12" s="477"/>
    </row>
    <row r="13" spans="1:54" ht="30.75">
      <c r="A13" s="470"/>
      <c r="B13" s="471"/>
      <c r="C13" s="472"/>
      <c r="D13" s="179" t="s">
        <v>285</v>
      </c>
      <c r="E13" s="264">
        <f>H13+K13+N13+Q13+T13++W13+Z13+AE13+AJ13+AO13+AT13+AY13</f>
        <v>2060</v>
      </c>
      <c r="F13" s="284">
        <f>L13+O13+R13+U13+X13+AC13+AH13+AM13+AR13+AW13+AZ13+I13</f>
        <v>139.23000000000002</v>
      </c>
      <c r="G13" s="180"/>
      <c r="H13" s="272">
        <v>50</v>
      </c>
      <c r="I13" s="272">
        <v>50</v>
      </c>
      <c r="J13" s="183">
        <v>1</v>
      </c>
      <c r="K13" s="268">
        <v>89.23</v>
      </c>
      <c r="L13" s="286">
        <v>89.23</v>
      </c>
      <c r="M13" s="183"/>
      <c r="N13" s="268">
        <v>269.23</v>
      </c>
      <c r="O13" s="182"/>
      <c r="P13" s="191"/>
      <c r="Q13" s="268">
        <v>319.83</v>
      </c>
      <c r="R13" s="192"/>
      <c r="S13" s="191"/>
      <c r="T13" s="268">
        <v>9.23</v>
      </c>
      <c r="U13" s="192"/>
      <c r="V13" s="191"/>
      <c r="W13" s="269">
        <v>1014.23</v>
      </c>
      <c r="X13" s="192"/>
      <c r="Y13" s="191"/>
      <c r="Z13" s="268">
        <v>245.63</v>
      </c>
      <c r="AA13" s="194"/>
      <c r="AB13" s="195"/>
      <c r="AC13" s="196"/>
      <c r="AD13" s="191"/>
      <c r="AE13" s="268">
        <v>9.23</v>
      </c>
      <c r="AF13" s="194"/>
      <c r="AG13" s="196"/>
      <c r="AH13" s="191"/>
      <c r="AI13" s="191"/>
      <c r="AJ13" s="271">
        <v>9.23</v>
      </c>
      <c r="AK13" s="185"/>
      <c r="AL13" s="187"/>
      <c r="AM13" s="229"/>
      <c r="AN13" s="183"/>
      <c r="AO13" s="268">
        <v>9.23</v>
      </c>
      <c r="AP13" s="194"/>
      <c r="AQ13" s="195"/>
      <c r="AR13" s="191"/>
      <c r="AS13" s="191"/>
      <c r="AT13" s="268">
        <v>9.23</v>
      </c>
      <c r="AU13" s="198"/>
      <c r="AV13" s="199"/>
      <c r="AW13" s="191"/>
      <c r="AX13" s="191"/>
      <c r="AY13" s="268">
        <v>25.7</v>
      </c>
      <c r="AZ13" s="191"/>
      <c r="BA13" s="191"/>
      <c r="BB13" s="477"/>
    </row>
    <row r="14" spans="1:54" ht="84.75" customHeight="1">
      <c r="A14" s="470"/>
      <c r="B14" s="471"/>
      <c r="C14" s="472"/>
      <c r="D14" s="170" t="s">
        <v>293</v>
      </c>
      <c r="E14" s="265"/>
      <c r="F14" s="171"/>
      <c r="G14" s="180"/>
      <c r="H14" s="201"/>
      <c r="I14" s="192"/>
      <c r="J14" s="191"/>
      <c r="K14" s="192"/>
      <c r="L14" s="287"/>
      <c r="M14" s="191"/>
      <c r="N14" s="198"/>
      <c r="O14" s="192"/>
      <c r="P14" s="191"/>
      <c r="Q14" s="192"/>
      <c r="R14" s="192"/>
      <c r="S14" s="191"/>
      <c r="T14" s="193"/>
      <c r="U14" s="192"/>
      <c r="V14" s="191"/>
      <c r="W14" s="192"/>
      <c r="X14" s="192"/>
      <c r="Y14" s="191"/>
      <c r="Z14" s="192"/>
      <c r="AA14" s="194"/>
      <c r="AB14" s="195"/>
      <c r="AC14" s="196"/>
      <c r="AD14" s="191"/>
      <c r="AE14" s="193"/>
      <c r="AF14" s="194"/>
      <c r="AG14" s="196"/>
      <c r="AH14" s="191"/>
      <c r="AI14" s="191"/>
      <c r="AJ14" s="193"/>
      <c r="AK14" s="194"/>
      <c r="AL14" s="195"/>
      <c r="AM14" s="191"/>
      <c r="AN14" s="191"/>
      <c r="AO14" s="197"/>
      <c r="AP14" s="194"/>
      <c r="AQ14" s="195"/>
      <c r="AR14" s="191"/>
      <c r="AS14" s="191"/>
      <c r="AT14" s="197"/>
      <c r="AU14" s="198"/>
      <c r="AV14" s="199"/>
      <c r="AW14" s="191"/>
      <c r="AX14" s="191"/>
      <c r="AY14" s="198"/>
      <c r="AZ14" s="191"/>
      <c r="BA14" s="191"/>
      <c r="BB14" s="477"/>
    </row>
    <row r="15" spans="1:54" ht="30.75">
      <c r="A15" s="470"/>
      <c r="B15" s="471"/>
      <c r="C15" s="472"/>
      <c r="D15" s="179" t="s">
        <v>286</v>
      </c>
      <c r="E15" s="171"/>
      <c r="F15" s="171"/>
      <c r="G15" s="180"/>
      <c r="H15" s="201"/>
      <c r="I15" s="192"/>
      <c r="J15" s="191"/>
      <c r="K15" s="192"/>
      <c r="L15" s="192"/>
      <c r="M15" s="191"/>
      <c r="N15" s="198"/>
      <c r="O15" s="192"/>
      <c r="P15" s="191"/>
      <c r="Q15" s="192"/>
      <c r="R15" s="192"/>
      <c r="S15" s="191"/>
      <c r="T15" s="193"/>
      <c r="U15" s="192"/>
      <c r="V15" s="191"/>
      <c r="W15" s="192"/>
      <c r="X15" s="192"/>
      <c r="Y15" s="191"/>
      <c r="Z15" s="192"/>
      <c r="AA15" s="194"/>
      <c r="AB15" s="195"/>
      <c r="AC15" s="196"/>
      <c r="AD15" s="191"/>
      <c r="AE15" s="193"/>
      <c r="AF15" s="194"/>
      <c r="AG15" s="196"/>
      <c r="AH15" s="191"/>
      <c r="AI15" s="191"/>
      <c r="AJ15" s="193"/>
      <c r="AK15" s="194"/>
      <c r="AL15" s="195"/>
      <c r="AM15" s="191"/>
      <c r="AN15" s="191"/>
      <c r="AO15" s="197"/>
      <c r="AP15" s="194"/>
      <c r="AQ15" s="195"/>
      <c r="AR15" s="191"/>
      <c r="AS15" s="191"/>
      <c r="AT15" s="197"/>
      <c r="AU15" s="198"/>
      <c r="AV15" s="199"/>
      <c r="AW15" s="191"/>
      <c r="AX15" s="191"/>
      <c r="AY15" s="198"/>
      <c r="AZ15" s="191"/>
      <c r="BA15" s="191"/>
      <c r="BB15" s="477"/>
    </row>
    <row r="16" spans="1:54" ht="36.75" customHeight="1">
      <c r="A16" s="473"/>
      <c r="B16" s="474"/>
      <c r="C16" s="475"/>
      <c r="D16" s="179" t="s">
        <v>43</v>
      </c>
      <c r="E16" s="192"/>
      <c r="F16" s="192"/>
      <c r="G16" s="201"/>
      <c r="H16" s="172"/>
      <c r="I16" s="171"/>
      <c r="J16" s="171"/>
      <c r="K16" s="171"/>
      <c r="L16" s="171"/>
      <c r="M16" s="171"/>
      <c r="N16" s="173"/>
      <c r="O16" s="171"/>
      <c r="P16" s="171"/>
      <c r="Q16" s="171"/>
      <c r="R16" s="171"/>
      <c r="S16" s="171"/>
      <c r="T16" s="174"/>
      <c r="U16" s="171"/>
      <c r="V16" s="171"/>
      <c r="W16" s="171"/>
      <c r="X16" s="171"/>
      <c r="Y16" s="171"/>
      <c r="Z16" s="171"/>
      <c r="AA16" s="175"/>
      <c r="AB16" s="176"/>
      <c r="AC16" s="177"/>
      <c r="AD16" s="171"/>
      <c r="AE16" s="174"/>
      <c r="AF16" s="175"/>
      <c r="AG16" s="177"/>
      <c r="AH16" s="171"/>
      <c r="AI16" s="171"/>
      <c r="AJ16" s="174"/>
      <c r="AK16" s="175"/>
      <c r="AL16" s="176"/>
      <c r="AM16" s="171"/>
      <c r="AN16" s="171"/>
      <c r="AO16" s="178"/>
      <c r="AP16" s="175"/>
      <c r="AQ16" s="176"/>
      <c r="AR16" s="171"/>
      <c r="AS16" s="171"/>
      <c r="AT16" s="178"/>
      <c r="AU16" s="173"/>
      <c r="AV16" s="173"/>
      <c r="AW16" s="171"/>
      <c r="AX16" s="171"/>
      <c r="AY16" s="173"/>
      <c r="AZ16" s="171"/>
      <c r="BA16" s="171"/>
      <c r="BB16" s="478"/>
    </row>
    <row r="17" spans="1:54" ht="15">
      <c r="A17" s="479" t="s">
        <v>36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1"/>
    </row>
    <row r="18" spans="1:54" ht="18.75" customHeight="1">
      <c r="A18" s="482" t="s">
        <v>291</v>
      </c>
      <c r="B18" s="483"/>
      <c r="C18" s="484"/>
      <c r="D18" s="202" t="s">
        <v>41</v>
      </c>
      <c r="E18" s="203"/>
      <c r="F18" s="203"/>
      <c r="G18" s="204"/>
      <c r="H18" s="205"/>
      <c r="I18" s="203"/>
      <c r="J18" s="206"/>
      <c r="K18" s="203"/>
      <c r="L18" s="207"/>
      <c r="M18" s="206"/>
      <c r="N18" s="203"/>
      <c r="O18" s="203"/>
      <c r="P18" s="206"/>
      <c r="Q18" s="203"/>
      <c r="R18" s="203"/>
      <c r="S18" s="206"/>
      <c r="T18" s="203"/>
      <c r="U18" s="203"/>
      <c r="V18" s="206"/>
      <c r="W18" s="203"/>
      <c r="X18" s="203"/>
      <c r="Y18" s="206"/>
      <c r="Z18" s="203"/>
      <c r="AA18" s="208"/>
      <c r="AB18" s="209"/>
      <c r="AC18" s="210"/>
      <c r="AD18" s="206"/>
      <c r="AE18" s="207"/>
      <c r="AF18" s="208"/>
      <c r="AG18" s="210"/>
      <c r="AH18" s="206"/>
      <c r="AI18" s="206"/>
      <c r="AJ18" s="207"/>
      <c r="AK18" s="208"/>
      <c r="AL18" s="209"/>
      <c r="AM18" s="206"/>
      <c r="AN18" s="206"/>
      <c r="AO18" s="211"/>
      <c r="AP18" s="208"/>
      <c r="AQ18" s="209"/>
      <c r="AR18" s="206"/>
      <c r="AS18" s="206"/>
      <c r="AT18" s="211"/>
      <c r="AU18" s="212"/>
      <c r="AV18" s="213"/>
      <c r="AW18" s="206"/>
      <c r="AX18" s="206"/>
      <c r="AY18" s="214"/>
      <c r="AZ18" s="206"/>
      <c r="BA18" s="206"/>
      <c r="BB18" s="491"/>
    </row>
    <row r="19" spans="1:54" ht="30.75">
      <c r="A19" s="485"/>
      <c r="B19" s="486"/>
      <c r="C19" s="487"/>
      <c r="D19" s="215" t="s">
        <v>37</v>
      </c>
      <c r="E19" s="216"/>
      <c r="F19" s="216"/>
      <c r="G19" s="172"/>
      <c r="H19" s="172"/>
      <c r="I19" s="171"/>
      <c r="J19" s="171"/>
      <c r="K19" s="171"/>
      <c r="L19" s="174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5"/>
      <c r="AB19" s="176"/>
      <c r="AC19" s="177"/>
      <c r="AD19" s="171"/>
      <c r="AE19" s="174"/>
      <c r="AF19" s="175"/>
      <c r="AG19" s="177"/>
      <c r="AH19" s="171"/>
      <c r="AI19" s="171"/>
      <c r="AJ19" s="174"/>
      <c r="AK19" s="175"/>
      <c r="AL19" s="176"/>
      <c r="AM19" s="171"/>
      <c r="AN19" s="171"/>
      <c r="AO19" s="178"/>
      <c r="AP19" s="175"/>
      <c r="AQ19" s="176"/>
      <c r="AR19" s="171"/>
      <c r="AS19" s="171"/>
      <c r="AT19" s="178"/>
      <c r="AU19" s="173"/>
      <c r="AV19" s="173"/>
      <c r="AW19" s="171"/>
      <c r="AX19" s="171"/>
      <c r="AY19" s="176"/>
      <c r="AZ19" s="171"/>
      <c r="BA19" s="171"/>
      <c r="BB19" s="477"/>
    </row>
    <row r="20" spans="1:54" ht="52.5" customHeight="1">
      <c r="A20" s="485"/>
      <c r="B20" s="486"/>
      <c r="C20" s="487"/>
      <c r="D20" s="217" t="s">
        <v>2</v>
      </c>
      <c r="E20" s="192"/>
      <c r="F20" s="192"/>
      <c r="G20" s="180"/>
      <c r="H20" s="181"/>
      <c r="I20" s="182"/>
      <c r="J20" s="183"/>
      <c r="K20" s="182"/>
      <c r="L20" s="184"/>
      <c r="M20" s="183"/>
      <c r="N20" s="182"/>
      <c r="O20" s="182"/>
      <c r="P20" s="183"/>
      <c r="Q20" s="182"/>
      <c r="R20" s="182"/>
      <c r="S20" s="183"/>
      <c r="T20" s="182"/>
      <c r="U20" s="182"/>
      <c r="V20" s="183"/>
      <c r="W20" s="182"/>
      <c r="X20" s="182"/>
      <c r="Y20" s="183"/>
      <c r="Z20" s="182"/>
      <c r="AA20" s="185"/>
      <c r="AB20" s="186"/>
      <c r="AC20" s="187"/>
      <c r="AD20" s="183"/>
      <c r="AE20" s="184"/>
      <c r="AF20" s="185"/>
      <c r="AG20" s="187"/>
      <c r="AH20" s="183"/>
      <c r="AI20" s="183"/>
      <c r="AJ20" s="184"/>
      <c r="AK20" s="185"/>
      <c r="AL20" s="186"/>
      <c r="AM20" s="183"/>
      <c r="AN20" s="183"/>
      <c r="AO20" s="188"/>
      <c r="AP20" s="185"/>
      <c r="AQ20" s="186"/>
      <c r="AR20" s="183"/>
      <c r="AS20" s="183"/>
      <c r="AT20" s="188"/>
      <c r="AU20" s="185"/>
      <c r="AV20" s="189"/>
      <c r="AW20" s="183"/>
      <c r="AX20" s="183"/>
      <c r="AY20" s="218"/>
      <c r="AZ20" s="183"/>
      <c r="BA20" s="183"/>
      <c r="BB20" s="477"/>
    </row>
    <row r="21" spans="1:54" ht="30.75">
      <c r="A21" s="485"/>
      <c r="B21" s="486"/>
      <c r="C21" s="487"/>
      <c r="D21" s="179" t="s">
        <v>285</v>
      </c>
      <c r="E21" s="192"/>
      <c r="F21" s="192"/>
      <c r="G21" s="180"/>
      <c r="H21" s="201"/>
      <c r="I21" s="192"/>
      <c r="J21" s="191"/>
      <c r="K21" s="192"/>
      <c r="L21" s="193"/>
      <c r="M21" s="191"/>
      <c r="N21" s="192"/>
      <c r="O21" s="192"/>
      <c r="P21" s="191"/>
      <c r="Q21" s="192"/>
      <c r="R21" s="192"/>
      <c r="S21" s="191"/>
      <c r="T21" s="192"/>
      <c r="U21" s="192"/>
      <c r="V21" s="191"/>
      <c r="W21" s="192"/>
      <c r="X21" s="192"/>
      <c r="Y21" s="191"/>
      <c r="Z21" s="192"/>
      <c r="AA21" s="194"/>
      <c r="AB21" s="195"/>
      <c r="AC21" s="196"/>
      <c r="AD21" s="191"/>
      <c r="AE21" s="193"/>
      <c r="AF21" s="194"/>
      <c r="AG21" s="196"/>
      <c r="AH21" s="191"/>
      <c r="AI21" s="191"/>
      <c r="AJ21" s="193"/>
      <c r="AK21" s="194"/>
      <c r="AL21" s="195"/>
      <c r="AM21" s="191"/>
      <c r="AN21" s="191"/>
      <c r="AO21" s="197"/>
      <c r="AP21" s="194"/>
      <c r="AQ21" s="195"/>
      <c r="AR21" s="191"/>
      <c r="AS21" s="191"/>
      <c r="AT21" s="197"/>
      <c r="AU21" s="198"/>
      <c r="AV21" s="199"/>
      <c r="AW21" s="191"/>
      <c r="AX21" s="191"/>
      <c r="AY21" s="200"/>
      <c r="AZ21" s="191"/>
      <c r="BA21" s="191"/>
      <c r="BB21" s="477"/>
    </row>
    <row r="22" spans="1:54" ht="84" customHeight="1">
      <c r="A22" s="485"/>
      <c r="B22" s="486"/>
      <c r="C22" s="487"/>
      <c r="D22" s="179" t="s">
        <v>293</v>
      </c>
      <c r="E22" s="192"/>
      <c r="F22" s="192"/>
      <c r="G22" s="180"/>
      <c r="H22" s="201"/>
      <c r="I22" s="192"/>
      <c r="J22" s="191"/>
      <c r="K22" s="192"/>
      <c r="L22" s="193"/>
      <c r="M22" s="191"/>
      <c r="N22" s="192"/>
      <c r="O22" s="192"/>
      <c r="P22" s="191"/>
      <c r="Q22" s="192"/>
      <c r="R22" s="192"/>
      <c r="S22" s="191"/>
      <c r="T22" s="192"/>
      <c r="U22" s="192"/>
      <c r="V22" s="191"/>
      <c r="W22" s="192"/>
      <c r="X22" s="192"/>
      <c r="Y22" s="191"/>
      <c r="Z22" s="192"/>
      <c r="AA22" s="194"/>
      <c r="AB22" s="195"/>
      <c r="AC22" s="196"/>
      <c r="AD22" s="191"/>
      <c r="AE22" s="193"/>
      <c r="AF22" s="194"/>
      <c r="AG22" s="196"/>
      <c r="AH22" s="191"/>
      <c r="AI22" s="191"/>
      <c r="AJ22" s="193"/>
      <c r="AK22" s="194"/>
      <c r="AL22" s="195"/>
      <c r="AM22" s="191"/>
      <c r="AN22" s="191"/>
      <c r="AO22" s="197"/>
      <c r="AP22" s="194"/>
      <c r="AQ22" s="195"/>
      <c r="AR22" s="191"/>
      <c r="AS22" s="191"/>
      <c r="AT22" s="197"/>
      <c r="AU22" s="198"/>
      <c r="AV22" s="199"/>
      <c r="AW22" s="191"/>
      <c r="AX22" s="191"/>
      <c r="AY22" s="198"/>
      <c r="AZ22" s="191"/>
      <c r="BA22" s="191"/>
      <c r="BB22" s="477"/>
    </row>
    <row r="23" spans="1:54" ht="30.75">
      <c r="A23" s="485"/>
      <c r="B23" s="486"/>
      <c r="C23" s="487"/>
      <c r="D23" s="179" t="s">
        <v>286</v>
      </c>
      <c r="E23" s="192"/>
      <c r="F23" s="192"/>
      <c r="G23" s="180"/>
      <c r="H23" s="201"/>
      <c r="I23" s="192"/>
      <c r="J23" s="191"/>
      <c r="K23" s="192"/>
      <c r="L23" s="193"/>
      <c r="M23" s="191"/>
      <c r="N23" s="192"/>
      <c r="O23" s="192"/>
      <c r="P23" s="191"/>
      <c r="Q23" s="192"/>
      <c r="R23" s="192"/>
      <c r="S23" s="191"/>
      <c r="T23" s="192"/>
      <c r="U23" s="192"/>
      <c r="V23" s="191"/>
      <c r="W23" s="192"/>
      <c r="X23" s="192"/>
      <c r="Y23" s="191"/>
      <c r="Z23" s="192"/>
      <c r="AA23" s="194"/>
      <c r="AB23" s="195"/>
      <c r="AC23" s="196"/>
      <c r="AD23" s="191"/>
      <c r="AE23" s="193"/>
      <c r="AF23" s="194"/>
      <c r="AG23" s="196"/>
      <c r="AH23" s="191"/>
      <c r="AI23" s="191"/>
      <c r="AJ23" s="193"/>
      <c r="AK23" s="194"/>
      <c r="AL23" s="195"/>
      <c r="AM23" s="191"/>
      <c r="AN23" s="191"/>
      <c r="AO23" s="197"/>
      <c r="AP23" s="194"/>
      <c r="AQ23" s="195"/>
      <c r="AR23" s="191"/>
      <c r="AS23" s="191"/>
      <c r="AT23" s="197"/>
      <c r="AU23" s="198"/>
      <c r="AV23" s="199"/>
      <c r="AW23" s="191"/>
      <c r="AX23" s="191"/>
      <c r="AY23" s="198"/>
      <c r="AZ23" s="191"/>
      <c r="BA23" s="191"/>
      <c r="BB23" s="477"/>
    </row>
    <row r="24" spans="1:54" ht="46.5">
      <c r="A24" s="488"/>
      <c r="B24" s="489"/>
      <c r="C24" s="490"/>
      <c r="D24" s="215" t="s">
        <v>43</v>
      </c>
      <c r="E24" s="216"/>
      <c r="F24" s="216"/>
      <c r="G24" s="172"/>
      <c r="H24" s="172"/>
      <c r="I24" s="171"/>
      <c r="J24" s="171"/>
      <c r="K24" s="171"/>
      <c r="L24" s="174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5"/>
      <c r="AB24" s="176"/>
      <c r="AC24" s="177"/>
      <c r="AD24" s="171"/>
      <c r="AE24" s="174"/>
      <c r="AF24" s="175"/>
      <c r="AG24" s="177"/>
      <c r="AH24" s="171"/>
      <c r="AI24" s="171"/>
      <c r="AJ24" s="174"/>
      <c r="AK24" s="175"/>
      <c r="AL24" s="176"/>
      <c r="AM24" s="171"/>
      <c r="AN24" s="171"/>
      <c r="AO24" s="178"/>
      <c r="AP24" s="175"/>
      <c r="AQ24" s="176"/>
      <c r="AR24" s="171"/>
      <c r="AS24" s="171"/>
      <c r="AT24" s="178"/>
      <c r="AU24" s="173"/>
      <c r="AV24" s="173"/>
      <c r="AW24" s="171"/>
      <c r="AX24" s="171"/>
      <c r="AY24" s="173"/>
      <c r="AZ24" s="171"/>
      <c r="BA24" s="171"/>
      <c r="BB24" s="477"/>
    </row>
    <row r="25" spans="1:54" ht="17.25" customHeight="1">
      <c r="A25" s="482" t="s">
        <v>292</v>
      </c>
      <c r="B25" s="483"/>
      <c r="C25" s="484"/>
      <c r="D25" s="202" t="s">
        <v>41</v>
      </c>
      <c r="E25" s="203"/>
      <c r="F25" s="203"/>
      <c r="G25" s="204"/>
      <c r="H25" s="205"/>
      <c r="I25" s="203"/>
      <c r="J25" s="206"/>
      <c r="K25" s="203"/>
      <c r="L25" s="207"/>
      <c r="M25" s="206"/>
      <c r="N25" s="203"/>
      <c r="O25" s="203"/>
      <c r="P25" s="206"/>
      <c r="Q25" s="203"/>
      <c r="R25" s="203"/>
      <c r="S25" s="206"/>
      <c r="T25" s="203"/>
      <c r="U25" s="203"/>
      <c r="V25" s="206"/>
      <c r="W25" s="203"/>
      <c r="X25" s="203"/>
      <c r="Y25" s="206"/>
      <c r="Z25" s="203"/>
      <c r="AA25" s="208"/>
      <c r="AB25" s="209"/>
      <c r="AC25" s="210"/>
      <c r="AD25" s="206"/>
      <c r="AE25" s="207"/>
      <c r="AF25" s="208"/>
      <c r="AG25" s="210"/>
      <c r="AH25" s="206"/>
      <c r="AI25" s="206"/>
      <c r="AJ25" s="207"/>
      <c r="AK25" s="208"/>
      <c r="AL25" s="209"/>
      <c r="AM25" s="206"/>
      <c r="AN25" s="206"/>
      <c r="AO25" s="211"/>
      <c r="AP25" s="208"/>
      <c r="AQ25" s="209"/>
      <c r="AR25" s="206"/>
      <c r="AS25" s="206"/>
      <c r="AT25" s="211"/>
      <c r="AU25" s="212"/>
      <c r="AV25" s="213"/>
      <c r="AW25" s="206"/>
      <c r="AX25" s="206"/>
      <c r="AY25" s="207"/>
      <c r="AZ25" s="206"/>
      <c r="BA25" s="206"/>
      <c r="BB25" s="492"/>
    </row>
    <row r="26" spans="1:54" ht="30.75">
      <c r="A26" s="485"/>
      <c r="B26" s="486"/>
      <c r="C26" s="487"/>
      <c r="D26" s="215" t="s">
        <v>37</v>
      </c>
      <c r="E26" s="190"/>
      <c r="F26" s="190"/>
      <c r="G26" s="172"/>
      <c r="H26" s="172"/>
      <c r="I26" s="171"/>
      <c r="J26" s="171"/>
      <c r="K26" s="171"/>
      <c r="L26" s="174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5"/>
      <c r="AB26" s="176"/>
      <c r="AC26" s="177"/>
      <c r="AD26" s="171"/>
      <c r="AE26" s="174"/>
      <c r="AF26" s="175"/>
      <c r="AG26" s="177"/>
      <c r="AH26" s="171"/>
      <c r="AI26" s="171"/>
      <c r="AJ26" s="174"/>
      <c r="AK26" s="175"/>
      <c r="AL26" s="176"/>
      <c r="AM26" s="171"/>
      <c r="AN26" s="171"/>
      <c r="AO26" s="178"/>
      <c r="AP26" s="175"/>
      <c r="AQ26" s="176"/>
      <c r="AR26" s="171"/>
      <c r="AS26" s="171"/>
      <c r="AT26" s="178"/>
      <c r="AU26" s="173"/>
      <c r="AV26" s="173"/>
      <c r="AW26" s="171"/>
      <c r="AX26" s="171"/>
      <c r="AY26" s="173"/>
      <c r="AZ26" s="171"/>
      <c r="BA26" s="171"/>
      <c r="BB26" s="492"/>
    </row>
    <row r="27" spans="1:54" ht="57.75" customHeight="1">
      <c r="A27" s="485"/>
      <c r="B27" s="486"/>
      <c r="C27" s="487"/>
      <c r="D27" s="217" t="s">
        <v>2</v>
      </c>
      <c r="E27" s="192"/>
      <c r="F27" s="192"/>
      <c r="G27" s="180"/>
      <c r="H27" s="181"/>
      <c r="I27" s="182"/>
      <c r="J27" s="183"/>
      <c r="K27" s="182"/>
      <c r="L27" s="184"/>
      <c r="M27" s="183"/>
      <c r="N27" s="182"/>
      <c r="O27" s="182"/>
      <c r="P27" s="183"/>
      <c r="Q27" s="182"/>
      <c r="R27" s="182"/>
      <c r="S27" s="183"/>
      <c r="T27" s="182"/>
      <c r="U27" s="182"/>
      <c r="V27" s="183"/>
      <c r="W27" s="182"/>
      <c r="X27" s="182"/>
      <c r="Y27" s="183"/>
      <c r="Z27" s="182"/>
      <c r="AA27" s="185"/>
      <c r="AB27" s="186"/>
      <c r="AC27" s="187"/>
      <c r="AD27" s="183"/>
      <c r="AE27" s="184"/>
      <c r="AF27" s="185"/>
      <c r="AG27" s="187"/>
      <c r="AH27" s="183"/>
      <c r="AI27" s="183"/>
      <c r="AJ27" s="184"/>
      <c r="AK27" s="185"/>
      <c r="AL27" s="186"/>
      <c r="AM27" s="183"/>
      <c r="AN27" s="183"/>
      <c r="AO27" s="188"/>
      <c r="AP27" s="185"/>
      <c r="AQ27" s="186"/>
      <c r="AR27" s="183"/>
      <c r="AS27" s="183"/>
      <c r="AT27" s="188"/>
      <c r="AU27" s="185"/>
      <c r="AV27" s="189"/>
      <c r="AW27" s="183"/>
      <c r="AX27" s="183"/>
      <c r="AY27" s="185"/>
      <c r="AZ27" s="183"/>
      <c r="BA27" s="183"/>
      <c r="BB27" s="492"/>
    </row>
    <row r="28" spans="1:54" ht="30.75">
      <c r="A28" s="485"/>
      <c r="B28" s="486"/>
      <c r="C28" s="487"/>
      <c r="D28" s="179" t="s">
        <v>285</v>
      </c>
      <c r="E28" s="192"/>
      <c r="F28" s="192"/>
      <c r="G28" s="180"/>
      <c r="H28" s="201"/>
      <c r="I28" s="192"/>
      <c r="J28" s="191"/>
      <c r="K28" s="192"/>
      <c r="L28" s="193"/>
      <c r="M28" s="191"/>
      <c r="N28" s="192"/>
      <c r="O28" s="192"/>
      <c r="P28" s="191"/>
      <c r="Q28" s="192"/>
      <c r="R28" s="192"/>
      <c r="S28" s="191"/>
      <c r="T28" s="192"/>
      <c r="U28" s="192"/>
      <c r="V28" s="191"/>
      <c r="W28" s="192"/>
      <c r="X28" s="192"/>
      <c r="Y28" s="191"/>
      <c r="Z28" s="192"/>
      <c r="AA28" s="194"/>
      <c r="AB28" s="195"/>
      <c r="AC28" s="196"/>
      <c r="AD28" s="191"/>
      <c r="AE28" s="193"/>
      <c r="AF28" s="194"/>
      <c r="AG28" s="196"/>
      <c r="AH28" s="191"/>
      <c r="AI28" s="191"/>
      <c r="AJ28" s="193"/>
      <c r="AK28" s="194"/>
      <c r="AL28" s="195"/>
      <c r="AM28" s="191"/>
      <c r="AN28" s="191"/>
      <c r="AO28" s="197"/>
      <c r="AP28" s="194"/>
      <c r="AQ28" s="195"/>
      <c r="AR28" s="191"/>
      <c r="AS28" s="191"/>
      <c r="AT28" s="197"/>
      <c r="AU28" s="198"/>
      <c r="AV28" s="199"/>
      <c r="AW28" s="191"/>
      <c r="AX28" s="191"/>
      <c r="AY28" s="194"/>
      <c r="AZ28" s="191"/>
      <c r="BA28" s="191"/>
      <c r="BB28" s="492"/>
    </row>
    <row r="29" spans="1:54" ht="84" customHeight="1">
      <c r="A29" s="485"/>
      <c r="B29" s="486"/>
      <c r="C29" s="487"/>
      <c r="D29" s="179" t="s">
        <v>293</v>
      </c>
      <c r="E29" s="192"/>
      <c r="F29" s="192"/>
      <c r="G29" s="180"/>
      <c r="H29" s="201"/>
      <c r="I29" s="192"/>
      <c r="J29" s="191"/>
      <c r="K29" s="192"/>
      <c r="L29" s="193"/>
      <c r="M29" s="191"/>
      <c r="N29" s="192"/>
      <c r="O29" s="192"/>
      <c r="P29" s="191"/>
      <c r="Q29" s="192"/>
      <c r="R29" s="192"/>
      <c r="S29" s="191"/>
      <c r="T29" s="192"/>
      <c r="U29" s="192"/>
      <c r="V29" s="191"/>
      <c r="W29" s="192"/>
      <c r="X29" s="192"/>
      <c r="Y29" s="191"/>
      <c r="Z29" s="192"/>
      <c r="AA29" s="194"/>
      <c r="AB29" s="195"/>
      <c r="AC29" s="196"/>
      <c r="AD29" s="191"/>
      <c r="AE29" s="193"/>
      <c r="AF29" s="194"/>
      <c r="AG29" s="196"/>
      <c r="AH29" s="191"/>
      <c r="AI29" s="191"/>
      <c r="AJ29" s="193"/>
      <c r="AK29" s="194"/>
      <c r="AL29" s="195"/>
      <c r="AM29" s="191"/>
      <c r="AN29" s="191"/>
      <c r="AO29" s="197"/>
      <c r="AP29" s="194"/>
      <c r="AQ29" s="195"/>
      <c r="AR29" s="191"/>
      <c r="AS29" s="191"/>
      <c r="AT29" s="197"/>
      <c r="AU29" s="198"/>
      <c r="AV29" s="199"/>
      <c r="AW29" s="191"/>
      <c r="AX29" s="191"/>
      <c r="AY29" s="194"/>
      <c r="AZ29" s="191"/>
      <c r="BA29" s="191"/>
      <c r="BB29" s="492"/>
    </row>
    <row r="30" spans="1:54" ht="30.75">
      <c r="A30" s="485"/>
      <c r="B30" s="486"/>
      <c r="C30" s="487"/>
      <c r="D30" s="179" t="s">
        <v>286</v>
      </c>
      <c r="E30" s="192"/>
      <c r="F30" s="192"/>
      <c r="G30" s="180"/>
      <c r="H30" s="201"/>
      <c r="I30" s="192"/>
      <c r="J30" s="191"/>
      <c r="K30" s="192"/>
      <c r="L30" s="193"/>
      <c r="M30" s="191"/>
      <c r="N30" s="192"/>
      <c r="O30" s="192"/>
      <c r="P30" s="191"/>
      <c r="Q30" s="192"/>
      <c r="R30" s="192"/>
      <c r="S30" s="191"/>
      <c r="T30" s="192"/>
      <c r="U30" s="192"/>
      <c r="V30" s="191"/>
      <c r="W30" s="192"/>
      <c r="X30" s="192"/>
      <c r="Y30" s="191"/>
      <c r="Z30" s="192"/>
      <c r="AA30" s="194"/>
      <c r="AB30" s="195"/>
      <c r="AC30" s="196"/>
      <c r="AD30" s="191"/>
      <c r="AE30" s="193"/>
      <c r="AF30" s="194"/>
      <c r="AG30" s="196"/>
      <c r="AH30" s="191"/>
      <c r="AI30" s="191"/>
      <c r="AJ30" s="193"/>
      <c r="AK30" s="194"/>
      <c r="AL30" s="195"/>
      <c r="AM30" s="191"/>
      <c r="AN30" s="191"/>
      <c r="AO30" s="197"/>
      <c r="AP30" s="194"/>
      <c r="AQ30" s="195"/>
      <c r="AR30" s="191"/>
      <c r="AS30" s="191"/>
      <c r="AT30" s="197"/>
      <c r="AU30" s="198"/>
      <c r="AV30" s="199"/>
      <c r="AW30" s="191"/>
      <c r="AX30" s="191"/>
      <c r="AY30" s="200"/>
      <c r="AZ30" s="191"/>
      <c r="BA30" s="191"/>
      <c r="BB30" s="492"/>
    </row>
    <row r="31" spans="1:54" ht="46.5">
      <c r="A31" s="488"/>
      <c r="B31" s="489"/>
      <c r="C31" s="490"/>
      <c r="D31" s="215" t="s">
        <v>43</v>
      </c>
      <c r="E31" s="171"/>
      <c r="F31" s="171"/>
      <c r="G31" s="219"/>
      <c r="H31" s="172"/>
      <c r="I31" s="171"/>
      <c r="J31" s="220"/>
      <c r="K31" s="171"/>
      <c r="L31" s="174"/>
      <c r="M31" s="220"/>
      <c r="N31" s="171"/>
      <c r="O31" s="171"/>
      <c r="P31" s="220"/>
      <c r="Q31" s="171"/>
      <c r="R31" s="171"/>
      <c r="S31" s="220"/>
      <c r="T31" s="171"/>
      <c r="U31" s="171"/>
      <c r="V31" s="220"/>
      <c r="W31" s="171"/>
      <c r="X31" s="171"/>
      <c r="Y31" s="220"/>
      <c r="Z31" s="171"/>
      <c r="AA31" s="175"/>
      <c r="AB31" s="221"/>
      <c r="AC31" s="222"/>
      <c r="AD31" s="220"/>
      <c r="AE31" s="174"/>
      <c r="AF31" s="175"/>
      <c r="AG31" s="222"/>
      <c r="AH31" s="220"/>
      <c r="AI31" s="220"/>
      <c r="AJ31" s="174"/>
      <c r="AK31" s="175"/>
      <c r="AL31" s="221"/>
      <c r="AM31" s="220"/>
      <c r="AN31" s="220"/>
      <c r="AO31" s="178"/>
      <c r="AP31" s="175"/>
      <c r="AQ31" s="221"/>
      <c r="AR31" s="220"/>
      <c r="AS31" s="220"/>
      <c r="AT31" s="178"/>
      <c r="AU31" s="173"/>
      <c r="AV31" s="223"/>
      <c r="AW31" s="220"/>
      <c r="AX31" s="220"/>
      <c r="AY31" s="173"/>
      <c r="AZ31" s="220"/>
      <c r="BA31" s="220"/>
      <c r="BB31" s="493"/>
    </row>
    <row r="32" spans="1:54" s="370" customFormat="1" ht="20.25" customHeight="1">
      <c r="A32" s="494" t="s">
        <v>330</v>
      </c>
      <c r="B32" s="495"/>
      <c r="C32" s="495"/>
      <c r="D32" s="495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7"/>
    </row>
    <row r="33" spans="1:54" s="370" customFormat="1" ht="20.25" customHeight="1">
      <c r="A33" s="498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9"/>
    </row>
    <row r="34" spans="1:54" s="370" customFormat="1" ht="15">
      <c r="A34" s="500" t="s">
        <v>335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2"/>
    </row>
    <row r="35" spans="1:54" s="370" customFormat="1" ht="15">
      <c r="A35" s="597" t="s">
        <v>350</v>
      </c>
      <c r="B35" s="600" t="s">
        <v>336</v>
      </c>
      <c r="C35" s="600" t="s">
        <v>301</v>
      </c>
      <c r="D35" s="224" t="s">
        <v>41</v>
      </c>
      <c r="E35" s="264">
        <f>H35+K35+N35+Q35+T35++W35+Z35+AE35+AJ35+AO35+AT35+AY35</f>
        <v>5556.099999999999</v>
      </c>
      <c r="F35" s="288">
        <f>I35+L35+O35+R35+U35+X35+AC35+AH35+AM35+AR35+AW35+AZ35</f>
        <v>248.10000000000002</v>
      </c>
      <c r="G35" s="261"/>
      <c r="H35" s="371">
        <f>H37+H38</f>
        <v>158.87</v>
      </c>
      <c r="I35" s="371">
        <f aca="true" t="shared" si="0" ref="I35:BA35">I37+I38</f>
        <v>158.87</v>
      </c>
      <c r="J35" s="371">
        <v>100</v>
      </c>
      <c r="K35" s="371">
        <f t="shared" si="0"/>
        <v>89.23</v>
      </c>
      <c r="L35" s="371">
        <f t="shared" si="0"/>
        <v>89.23</v>
      </c>
      <c r="M35" s="371">
        <v>100</v>
      </c>
      <c r="N35" s="371">
        <f t="shared" si="0"/>
        <v>211.63</v>
      </c>
      <c r="O35" s="371">
        <f t="shared" si="0"/>
        <v>0</v>
      </c>
      <c r="P35" s="371">
        <f t="shared" si="0"/>
        <v>0</v>
      </c>
      <c r="Q35" s="371">
        <f t="shared" si="0"/>
        <v>1249.33</v>
      </c>
      <c r="R35" s="371">
        <f t="shared" si="0"/>
        <v>0</v>
      </c>
      <c r="S35" s="371">
        <f t="shared" si="0"/>
        <v>0</v>
      </c>
      <c r="T35" s="371">
        <f t="shared" si="0"/>
        <v>705.96</v>
      </c>
      <c r="U35" s="371">
        <f t="shared" si="0"/>
        <v>0</v>
      </c>
      <c r="V35" s="371"/>
      <c r="W35" s="371">
        <f t="shared" si="0"/>
        <v>914.23</v>
      </c>
      <c r="X35" s="371">
        <f t="shared" si="0"/>
        <v>0</v>
      </c>
      <c r="Y35" s="371">
        <f t="shared" si="0"/>
        <v>0</v>
      </c>
      <c r="Z35" s="371">
        <f t="shared" si="0"/>
        <v>509.53000000000003</v>
      </c>
      <c r="AA35" s="371">
        <f t="shared" si="0"/>
        <v>9.23</v>
      </c>
      <c r="AB35" s="371">
        <f t="shared" si="0"/>
        <v>9.23</v>
      </c>
      <c r="AC35" s="371">
        <f t="shared" si="0"/>
        <v>0</v>
      </c>
      <c r="AD35" s="371">
        <f t="shared" si="0"/>
        <v>0</v>
      </c>
      <c r="AE35" s="371">
        <f t="shared" si="0"/>
        <v>9.23</v>
      </c>
      <c r="AF35" s="371">
        <f t="shared" si="0"/>
        <v>9.23</v>
      </c>
      <c r="AG35" s="371">
        <f t="shared" si="0"/>
        <v>9.23</v>
      </c>
      <c r="AH35" s="371">
        <f t="shared" si="0"/>
        <v>0</v>
      </c>
      <c r="AI35" s="371">
        <f t="shared" si="0"/>
        <v>0</v>
      </c>
      <c r="AJ35" s="371">
        <f t="shared" si="0"/>
        <v>714.23</v>
      </c>
      <c r="AK35" s="371">
        <f t="shared" si="0"/>
        <v>9.23</v>
      </c>
      <c r="AL35" s="371">
        <f t="shared" si="0"/>
        <v>9.23</v>
      </c>
      <c r="AM35" s="371">
        <f t="shared" si="0"/>
        <v>0</v>
      </c>
      <c r="AN35" s="371">
        <f t="shared" si="0"/>
        <v>0</v>
      </c>
      <c r="AO35" s="371">
        <f t="shared" si="0"/>
        <v>209.23</v>
      </c>
      <c r="AP35" s="371">
        <f t="shared" si="0"/>
        <v>9.23</v>
      </c>
      <c r="AQ35" s="371">
        <f t="shared" si="0"/>
        <v>9.23</v>
      </c>
      <c r="AR35" s="371">
        <f t="shared" si="0"/>
        <v>0</v>
      </c>
      <c r="AS35" s="371">
        <f t="shared" si="0"/>
        <v>0</v>
      </c>
      <c r="AT35" s="371">
        <f t="shared" si="0"/>
        <v>758.9300000000001</v>
      </c>
      <c r="AU35" s="371">
        <f t="shared" si="0"/>
        <v>0</v>
      </c>
      <c r="AV35" s="371">
        <f t="shared" si="0"/>
        <v>0</v>
      </c>
      <c r="AW35" s="371">
        <f t="shared" si="0"/>
        <v>0</v>
      </c>
      <c r="AX35" s="371">
        <f t="shared" si="0"/>
        <v>0</v>
      </c>
      <c r="AY35" s="371">
        <f t="shared" si="0"/>
        <v>25.7</v>
      </c>
      <c r="AZ35" s="371">
        <f t="shared" si="0"/>
        <v>0</v>
      </c>
      <c r="BA35" s="371">
        <f t="shared" si="0"/>
        <v>0</v>
      </c>
      <c r="BB35" s="260"/>
    </row>
    <row r="36" spans="1:54" s="370" customFormat="1" ht="30.75">
      <c r="A36" s="598"/>
      <c r="B36" s="601"/>
      <c r="C36" s="601"/>
      <c r="D36" s="226" t="s">
        <v>37</v>
      </c>
      <c r="E36" s="261"/>
      <c r="F36" s="288">
        <f>I36+L36+O36+R36+U36+X36+AC36+AH36+AM36+AR36+AW36+AZ36</f>
        <v>0</v>
      </c>
      <c r="G36" s="261"/>
      <c r="H36" s="261"/>
      <c r="I36" s="261"/>
      <c r="J36" s="261"/>
      <c r="K36" s="261"/>
      <c r="L36" s="261"/>
      <c r="M36" s="261"/>
      <c r="N36" s="27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70"/>
      <c r="AA36" s="261"/>
      <c r="AB36" s="261"/>
      <c r="AC36" s="261"/>
      <c r="AD36" s="261"/>
      <c r="AE36" s="261"/>
      <c r="AF36" s="261"/>
      <c r="AG36" s="261"/>
      <c r="AH36" s="261"/>
      <c r="AI36" s="261"/>
      <c r="AJ36" s="271"/>
      <c r="AK36" s="261"/>
      <c r="AL36" s="261"/>
      <c r="AM36" s="261"/>
      <c r="AN36" s="261"/>
      <c r="AO36" s="171"/>
      <c r="AP36" s="261"/>
      <c r="AQ36" s="261"/>
      <c r="AR36" s="261"/>
      <c r="AS36" s="261"/>
      <c r="AT36" s="270"/>
      <c r="AU36" s="261"/>
      <c r="AV36" s="261"/>
      <c r="AW36" s="261"/>
      <c r="AX36" s="261"/>
      <c r="AY36" s="261"/>
      <c r="AZ36" s="261"/>
      <c r="BA36" s="261"/>
      <c r="BB36" s="260"/>
    </row>
    <row r="37" spans="1:54" s="370" customFormat="1" ht="46.5">
      <c r="A37" s="598"/>
      <c r="B37" s="601"/>
      <c r="C37" s="601"/>
      <c r="D37" s="228" t="s">
        <v>2</v>
      </c>
      <c r="E37" s="264">
        <f>H37+K37+N37+Q37+T37++W37+Z37+AE37+AJ37+AO37+AT37+AY37</f>
        <v>4283.1</v>
      </c>
      <c r="F37" s="293">
        <f>I37+L37+O37+R37+U37++X37+AA37+AF37+AK37+AP37+AU37+AZ37</f>
        <v>108.87</v>
      </c>
      <c r="G37" s="294"/>
      <c r="H37" s="283">
        <f>H137</f>
        <v>108.87</v>
      </c>
      <c r="I37" s="283">
        <f aca="true" t="shared" si="1" ref="I37:AZ37">I137</f>
        <v>108.87</v>
      </c>
      <c r="J37" s="283">
        <f t="shared" si="1"/>
        <v>100</v>
      </c>
      <c r="K37" s="283">
        <f t="shared" si="1"/>
        <v>0</v>
      </c>
      <c r="L37" s="283">
        <f t="shared" si="1"/>
        <v>0</v>
      </c>
      <c r="M37" s="283">
        <f t="shared" si="1"/>
        <v>0</v>
      </c>
      <c r="N37" s="283">
        <f t="shared" si="1"/>
        <v>82.4</v>
      </c>
      <c r="O37" s="283">
        <f t="shared" si="1"/>
        <v>0</v>
      </c>
      <c r="P37" s="283">
        <f t="shared" si="1"/>
        <v>0</v>
      </c>
      <c r="Q37" s="283">
        <f t="shared" si="1"/>
        <v>1240.1</v>
      </c>
      <c r="R37" s="283">
        <f t="shared" si="1"/>
        <v>0</v>
      </c>
      <c r="S37" s="283">
        <f t="shared" si="1"/>
        <v>0</v>
      </c>
      <c r="T37" s="283">
        <f t="shared" si="1"/>
        <v>696.73</v>
      </c>
      <c r="U37" s="283">
        <f t="shared" si="1"/>
        <v>0</v>
      </c>
      <c r="V37" s="283">
        <f t="shared" si="1"/>
        <v>0</v>
      </c>
      <c r="W37" s="283">
        <f t="shared" si="1"/>
        <v>0</v>
      </c>
      <c r="X37" s="283">
        <f t="shared" si="1"/>
        <v>0</v>
      </c>
      <c r="Y37" s="283">
        <f t="shared" si="1"/>
        <v>0</v>
      </c>
      <c r="Z37" s="283">
        <f t="shared" si="1"/>
        <v>500.3</v>
      </c>
      <c r="AA37" s="283">
        <f t="shared" si="1"/>
        <v>0</v>
      </c>
      <c r="AB37" s="283">
        <f t="shared" si="1"/>
        <v>0</v>
      </c>
      <c r="AC37" s="283">
        <f t="shared" si="1"/>
        <v>0</v>
      </c>
      <c r="AD37" s="283">
        <f t="shared" si="1"/>
        <v>0</v>
      </c>
      <c r="AE37" s="283">
        <f t="shared" si="1"/>
        <v>0</v>
      </c>
      <c r="AF37" s="283">
        <f t="shared" si="1"/>
        <v>0</v>
      </c>
      <c r="AG37" s="283">
        <f t="shared" si="1"/>
        <v>0</v>
      </c>
      <c r="AH37" s="283">
        <f t="shared" si="1"/>
        <v>0</v>
      </c>
      <c r="AI37" s="283">
        <f t="shared" si="1"/>
        <v>0</v>
      </c>
      <c r="AJ37" s="283">
        <f t="shared" si="1"/>
        <v>705</v>
      </c>
      <c r="AK37" s="283">
        <f t="shared" si="1"/>
        <v>0</v>
      </c>
      <c r="AL37" s="283">
        <f t="shared" si="1"/>
        <v>0</v>
      </c>
      <c r="AM37" s="283">
        <f t="shared" si="1"/>
        <v>0</v>
      </c>
      <c r="AN37" s="283">
        <f t="shared" si="1"/>
        <v>0</v>
      </c>
      <c r="AO37" s="283">
        <f t="shared" si="1"/>
        <v>200</v>
      </c>
      <c r="AP37" s="283">
        <f t="shared" si="1"/>
        <v>0</v>
      </c>
      <c r="AQ37" s="283">
        <f t="shared" si="1"/>
        <v>0</v>
      </c>
      <c r="AR37" s="283">
        <f t="shared" si="1"/>
        <v>0</v>
      </c>
      <c r="AS37" s="283">
        <f t="shared" si="1"/>
        <v>0</v>
      </c>
      <c r="AT37" s="283">
        <f t="shared" si="1"/>
        <v>749.7</v>
      </c>
      <c r="AU37" s="283">
        <f t="shared" si="1"/>
        <v>0</v>
      </c>
      <c r="AV37" s="283">
        <f t="shared" si="1"/>
        <v>0</v>
      </c>
      <c r="AW37" s="283">
        <f t="shared" si="1"/>
        <v>0</v>
      </c>
      <c r="AX37" s="283">
        <f t="shared" si="1"/>
        <v>0</v>
      </c>
      <c r="AY37" s="283">
        <f t="shared" si="1"/>
        <v>0</v>
      </c>
      <c r="AZ37" s="283">
        <f t="shared" si="1"/>
        <v>0</v>
      </c>
      <c r="BA37" s="286"/>
      <c r="BB37" s="260"/>
    </row>
    <row r="38" spans="1:54" s="370" customFormat="1" ht="30.75">
      <c r="A38" s="598"/>
      <c r="B38" s="601"/>
      <c r="C38" s="601"/>
      <c r="D38" s="179" t="s">
        <v>285</v>
      </c>
      <c r="E38" s="264">
        <f aca="true" t="shared" si="2" ref="E38:E78">H38+K38+N38+Q38+T38++W38+Z38+AE38+AJ38+AO38+AT38+AY38</f>
        <v>1273.0000000000002</v>
      </c>
      <c r="F38" s="284">
        <f>I38+L38+O38+R38+U38+X38+AC38+AH38+AM38+AR38+AW38+AZ38</f>
        <v>139.23000000000002</v>
      </c>
      <c r="G38" s="283"/>
      <c r="H38" s="283">
        <f>H138</f>
        <v>50</v>
      </c>
      <c r="I38" s="283">
        <f>I138</f>
        <v>50</v>
      </c>
      <c r="J38" s="283">
        <v>100</v>
      </c>
      <c r="K38" s="283">
        <f>K138</f>
        <v>89.23</v>
      </c>
      <c r="L38" s="283">
        <f>L138</f>
        <v>89.23</v>
      </c>
      <c r="M38" s="283">
        <v>100</v>
      </c>
      <c r="N38" s="283">
        <f>N138</f>
        <v>129.23</v>
      </c>
      <c r="O38" s="283">
        <f>O138</f>
        <v>0</v>
      </c>
      <c r="P38" s="283"/>
      <c r="Q38" s="283">
        <f>Q138</f>
        <v>9.23</v>
      </c>
      <c r="R38" s="283">
        <f>R138</f>
        <v>0</v>
      </c>
      <c r="S38" s="283"/>
      <c r="T38" s="283">
        <f>T138</f>
        <v>9.23</v>
      </c>
      <c r="U38" s="283">
        <f>U138</f>
        <v>0</v>
      </c>
      <c r="V38" s="283"/>
      <c r="W38" s="283">
        <f>W138</f>
        <v>914.23</v>
      </c>
      <c r="X38" s="283">
        <f>X138</f>
        <v>0</v>
      </c>
      <c r="Y38" s="283"/>
      <c r="Z38" s="283">
        <f>Z138</f>
        <v>9.23</v>
      </c>
      <c r="AA38" s="283">
        <f>AA138</f>
        <v>9.23</v>
      </c>
      <c r="AB38" s="283">
        <f>AB138</f>
        <v>9.23</v>
      </c>
      <c r="AC38" s="283">
        <f>AC138</f>
        <v>0</v>
      </c>
      <c r="AD38" s="283"/>
      <c r="AE38" s="283">
        <f>AE138</f>
        <v>9.23</v>
      </c>
      <c r="AF38" s="283">
        <f>AF138</f>
        <v>9.23</v>
      </c>
      <c r="AG38" s="283">
        <f>AG138</f>
        <v>9.23</v>
      </c>
      <c r="AH38" s="283">
        <f>AH138</f>
        <v>0</v>
      </c>
      <c r="AI38" s="283"/>
      <c r="AJ38" s="283">
        <f>AJ138</f>
        <v>9.23</v>
      </c>
      <c r="AK38" s="283">
        <f>AK138</f>
        <v>9.23</v>
      </c>
      <c r="AL38" s="283">
        <f>AL138</f>
        <v>9.23</v>
      </c>
      <c r="AM38" s="283">
        <f>AM138</f>
        <v>0</v>
      </c>
      <c r="AN38" s="283"/>
      <c r="AO38" s="283">
        <f>AO138</f>
        <v>9.23</v>
      </c>
      <c r="AP38" s="283">
        <f>AP138</f>
        <v>9.23</v>
      </c>
      <c r="AQ38" s="283">
        <f>AQ138</f>
        <v>9.23</v>
      </c>
      <c r="AR38" s="283">
        <f>AR138</f>
        <v>0</v>
      </c>
      <c r="AS38" s="283"/>
      <c r="AT38" s="283">
        <f>AT138</f>
        <v>9.23</v>
      </c>
      <c r="AU38" s="283">
        <f>AU138</f>
        <v>0</v>
      </c>
      <c r="AV38" s="283">
        <f>AV138</f>
        <v>0</v>
      </c>
      <c r="AW38" s="283">
        <f>AW138</f>
        <v>0</v>
      </c>
      <c r="AX38" s="283"/>
      <c r="AY38" s="283">
        <f>AY138</f>
        <v>25.7</v>
      </c>
      <c r="AZ38" s="283">
        <f>AZ138</f>
        <v>0</v>
      </c>
      <c r="BA38" s="283"/>
      <c r="BB38" s="260"/>
    </row>
    <row r="39" spans="1:54" s="370" customFormat="1" ht="140.25">
      <c r="A39" s="598"/>
      <c r="B39" s="601"/>
      <c r="C39" s="601"/>
      <c r="D39" s="179" t="s">
        <v>293</v>
      </c>
      <c r="E39" s="264">
        <f t="shared" si="2"/>
        <v>0</v>
      </c>
      <c r="F39" s="284">
        <f>L39+O39+R39+U39+X39+AC39+AH39+AM39+AR39+AW39+AZ39</f>
        <v>0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60"/>
    </row>
    <row r="40" spans="1:54" s="370" customFormat="1" ht="30.75">
      <c r="A40" s="598"/>
      <c r="B40" s="601"/>
      <c r="C40" s="601"/>
      <c r="D40" s="179" t="s">
        <v>286</v>
      </c>
      <c r="E40" s="264">
        <f t="shared" si="2"/>
        <v>0</v>
      </c>
      <c r="F40" s="284">
        <f>L40+O40+R40+U40+X40+AC40+AH40+AM40+AR40+AW40+AZ40</f>
        <v>0</v>
      </c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60"/>
    </row>
    <row r="41" spans="1:54" s="370" customFormat="1" ht="76.5" customHeight="1">
      <c r="A41" s="599"/>
      <c r="B41" s="602"/>
      <c r="C41" s="602"/>
      <c r="D41" s="215" t="s">
        <v>43</v>
      </c>
      <c r="E41" s="264">
        <f t="shared" si="2"/>
        <v>0</v>
      </c>
      <c r="F41" s="284">
        <f>L41+O41+R41+U41+X41+AC41+AH41+AM41+AR41+AW41+AZ41</f>
        <v>0</v>
      </c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60"/>
    </row>
    <row r="42" spans="1:54" ht="18.75" customHeight="1">
      <c r="A42" s="504" t="s">
        <v>262</v>
      </c>
      <c r="B42" s="507" t="s">
        <v>298</v>
      </c>
      <c r="C42" s="507" t="s">
        <v>301</v>
      </c>
      <c r="D42" s="224" t="s">
        <v>41</v>
      </c>
      <c r="E42" s="264">
        <f t="shared" si="2"/>
        <v>110.80000000000003</v>
      </c>
      <c r="F42" s="284">
        <f>L42+O42+R42+U42+X42+AC42+AH42+AM42+AR42+AW42+AZ42</f>
        <v>9.23</v>
      </c>
      <c r="G42" s="295"/>
      <c r="H42" s="295"/>
      <c r="I42" s="284"/>
      <c r="J42" s="284"/>
      <c r="K42" s="295">
        <v>9.23</v>
      </c>
      <c r="L42" s="284">
        <v>9.23</v>
      </c>
      <c r="M42" s="284">
        <v>100</v>
      </c>
      <c r="N42" s="295">
        <v>9.23</v>
      </c>
      <c r="O42" s="284"/>
      <c r="P42" s="284"/>
      <c r="Q42" s="295">
        <v>9.23</v>
      </c>
      <c r="R42" s="284"/>
      <c r="S42" s="284"/>
      <c r="T42" s="295">
        <v>9.23</v>
      </c>
      <c r="U42" s="284"/>
      <c r="V42" s="284"/>
      <c r="W42" s="295">
        <v>9.23</v>
      </c>
      <c r="X42" s="295"/>
      <c r="Y42" s="295"/>
      <c r="Z42" s="295">
        <v>9.23</v>
      </c>
      <c r="AA42" s="295">
        <v>9.23</v>
      </c>
      <c r="AB42" s="295">
        <v>9.23</v>
      </c>
      <c r="AC42" s="295"/>
      <c r="AD42" s="295"/>
      <c r="AE42" s="295">
        <v>9.23</v>
      </c>
      <c r="AF42" s="295">
        <v>9.23</v>
      </c>
      <c r="AG42" s="295">
        <v>9.23</v>
      </c>
      <c r="AH42" s="295"/>
      <c r="AI42" s="295"/>
      <c r="AJ42" s="295">
        <v>9.23</v>
      </c>
      <c r="AK42" s="295">
        <v>9.23</v>
      </c>
      <c r="AL42" s="295">
        <v>9.23</v>
      </c>
      <c r="AM42" s="295"/>
      <c r="AN42" s="295"/>
      <c r="AO42" s="295">
        <v>9.23</v>
      </c>
      <c r="AP42" s="295">
        <v>9.23</v>
      </c>
      <c r="AQ42" s="295">
        <v>9.23</v>
      </c>
      <c r="AR42" s="295"/>
      <c r="AS42" s="295"/>
      <c r="AT42" s="295">
        <v>9.23</v>
      </c>
      <c r="AU42" s="296"/>
      <c r="AV42" s="296"/>
      <c r="AW42" s="284"/>
      <c r="AX42" s="284"/>
      <c r="AY42" s="297">
        <v>18.5</v>
      </c>
      <c r="AZ42" s="284"/>
      <c r="BA42" s="284"/>
      <c r="BB42" s="509"/>
    </row>
    <row r="43" spans="1:54" ht="30.75">
      <c r="A43" s="504"/>
      <c r="B43" s="507"/>
      <c r="C43" s="507"/>
      <c r="D43" s="226" t="s">
        <v>37</v>
      </c>
      <c r="E43" s="264">
        <f t="shared" si="2"/>
        <v>0</v>
      </c>
      <c r="F43" s="284">
        <f aca="true" t="shared" si="3" ref="F43:F78">L43+O43+R43+U43+X43+AC43+AH43+AM43+AR43+AW43+AZ43</f>
        <v>0</v>
      </c>
      <c r="G43" s="298"/>
      <c r="H43" s="285"/>
      <c r="I43" s="285"/>
      <c r="J43" s="285"/>
      <c r="K43" s="285"/>
      <c r="L43" s="285"/>
      <c r="M43" s="285"/>
      <c r="N43" s="285"/>
      <c r="O43" s="285"/>
      <c r="P43" s="299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300"/>
      <c r="AB43" s="301"/>
      <c r="AC43" s="285"/>
      <c r="AD43" s="299"/>
      <c r="AE43" s="285"/>
      <c r="AF43" s="300"/>
      <c r="AG43" s="301"/>
      <c r="AH43" s="302"/>
      <c r="AI43" s="299"/>
      <c r="AJ43" s="285"/>
      <c r="AK43" s="300"/>
      <c r="AL43" s="301"/>
      <c r="AM43" s="302"/>
      <c r="AN43" s="299"/>
      <c r="AO43" s="303"/>
      <c r="AP43" s="304"/>
      <c r="AQ43" s="301"/>
      <c r="AR43" s="285"/>
      <c r="AS43" s="285"/>
      <c r="AT43" s="285"/>
      <c r="AU43" s="299"/>
      <c r="AV43" s="301"/>
      <c r="AW43" s="302"/>
      <c r="AX43" s="299"/>
      <c r="AY43" s="285"/>
      <c r="AZ43" s="302"/>
      <c r="BA43" s="299"/>
      <c r="BB43" s="510"/>
    </row>
    <row r="44" spans="1:54" ht="64.5" customHeight="1">
      <c r="A44" s="504"/>
      <c r="B44" s="507"/>
      <c r="C44" s="507"/>
      <c r="D44" s="228" t="s">
        <v>2</v>
      </c>
      <c r="E44" s="264">
        <f t="shared" si="2"/>
        <v>0</v>
      </c>
      <c r="F44" s="284">
        <f t="shared" si="3"/>
        <v>0</v>
      </c>
      <c r="G44" s="305"/>
      <c r="H44" s="286"/>
      <c r="I44" s="286"/>
      <c r="J44" s="286"/>
      <c r="K44" s="286"/>
      <c r="L44" s="286"/>
      <c r="M44" s="286"/>
      <c r="N44" s="286"/>
      <c r="O44" s="286"/>
      <c r="P44" s="30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307"/>
      <c r="AB44" s="308"/>
      <c r="AC44" s="286"/>
      <c r="AD44" s="306"/>
      <c r="AE44" s="286"/>
      <c r="AF44" s="307"/>
      <c r="AG44" s="308"/>
      <c r="AH44" s="309"/>
      <c r="AI44" s="306"/>
      <c r="AJ44" s="286"/>
      <c r="AK44" s="307"/>
      <c r="AL44" s="308"/>
      <c r="AM44" s="309"/>
      <c r="AN44" s="306"/>
      <c r="AO44" s="310"/>
      <c r="AP44" s="311"/>
      <c r="AQ44" s="308"/>
      <c r="AR44" s="286"/>
      <c r="AS44" s="286"/>
      <c r="AT44" s="286"/>
      <c r="AU44" s="306"/>
      <c r="AV44" s="308"/>
      <c r="AW44" s="309"/>
      <c r="AX44" s="306"/>
      <c r="AY44" s="286"/>
      <c r="AZ44" s="309"/>
      <c r="BA44" s="306"/>
      <c r="BB44" s="510"/>
    </row>
    <row r="45" spans="1:54" ht="21.75" customHeight="1">
      <c r="A45" s="504"/>
      <c r="B45" s="507"/>
      <c r="C45" s="507"/>
      <c r="D45" s="179" t="s">
        <v>285</v>
      </c>
      <c r="E45" s="264">
        <f t="shared" si="2"/>
        <v>110.80000000000003</v>
      </c>
      <c r="F45" s="284">
        <f t="shared" si="3"/>
        <v>9.23</v>
      </c>
      <c r="G45" s="295"/>
      <c r="H45" s="295"/>
      <c r="I45" s="284"/>
      <c r="J45" s="284"/>
      <c r="K45" s="295">
        <v>9.23</v>
      </c>
      <c r="L45" s="284">
        <v>9.23</v>
      </c>
      <c r="M45" s="284">
        <v>100</v>
      </c>
      <c r="N45" s="295">
        <v>9.23</v>
      </c>
      <c r="O45" s="284"/>
      <c r="P45" s="284"/>
      <c r="Q45" s="295">
        <v>9.23</v>
      </c>
      <c r="R45" s="284"/>
      <c r="S45" s="284"/>
      <c r="T45" s="295">
        <v>9.23</v>
      </c>
      <c r="U45" s="284"/>
      <c r="V45" s="284"/>
      <c r="W45" s="295">
        <v>9.23</v>
      </c>
      <c r="X45" s="295"/>
      <c r="Y45" s="295"/>
      <c r="Z45" s="295">
        <v>9.23</v>
      </c>
      <c r="AA45" s="295">
        <v>9.23</v>
      </c>
      <c r="AB45" s="295">
        <v>9.23</v>
      </c>
      <c r="AC45" s="295"/>
      <c r="AD45" s="295"/>
      <c r="AE45" s="295">
        <v>9.23</v>
      </c>
      <c r="AF45" s="295">
        <v>9.23</v>
      </c>
      <c r="AG45" s="295">
        <v>9.23</v>
      </c>
      <c r="AH45" s="295"/>
      <c r="AI45" s="295"/>
      <c r="AJ45" s="295">
        <v>9.23</v>
      </c>
      <c r="AK45" s="295">
        <v>9.23</v>
      </c>
      <c r="AL45" s="295">
        <v>9.23</v>
      </c>
      <c r="AM45" s="295"/>
      <c r="AN45" s="295"/>
      <c r="AO45" s="295">
        <v>9.23</v>
      </c>
      <c r="AP45" s="295">
        <v>9.23</v>
      </c>
      <c r="AQ45" s="295">
        <v>9.23</v>
      </c>
      <c r="AR45" s="295"/>
      <c r="AS45" s="295"/>
      <c r="AT45" s="295">
        <v>9.23</v>
      </c>
      <c r="AU45" s="296"/>
      <c r="AV45" s="296"/>
      <c r="AW45" s="284"/>
      <c r="AX45" s="284"/>
      <c r="AY45" s="297">
        <v>18.5</v>
      </c>
      <c r="AZ45" s="284"/>
      <c r="BA45" s="307"/>
      <c r="BB45" s="510"/>
    </row>
    <row r="46" spans="1:54" ht="87.75" customHeight="1">
      <c r="A46" s="504"/>
      <c r="B46" s="507"/>
      <c r="C46" s="507"/>
      <c r="D46" s="179" t="s">
        <v>293</v>
      </c>
      <c r="E46" s="264">
        <f t="shared" si="2"/>
        <v>0</v>
      </c>
      <c r="F46" s="284">
        <f t="shared" si="3"/>
        <v>0</v>
      </c>
      <c r="G46" s="294"/>
      <c r="H46" s="287"/>
      <c r="I46" s="287"/>
      <c r="J46" s="287"/>
      <c r="K46" s="287"/>
      <c r="L46" s="287"/>
      <c r="M46" s="287"/>
      <c r="N46" s="287"/>
      <c r="O46" s="287"/>
      <c r="P46" s="312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313"/>
      <c r="AB46" s="314"/>
      <c r="AC46" s="287"/>
      <c r="AD46" s="312"/>
      <c r="AE46" s="287"/>
      <c r="AF46" s="313"/>
      <c r="AG46" s="314"/>
      <c r="AH46" s="315"/>
      <c r="AI46" s="312"/>
      <c r="AJ46" s="287"/>
      <c r="AK46" s="313"/>
      <c r="AL46" s="314"/>
      <c r="AM46" s="315"/>
      <c r="AN46" s="312"/>
      <c r="AO46" s="287"/>
      <c r="AP46" s="313"/>
      <c r="AQ46" s="314"/>
      <c r="AR46" s="315"/>
      <c r="AS46" s="312"/>
      <c r="AT46" s="287"/>
      <c r="AU46" s="312"/>
      <c r="AV46" s="314"/>
      <c r="AW46" s="315"/>
      <c r="AX46" s="312"/>
      <c r="AY46" s="287"/>
      <c r="AZ46" s="315"/>
      <c r="BA46" s="312"/>
      <c r="BB46" s="510"/>
    </row>
    <row r="47" spans="1:54" ht="21.75" customHeight="1">
      <c r="A47" s="504"/>
      <c r="B47" s="507"/>
      <c r="C47" s="507"/>
      <c r="D47" s="179" t="s">
        <v>286</v>
      </c>
      <c r="E47" s="264">
        <f t="shared" si="2"/>
        <v>0</v>
      </c>
      <c r="F47" s="284">
        <f t="shared" si="3"/>
        <v>0</v>
      </c>
      <c r="G47" s="294"/>
      <c r="H47" s="287"/>
      <c r="I47" s="287"/>
      <c r="J47" s="287"/>
      <c r="K47" s="287"/>
      <c r="L47" s="287"/>
      <c r="M47" s="287"/>
      <c r="N47" s="287"/>
      <c r="O47" s="287"/>
      <c r="P47" s="312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313"/>
      <c r="AB47" s="314"/>
      <c r="AC47" s="287"/>
      <c r="AD47" s="312"/>
      <c r="AE47" s="287"/>
      <c r="AF47" s="313"/>
      <c r="AG47" s="314"/>
      <c r="AH47" s="315"/>
      <c r="AI47" s="312"/>
      <c r="AJ47" s="287"/>
      <c r="AK47" s="313"/>
      <c r="AL47" s="314"/>
      <c r="AM47" s="315"/>
      <c r="AN47" s="312"/>
      <c r="AO47" s="287"/>
      <c r="AP47" s="313"/>
      <c r="AQ47" s="314"/>
      <c r="AR47" s="315"/>
      <c r="AS47" s="312"/>
      <c r="AT47" s="287"/>
      <c r="AU47" s="312"/>
      <c r="AV47" s="314"/>
      <c r="AW47" s="315"/>
      <c r="AX47" s="312"/>
      <c r="AY47" s="287"/>
      <c r="AZ47" s="315"/>
      <c r="BA47" s="312"/>
      <c r="BB47" s="510"/>
    </row>
    <row r="48" spans="1:54" ht="33.75" customHeight="1">
      <c r="A48" s="505"/>
      <c r="B48" s="508"/>
      <c r="C48" s="614"/>
      <c r="D48" s="215" t="s">
        <v>43</v>
      </c>
      <c r="E48" s="264">
        <f t="shared" si="2"/>
        <v>0</v>
      </c>
      <c r="F48" s="284">
        <f t="shared" si="3"/>
        <v>0</v>
      </c>
      <c r="G48" s="298"/>
      <c r="H48" s="285"/>
      <c r="I48" s="285"/>
      <c r="J48" s="285"/>
      <c r="K48" s="285"/>
      <c r="L48" s="285"/>
      <c r="M48" s="285"/>
      <c r="N48" s="285"/>
      <c r="O48" s="285"/>
      <c r="P48" s="299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300"/>
      <c r="AB48" s="301"/>
      <c r="AC48" s="285"/>
      <c r="AD48" s="299"/>
      <c r="AE48" s="285"/>
      <c r="AF48" s="300"/>
      <c r="AG48" s="301"/>
      <c r="AH48" s="302"/>
      <c r="AI48" s="299"/>
      <c r="AJ48" s="285"/>
      <c r="AK48" s="300"/>
      <c r="AL48" s="301"/>
      <c r="AM48" s="302"/>
      <c r="AN48" s="299"/>
      <c r="AO48" s="285"/>
      <c r="AP48" s="300"/>
      <c r="AQ48" s="301"/>
      <c r="AR48" s="302"/>
      <c r="AS48" s="299"/>
      <c r="AT48" s="285"/>
      <c r="AU48" s="299"/>
      <c r="AV48" s="301"/>
      <c r="AW48" s="302"/>
      <c r="AX48" s="299"/>
      <c r="AY48" s="285"/>
      <c r="AZ48" s="285"/>
      <c r="BA48" s="299"/>
      <c r="BB48" s="511"/>
    </row>
    <row r="49" spans="1:54" ht="33.75" customHeight="1">
      <c r="A49" s="258" t="s">
        <v>299</v>
      </c>
      <c r="B49" s="506" t="s">
        <v>300</v>
      </c>
      <c r="C49" s="512" t="s">
        <v>301</v>
      </c>
      <c r="D49" s="224" t="s">
        <v>41</v>
      </c>
      <c r="E49" s="264">
        <f t="shared" si="2"/>
        <v>0</v>
      </c>
      <c r="F49" s="284">
        <f t="shared" si="3"/>
        <v>0</v>
      </c>
      <c r="G49" s="298"/>
      <c r="H49" s="285"/>
      <c r="I49" s="285"/>
      <c r="J49" s="285"/>
      <c r="K49" s="285"/>
      <c r="L49" s="285"/>
      <c r="M49" s="285"/>
      <c r="N49" s="285"/>
      <c r="O49" s="285"/>
      <c r="P49" s="299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300"/>
      <c r="AB49" s="301"/>
      <c r="AC49" s="285"/>
      <c r="AD49" s="299"/>
      <c r="AE49" s="285"/>
      <c r="AF49" s="300"/>
      <c r="AG49" s="301"/>
      <c r="AH49" s="302"/>
      <c r="AI49" s="299"/>
      <c r="AJ49" s="285"/>
      <c r="AK49" s="300"/>
      <c r="AL49" s="301"/>
      <c r="AM49" s="302"/>
      <c r="AN49" s="299"/>
      <c r="AO49" s="285"/>
      <c r="AP49" s="300"/>
      <c r="AQ49" s="301"/>
      <c r="AR49" s="302"/>
      <c r="AS49" s="299"/>
      <c r="AT49" s="285"/>
      <c r="AU49" s="299"/>
      <c r="AV49" s="301"/>
      <c r="AW49" s="302"/>
      <c r="AX49" s="299"/>
      <c r="AY49" s="298"/>
      <c r="AZ49" s="285"/>
      <c r="BA49" s="299"/>
      <c r="BB49" s="259"/>
    </row>
    <row r="50" spans="1:54" ht="33.75" customHeight="1">
      <c r="A50" s="258"/>
      <c r="B50" s="507"/>
      <c r="C50" s="513"/>
      <c r="D50" s="226" t="s">
        <v>37</v>
      </c>
      <c r="E50" s="264">
        <f t="shared" si="2"/>
        <v>0</v>
      </c>
      <c r="F50" s="284">
        <f t="shared" si="3"/>
        <v>0</v>
      </c>
      <c r="G50" s="298"/>
      <c r="H50" s="285"/>
      <c r="I50" s="285"/>
      <c r="J50" s="285"/>
      <c r="K50" s="285"/>
      <c r="L50" s="285"/>
      <c r="M50" s="285"/>
      <c r="N50" s="285"/>
      <c r="O50" s="285"/>
      <c r="P50" s="299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300"/>
      <c r="AB50" s="301"/>
      <c r="AC50" s="285"/>
      <c r="AD50" s="299"/>
      <c r="AE50" s="285"/>
      <c r="AF50" s="300"/>
      <c r="AG50" s="301"/>
      <c r="AH50" s="302"/>
      <c r="AI50" s="299"/>
      <c r="AJ50" s="285"/>
      <c r="AK50" s="300"/>
      <c r="AL50" s="301"/>
      <c r="AM50" s="302"/>
      <c r="AN50" s="299"/>
      <c r="AO50" s="285"/>
      <c r="AP50" s="300"/>
      <c r="AQ50" s="301"/>
      <c r="AR50" s="302"/>
      <c r="AS50" s="299"/>
      <c r="AT50" s="285"/>
      <c r="AU50" s="299"/>
      <c r="AV50" s="301"/>
      <c r="AW50" s="302"/>
      <c r="AX50" s="299"/>
      <c r="AY50" s="298"/>
      <c r="AZ50" s="285"/>
      <c r="BA50" s="299"/>
      <c r="BB50" s="259"/>
    </row>
    <row r="51" spans="1:54" ht="33.75" customHeight="1">
      <c r="A51" s="258"/>
      <c r="B51" s="507"/>
      <c r="C51" s="513"/>
      <c r="D51" s="228" t="s">
        <v>2</v>
      </c>
      <c r="E51" s="264">
        <f t="shared" si="2"/>
        <v>0</v>
      </c>
      <c r="F51" s="284">
        <f t="shared" si="3"/>
        <v>0</v>
      </c>
      <c r="G51" s="298"/>
      <c r="H51" s="285"/>
      <c r="I51" s="285"/>
      <c r="J51" s="285"/>
      <c r="K51" s="285"/>
      <c r="L51" s="285"/>
      <c r="M51" s="285"/>
      <c r="N51" s="285"/>
      <c r="O51" s="285"/>
      <c r="P51" s="299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300"/>
      <c r="AB51" s="301"/>
      <c r="AC51" s="285"/>
      <c r="AD51" s="299"/>
      <c r="AE51" s="285"/>
      <c r="AF51" s="300"/>
      <c r="AG51" s="301"/>
      <c r="AH51" s="302"/>
      <c r="AI51" s="299"/>
      <c r="AJ51" s="285"/>
      <c r="AK51" s="300"/>
      <c r="AL51" s="301"/>
      <c r="AM51" s="302"/>
      <c r="AN51" s="299"/>
      <c r="AO51" s="285"/>
      <c r="AP51" s="300"/>
      <c r="AQ51" s="301"/>
      <c r="AR51" s="302"/>
      <c r="AS51" s="299"/>
      <c r="AT51" s="285"/>
      <c r="AU51" s="299"/>
      <c r="AV51" s="301"/>
      <c r="AW51" s="302"/>
      <c r="AX51" s="299"/>
      <c r="AY51" s="298"/>
      <c r="AZ51" s="285"/>
      <c r="BA51" s="299"/>
      <c r="BB51" s="259"/>
    </row>
    <row r="52" spans="1:54" ht="33.75" customHeight="1">
      <c r="A52" s="258"/>
      <c r="B52" s="507"/>
      <c r="C52" s="513"/>
      <c r="D52" s="179" t="s">
        <v>285</v>
      </c>
      <c r="E52" s="264">
        <f t="shared" si="2"/>
        <v>0</v>
      </c>
      <c r="F52" s="284">
        <f t="shared" si="3"/>
        <v>0</v>
      </c>
      <c r="G52" s="298"/>
      <c r="H52" s="285"/>
      <c r="I52" s="285"/>
      <c r="J52" s="285"/>
      <c r="K52" s="285"/>
      <c r="L52" s="285"/>
      <c r="M52" s="285"/>
      <c r="N52" s="285"/>
      <c r="O52" s="285"/>
      <c r="P52" s="299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300"/>
      <c r="AB52" s="301"/>
      <c r="AC52" s="285"/>
      <c r="AD52" s="299"/>
      <c r="AE52" s="285"/>
      <c r="AF52" s="300"/>
      <c r="AG52" s="301"/>
      <c r="AH52" s="302"/>
      <c r="AI52" s="299"/>
      <c r="AJ52" s="285"/>
      <c r="AK52" s="300"/>
      <c r="AL52" s="301"/>
      <c r="AM52" s="302"/>
      <c r="AN52" s="299"/>
      <c r="AO52" s="285"/>
      <c r="AP52" s="300"/>
      <c r="AQ52" s="301"/>
      <c r="AR52" s="302"/>
      <c r="AS52" s="299"/>
      <c r="AT52" s="285"/>
      <c r="AU52" s="299"/>
      <c r="AV52" s="301"/>
      <c r="AW52" s="302"/>
      <c r="AX52" s="299"/>
      <c r="AY52" s="298"/>
      <c r="AZ52" s="285"/>
      <c r="BA52" s="299"/>
      <c r="BB52" s="259"/>
    </row>
    <row r="53" spans="1:54" ht="33.75" customHeight="1">
      <c r="A53" s="258"/>
      <c r="B53" s="507"/>
      <c r="C53" s="513"/>
      <c r="D53" s="179" t="s">
        <v>293</v>
      </c>
      <c r="E53" s="264">
        <f t="shared" si="2"/>
        <v>0</v>
      </c>
      <c r="F53" s="284">
        <f t="shared" si="3"/>
        <v>0</v>
      </c>
      <c r="G53" s="298"/>
      <c r="H53" s="285"/>
      <c r="I53" s="285"/>
      <c r="J53" s="285"/>
      <c r="K53" s="285"/>
      <c r="L53" s="285"/>
      <c r="M53" s="285"/>
      <c r="N53" s="285"/>
      <c r="O53" s="285"/>
      <c r="P53" s="299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300"/>
      <c r="AB53" s="301"/>
      <c r="AC53" s="285"/>
      <c r="AD53" s="299"/>
      <c r="AE53" s="285"/>
      <c r="AF53" s="300"/>
      <c r="AG53" s="301"/>
      <c r="AH53" s="302"/>
      <c r="AI53" s="299"/>
      <c r="AJ53" s="285"/>
      <c r="AK53" s="300"/>
      <c r="AL53" s="301"/>
      <c r="AM53" s="302"/>
      <c r="AN53" s="299"/>
      <c r="AO53" s="285"/>
      <c r="AP53" s="300"/>
      <c r="AQ53" s="301"/>
      <c r="AR53" s="302"/>
      <c r="AS53" s="299"/>
      <c r="AT53" s="285"/>
      <c r="AU53" s="299"/>
      <c r="AV53" s="301"/>
      <c r="AW53" s="302"/>
      <c r="AX53" s="299"/>
      <c r="AY53" s="298"/>
      <c r="AZ53" s="285"/>
      <c r="BA53" s="299"/>
      <c r="BB53" s="259"/>
    </row>
    <row r="54" spans="1:54" ht="61.5" customHeight="1">
      <c r="A54" s="258"/>
      <c r="B54" s="507"/>
      <c r="C54" s="513"/>
      <c r="D54" s="179" t="s">
        <v>286</v>
      </c>
      <c r="E54" s="264">
        <f t="shared" si="2"/>
        <v>0</v>
      </c>
      <c r="F54" s="284">
        <f t="shared" si="3"/>
        <v>0</v>
      </c>
      <c r="G54" s="298"/>
      <c r="H54" s="285"/>
      <c r="I54" s="285"/>
      <c r="J54" s="285"/>
      <c r="K54" s="285"/>
      <c r="L54" s="285"/>
      <c r="M54" s="285"/>
      <c r="N54" s="285"/>
      <c r="O54" s="285"/>
      <c r="P54" s="299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300"/>
      <c r="AB54" s="301"/>
      <c r="AC54" s="285"/>
      <c r="AD54" s="299"/>
      <c r="AE54" s="285"/>
      <c r="AF54" s="300"/>
      <c r="AG54" s="301"/>
      <c r="AH54" s="302"/>
      <c r="AI54" s="299"/>
      <c r="AJ54" s="285"/>
      <c r="AK54" s="300"/>
      <c r="AL54" s="301"/>
      <c r="AM54" s="302"/>
      <c r="AN54" s="299"/>
      <c r="AO54" s="285"/>
      <c r="AP54" s="300"/>
      <c r="AQ54" s="301"/>
      <c r="AR54" s="302"/>
      <c r="AS54" s="299"/>
      <c r="AT54" s="285"/>
      <c r="AU54" s="299"/>
      <c r="AV54" s="301"/>
      <c r="AW54" s="302"/>
      <c r="AX54" s="299"/>
      <c r="AY54" s="298"/>
      <c r="AZ54" s="285"/>
      <c r="BA54" s="299"/>
      <c r="BB54" s="259"/>
    </row>
    <row r="55" spans="1:54" ht="45" customHeight="1">
      <c r="A55" s="258"/>
      <c r="B55" s="614"/>
      <c r="C55" s="615"/>
      <c r="D55" s="215" t="s">
        <v>43</v>
      </c>
      <c r="E55" s="264">
        <f t="shared" si="2"/>
        <v>0</v>
      </c>
      <c r="F55" s="284">
        <f t="shared" si="3"/>
        <v>0</v>
      </c>
      <c r="G55" s="298"/>
      <c r="H55" s="285"/>
      <c r="I55" s="285"/>
      <c r="J55" s="285"/>
      <c r="K55" s="285"/>
      <c r="L55" s="285"/>
      <c r="M55" s="285"/>
      <c r="N55" s="285"/>
      <c r="O55" s="285"/>
      <c r="P55" s="299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300"/>
      <c r="AB55" s="301"/>
      <c r="AC55" s="285"/>
      <c r="AD55" s="299"/>
      <c r="AE55" s="285"/>
      <c r="AF55" s="300"/>
      <c r="AG55" s="301"/>
      <c r="AH55" s="302"/>
      <c r="AI55" s="299"/>
      <c r="AJ55" s="285"/>
      <c r="AK55" s="300"/>
      <c r="AL55" s="301"/>
      <c r="AM55" s="302"/>
      <c r="AN55" s="299"/>
      <c r="AO55" s="285"/>
      <c r="AP55" s="300"/>
      <c r="AQ55" s="301"/>
      <c r="AR55" s="302"/>
      <c r="AS55" s="299"/>
      <c r="AT55" s="285"/>
      <c r="AU55" s="299"/>
      <c r="AV55" s="301"/>
      <c r="AW55" s="302"/>
      <c r="AX55" s="299"/>
      <c r="AY55" s="298"/>
      <c r="AZ55" s="285"/>
      <c r="BA55" s="299"/>
      <c r="BB55" s="259"/>
    </row>
    <row r="56" spans="1:54" ht="33.75" customHeight="1">
      <c r="A56" s="503" t="s">
        <v>302</v>
      </c>
      <c r="B56" s="514" t="s">
        <v>303</v>
      </c>
      <c r="C56" s="512" t="s">
        <v>301</v>
      </c>
      <c r="D56" s="224" t="s">
        <v>41</v>
      </c>
      <c r="E56" s="264">
        <f t="shared" si="2"/>
        <v>0</v>
      </c>
      <c r="F56" s="284">
        <f t="shared" si="3"/>
        <v>0</v>
      </c>
      <c r="G56" s="298"/>
      <c r="H56" s="285"/>
      <c r="I56" s="285"/>
      <c r="J56" s="285"/>
      <c r="K56" s="285"/>
      <c r="L56" s="285"/>
      <c r="M56" s="285"/>
      <c r="N56" s="285"/>
      <c r="O56" s="285"/>
      <c r="P56" s="299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300"/>
      <c r="AB56" s="301"/>
      <c r="AC56" s="285"/>
      <c r="AD56" s="299"/>
      <c r="AE56" s="285"/>
      <c r="AF56" s="300"/>
      <c r="AG56" s="301"/>
      <c r="AH56" s="302"/>
      <c r="AI56" s="299"/>
      <c r="AJ56" s="285"/>
      <c r="AK56" s="300"/>
      <c r="AL56" s="301"/>
      <c r="AM56" s="302"/>
      <c r="AN56" s="299"/>
      <c r="AO56" s="285"/>
      <c r="AP56" s="300"/>
      <c r="AQ56" s="301"/>
      <c r="AR56" s="302"/>
      <c r="AS56" s="299"/>
      <c r="AT56" s="285"/>
      <c r="AU56" s="299"/>
      <c r="AV56" s="301"/>
      <c r="AW56" s="302"/>
      <c r="AX56" s="299"/>
      <c r="AY56" s="298"/>
      <c r="AZ56" s="285"/>
      <c r="BA56" s="299"/>
      <c r="BB56" s="259"/>
    </row>
    <row r="57" spans="1:54" ht="33.75" customHeight="1">
      <c r="A57" s="603"/>
      <c r="B57" s="619"/>
      <c r="C57" s="513"/>
      <c r="D57" s="226" t="s">
        <v>37</v>
      </c>
      <c r="E57" s="264">
        <f t="shared" si="2"/>
        <v>0</v>
      </c>
      <c r="F57" s="284">
        <f t="shared" si="3"/>
        <v>0</v>
      </c>
      <c r="G57" s="298"/>
      <c r="H57" s="285"/>
      <c r="I57" s="285"/>
      <c r="J57" s="285"/>
      <c r="K57" s="285"/>
      <c r="L57" s="285"/>
      <c r="M57" s="285"/>
      <c r="N57" s="285"/>
      <c r="O57" s="285"/>
      <c r="P57" s="299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300"/>
      <c r="AB57" s="301"/>
      <c r="AC57" s="285"/>
      <c r="AD57" s="299"/>
      <c r="AE57" s="285"/>
      <c r="AF57" s="300"/>
      <c r="AG57" s="301"/>
      <c r="AH57" s="302"/>
      <c r="AI57" s="299"/>
      <c r="AJ57" s="285"/>
      <c r="AK57" s="300"/>
      <c r="AL57" s="301"/>
      <c r="AM57" s="302"/>
      <c r="AN57" s="299"/>
      <c r="AO57" s="285"/>
      <c r="AP57" s="300"/>
      <c r="AQ57" s="301"/>
      <c r="AR57" s="302"/>
      <c r="AS57" s="299"/>
      <c r="AT57" s="285"/>
      <c r="AU57" s="299"/>
      <c r="AV57" s="301"/>
      <c r="AW57" s="302"/>
      <c r="AX57" s="299"/>
      <c r="AY57" s="298"/>
      <c r="AZ57" s="285"/>
      <c r="BA57" s="299"/>
      <c r="BB57" s="259"/>
    </row>
    <row r="58" spans="1:54" ht="33.75" customHeight="1">
      <c r="A58" s="603"/>
      <c r="B58" s="619"/>
      <c r="C58" s="513"/>
      <c r="D58" s="228" t="s">
        <v>2</v>
      </c>
      <c r="E58" s="264">
        <f t="shared" si="2"/>
        <v>0</v>
      </c>
      <c r="F58" s="284">
        <f t="shared" si="3"/>
        <v>0</v>
      </c>
      <c r="G58" s="298"/>
      <c r="H58" s="285"/>
      <c r="I58" s="285"/>
      <c r="J58" s="285"/>
      <c r="K58" s="285"/>
      <c r="L58" s="285"/>
      <c r="M58" s="285"/>
      <c r="N58" s="285"/>
      <c r="O58" s="285"/>
      <c r="P58" s="299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300"/>
      <c r="AB58" s="301"/>
      <c r="AC58" s="285"/>
      <c r="AD58" s="299"/>
      <c r="AE58" s="285"/>
      <c r="AF58" s="300"/>
      <c r="AG58" s="301"/>
      <c r="AH58" s="302"/>
      <c r="AI58" s="299"/>
      <c r="AJ58" s="285"/>
      <c r="AK58" s="300"/>
      <c r="AL58" s="301"/>
      <c r="AM58" s="302"/>
      <c r="AN58" s="299"/>
      <c r="AO58" s="285"/>
      <c r="AP58" s="300"/>
      <c r="AQ58" s="301"/>
      <c r="AR58" s="302"/>
      <c r="AS58" s="299"/>
      <c r="AT58" s="285"/>
      <c r="AU58" s="299"/>
      <c r="AV58" s="301"/>
      <c r="AW58" s="302"/>
      <c r="AX58" s="299"/>
      <c r="AY58" s="298"/>
      <c r="AZ58" s="285"/>
      <c r="BA58" s="299"/>
      <c r="BB58" s="259"/>
    </row>
    <row r="59" spans="1:54" ht="33.75" customHeight="1">
      <c r="A59" s="603"/>
      <c r="B59" s="619"/>
      <c r="C59" s="513"/>
      <c r="D59" s="179" t="s">
        <v>285</v>
      </c>
      <c r="E59" s="264">
        <f t="shared" si="2"/>
        <v>0</v>
      </c>
      <c r="F59" s="284">
        <f t="shared" si="3"/>
        <v>0</v>
      </c>
      <c r="G59" s="298"/>
      <c r="H59" s="285"/>
      <c r="I59" s="285"/>
      <c r="J59" s="285"/>
      <c r="K59" s="285"/>
      <c r="L59" s="285"/>
      <c r="M59" s="285"/>
      <c r="N59" s="285"/>
      <c r="O59" s="285"/>
      <c r="P59" s="299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300"/>
      <c r="AB59" s="301"/>
      <c r="AC59" s="285"/>
      <c r="AD59" s="299"/>
      <c r="AE59" s="285"/>
      <c r="AF59" s="300"/>
      <c r="AG59" s="301"/>
      <c r="AH59" s="302"/>
      <c r="AI59" s="299"/>
      <c r="AJ59" s="285"/>
      <c r="AK59" s="300"/>
      <c r="AL59" s="301"/>
      <c r="AM59" s="302"/>
      <c r="AN59" s="299"/>
      <c r="AO59" s="285"/>
      <c r="AP59" s="300"/>
      <c r="AQ59" s="301"/>
      <c r="AR59" s="302"/>
      <c r="AS59" s="299"/>
      <c r="AT59" s="285"/>
      <c r="AU59" s="299"/>
      <c r="AV59" s="301"/>
      <c r="AW59" s="302"/>
      <c r="AX59" s="299"/>
      <c r="AY59" s="298"/>
      <c r="AZ59" s="285"/>
      <c r="BA59" s="299"/>
      <c r="BB59" s="259"/>
    </row>
    <row r="60" spans="1:54" ht="33.75" customHeight="1">
      <c r="A60" s="603"/>
      <c r="B60" s="619"/>
      <c r="C60" s="513"/>
      <c r="D60" s="179" t="s">
        <v>293</v>
      </c>
      <c r="E60" s="264">
        <f t="shared" si="2"/>
        <v>0</v>
      </c>
      <c r="F60" s="284">
        <f t="shared" si="3"/>
        <v>0</v>
      </c>
      <c r="G60" s="298"/>
      <c r="H60" s="285"/>
      <c r="I60" s="285"/>
      <c r="J60" s="285"/>
      <c r="K60" s="285"/>
      <c r="L60" s="285"/>
      <c r="M60" s="285"/>
      <c r="N60" s="285"/>
      <c r="O60" s="285"/>
      <c r="P60" s="299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300"/>
      <c r="AB60" s="301"/>
      <c r="AC60" s="285"/>
      <c r="AD60" s="299"/>
      <c r="AE60" s="285"/>
      <c r="AF60" s="300"/>
      <c r="AG60" s="301"/>
      <c r="AH60" s="302"/>
      <c r="AI60" s="299"/>
      <c r="AJ60" s="285"/>
      <c r="AK60" s="300"/>
      <c r="AL60" s="301"/>
      <c r="AM60" s="302"/>
      <c r="AN60" s="299"/>
      <c r="AO60" s="285"/>
      <c r="AP60" s="300"/>
      <c r="AQ60" s="301"/>
      <c r="AR60" s="302"/>
      <c r="AS60" s="299"/>
      <c r="AT60" s="285"/>
      <c r="AU60" s="299"/>
      <c r="AV60" s="301"/>
      <c r="AW60" s="302"/>
      <c r="AX60" s="299"/>
      <c r="AY60" s="298"/>
      <c r="AZ60" s="285"/>
      <c r="BA60" s="299"/>
      <c r="BB60" s="259"/>
    </row>
    <row r="61" spans="1:54" ht="33.75" customHeight="1">
      <c r="A61" s="603"/>
      <c r="B61" s="619"/>
      <c r="C61" s="513"/>
      <c r="D61" s="179" t="s">
        <v>286</v>
      </c>
      <c r="E61" s="264">
        <f t="shared" si="2"/>
        <v>0</v>
      </c>
      <c r="F61" s="284">
        <f t="shared" si="3"/>
        <v>0</v>
      </c>
      <c r="G61" s="298"/>
      <c r="H61" s="285"/>
      <c r="I61" s="285"/>
      <c r="J61" s="285"/>
      <c r="K61" s="285"/>
      <c r="L61" s="285"/>
      <c r="M61" s="285"/>
      <c r="N61" s="285"/>
      <c r="O61" s="285"/>
      <c r="P61" s="299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300"/>
      <c r="AB61" s="301"/>
      <c r="AC61" s="285"/>
      <c r="AD61" s="299"/>
      <c r="AE61" s="285"/>
      <c r="AF61" s="300"/>
      <c r="AG61" s="301"/>
      <c r="AH61" s="302"/>
      <c r="AI61" s="299"/>
      <c r="AJ61" s="285"/>
      <c r="AK61" s="300"/>
      <c r="AL61" s="301"/>
      <c r="AM61" s="302"/>
      <c r="AN61" s="299"/>
      <c r="AO61" s="285"/>
      <c r="AP61" s="300"/>
      <c r="AQ61" s="301"/>
      <c r="AR61" s="302"/>
      <c r="AS61" s="299"/>
      <c r="AT61" s="285"/>
      <c r="AU61" s="299"/>
      <c r="AV61" s="301"/>
      <c r="AW61" s="302"/>
      <c r="AX61" s="299"/>
      <c r="AY61" s="298"/>
      <c r="AZ61" s="285"/>
      <c r="BA61" s="299"/>
      <c r="BB61" s="259"/>
    </row>
    <row r="62" spans="1:54" ht="97.5" customHeight="1">
      <c r="A62" s="603"/>
      <c r="B62" s="619"/>
      <c r="C62" s="513"/>
      <c r="D62" s="215" t="s">
        <v>43</v>
      </c>
      <c r="E62" s="264">
        <f t="shared" si="2"/>
        <v>0</v>
      </c>
      <c r="F62" s="284">
        <f t="shared" si="3"/>
        <v>0</v>
      </c>
      <c r="G62" s="298"/>
      <c r="H62" s="285"/>
      <c r="I62" s="285"/>
      <c r="J62" s="285"/>
      <c r="K62" s="285"/>
      <c r="L62" s="285"/>
      <c r="M62" s="285"/>
      <c r="N62" s="285"/>
      <c r="O62" s="285"/>
      <c r="P62" s="299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300"/>
      <c r="AB62" s="301"/>
      <c r="AC62" s="285"/>
      <c r="AD62" s="299"/>
      <c r="AE62" s="285"/>
      <c r="AF62" s="300"/>
      <c r="AG62" s="301"/>
      <c r="AH62" s="302"/>
      <c r="AI62" s="299"/>
      <c r="AJ62" s="285"/>
      <c r="AK62" s="300"/>
      <c r="AL62" s="301"/>
      <c r="AM62" s="302"/>
      <c r="AN62" s="299"/>
      <c r="AO62" s="285"/>
      <c r="AP62" s="300"/>
      <c r="AQ62" s="301"/>
      <c r="AR62" s="302"/>
      <c r="AS62" s="299"/>
      <c r="AT62" s="285"/>
      <c r="AU62" s="299"/>
      <c r="AV62" s="301"/>
      <c r="AW62" s="302"/>
      <c r="AX62" s="299"/>
      <c r="AY62" s="298"/>
      <c r="AZ62" s="285"/>
      <c r="BA62" s="299"/>
      <c r="BB62" s="259"/>
    </row>
    <row r="63" spans="1:54" ht="33.75" customHeight="1" hidden="1">
      <c r="A63" s="603"/>
      <c r="B63" s="619"/>
      <c r="C63" s="513"/>
      <c r="D63" s="215"/>
      <c r="E63" s="264">
        <f t="shared" si="2"/>
        <v>0</v>
      </c>
      <c r="F63" s="284">
        <f t="shared" si="3"/>
        <v>0</v>
      </c>
      <c r="G63" s="298"/>
      <c r="H63" s="285"/>
      <c r="I63" s="285"/>
      <c r="J63" s="285"/>
      <c r="K63" s="285"/>
      <c r="L63" s="285"/>
      <c r="M63" s="285"/>
      <c r="N63" s="285"/>
      <c r="O63" s="285"/>
      <c r="P63" s="299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300"/>
      <c r="AB63" s="301"/>
      <c r="AC63" s="285"/>
      <c r="AD63" s="299"/>
      <c r="AE63" s="285"/>
      <c r="AF63" s="300"/>
      <c r="AG63" s="301"/>
      <c r="AH63" s="302"/>
      <c r="AI63" s="299"/>
      <c r="AJ63" s="285"/>
      <c r="AK63" s="300"/>
      <c r="AL63" s="301"/>
      <c r="AM63" s="302"/>
      <c r="AN63" s="299"/>
      <c r="AO63" s="285"/>
      <c r="AP63" s="300"/>
      <c r="AQ63" s="301"/>
      <c r="AR63" s="302"/>
      <c r="AS63" s="299"/>
      <c r="AT63" s="285"/>
      <c r="AU63" s="299"/>
      <c r="AV63" s="301"/>
      <c r="AW63" s="302"/>
      <c r="AX63" s="299"/>
      <c r="AY63" s="298"/>
      <c r="AZ63" s="285"/>
      <c r="BA63" s="299"/>
      <c r="BB63" s="259"/>
    </row>
    <row r="64" spans="1:54" ht="94.5" customHeight="1" hidden="1">
      <c r="A64" s="604"/>
      <c r="B64" s="619"/>
      <c r="C64" s="513"/>
      <c r="D64" s="215"/>
      <c r="E64" s="264">
        <f t="shared" si="2"/>
        <v>0</v>
      </c>
      <c r="F64" s="284">
        <f t="shared" si="3"/>
        <v>0</v>
      </c>
      <c r="G64" s="298"/>
      <c r="H64" s="285"/>
      <c r="I64" s="285"/>
      <c r="J64" s="285"/>
      <c r="K64" s="285"/>
      <c r="L64" s="285"/>
      <c r="M64" s="285"/>
      <c r="N64" s="285"/>
      <c r="O64" s="285"/>
      <c r="P64" s="299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300"/>
      <c r="AB64" s="301"/>
      <c r="AC64" s="285"/>
      <c r="AD64" s="299"/>
      <c r="AE64" s="285"/>
      <c r="AF64" s="300"/>
      <c r="AG64" s="301"/>
      <c r="AH64" s="302"/>
      <c r="AI64" s="299"/>
      <c r="AJ64" s="285"/>
      <c r="AK64" s="300"/>
      <c r="AL64" s="301"/>
      <c r="AM64" s="302"/>
      <c r="AN64" s="299"/>
      <c r="AO64" s="285"/>
      <c r="AP64" s="300"/>
      <c r="AQ64" s="301"/>
      <c r="AR64" s="302"/>
      <c r="AS64" s="299"/>
      <c r="AT64" s="285"/>
      <c r="AU64" s="299"/>
      <c r="AV64" s="301"/>
      <c r="AW64" s="302"/>
      <c r="AX64" s="299"/>
      <c r="AY64" s="298"/>
      <c r="AZ64" s="285"/>
      <c r="BA64" s="299"/>
      <c r="BB64" s="259"/>
    </row>
    <row r="65" spans="1:54" ht="32.25" customHeight="1">
      <c r="A65" s="608" t="s">
        <v>349</v>
      </c>
      <c r="B65" s="544" t="s">
        <v>304</v>
      </c>
      <c r="C65" s="611" t="s">
        <v>301</v>
      </c>
      <c r="D65" s="316" t="s">
        <v>41</v>
      </c>
      <c r="E65" s="293">
        <f t="shared" si="2"/>
        <v>40</v>
      </c>
      <c r="F65" s="284">
        <f t="shared" si="3"/>
        <v>0</v>
      </c>
      <c r="G65" s="298"/>
      <c r="H65" s="285"/>
      <c r="I65" s="285"/>
      <c r="J65" s="285"/>
      <c r="K65" s="285"/>
      <c r="L65" s="285"/>
      <c r="M65" s="285"/>
      <c r="N65" s="285"/>
      <c r="O65" s="285"/>
      <c r="P65" s="299"/>
      <c r="Q65" s="285">
        <v>40</v>
      </c>
      <c r="R65" s="285"/>
      <c r="S65" s="285"/>
      <c r="T65" s="285"/>
      <c r="U65" s="285"/>
      <c r="V65" s="285"/>
      <c r="W65" s="285"/>
      <c r="X65" s="285"/>
      <c r="Y65" s="285"/>
      <c r="Z65" s="285"/>
      <c r="AA65" s="300"/>
      <c r="AB65" s="301"/>
      <c r="AC65" s="285"/>
      <c r="AD65" s="299"/>
      <c r="AE65" s="285"/>
      <c r="AF65" s="300"/>
      <c r="AG65" s="301"/>
      <c r="AH65" s="302"/>
      <c r="AI65" s="299"/>
      <c r="AJ65" s="285"/>
      <c r="AK65" s="300"/>
      <c r="AL65" s="301"/>
      <c r="AM65" s="302"/>
      <c r="AN65" s="299"/>
      <c r="AO65" s="285"/>
      <c r="AP65" s="300"/>
      <c r="AQ65" s="301"/>
      <c r="AR65" s="302"/>
      <c r="AS65" s="299"/>
      <c r="AT65" s="285"/>
      <c r="AU65" s="299"/>
      <c r="AV65" s="301"/>
      <c r="AW65" s="302"/>
      <c r="AX65" s="299"/>
      <c r="AY65" s="298"/>
      <c r="AZ65" s="285"/>
      <c r="BA65" s="299"/>
      <c r="BB65" s="317"/>
    </row>
    <row r="66" spans="1:54" ht="38.25" customHeight="1">
      <c r="A66" s="609"/>
      <c r="B66" s="516"/>
      <c r="C66" s="612"/>
      <c r="D66" s="318" t="s">
        <v>37</v>
      </c>
      <c r="E66" s="293">
        <f t="shared" si="2"/>
        <v>0</v>
      </c>
      <c r="F66" s="284">
        <f t="shared" si="3"/>
        <v>0</v>
      </c>
      <c r="G66" s="298"/>
      <c r="H66" s="285"/>
      <c r="I66" s="285"/>
      <c r="J66" s="285"/>
      <c r="K66" s="285"/>
      <c r="L66" s="285"/>
      <c r="M66" s="285"/>
      <c r="N66" s="285"/>
      <c r="O66" s="285"/>
      <c r="P66" s="299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300"/>
      <c r="AB66" s="301"/>
      <c r="AC66" s="285"/>
      <c r="AD66" s="299"/>
      <c r="AE66" s="285"/>
      <c r="AF66" s="300"/>
      <c r="AG66" s="301"/>
      <c r="AH66" s="302"/>
      <c r="AI66" s="299"/>
      <c r="AJ66" s="285"/>
      <c r="AK66" s="300"/>
      <c r="AL66" s="301"/>
      <c r="AM66" s="302"/>
      <c r="AN66" s="299"/>
      <c r="AO66" s="285"/>
      <c r="AP66" s="300"/>
      <c r="AQ66" s="301"/>
      <c r="AR66" s="302"/>
      <c r="AS66" s="299"/>
      <c r="AT66" s="285"/>
      <c r="AU66" s="299"/>
      <c r="AV66" s="301"/>
      <c r="AW66" s="302"/>
      <c r="AX66" s="299"/>
      <c r="AY66" s="298"/>
      <c r="AZ66" s="285"/>
      <c r="BA66" s="299"/>
      <c r="BB66" s="317"/>
    </row>
    <row r="67" spans="1:54" ht="53.25" customHeight="1">
      <c r="A67" s="609"/>
      <c r="B67" s="516"/>
      <c r="C67" s="612"/>
      <c r="D67" s="319" t="s">
        <v>2</v>
      </c>
      <c r="E67" s="293">
        <f t="shared" si="2"/>
        <v>0</v>
      </c>
      <c r="F67" s="284">
        <f t="shared" si="3"/>
        <v>0</v>
      </c>
      <c r="G67" s="298"/>
      <c r="H67" s="285"/>
      <c r="I67" s="285"/>
      <c r="J67" s="285"/>
      <c r="K67" s="285"/>
      <c r="L67" s="285"/>
      <c r="M67" s="285"/>
      <c r="N67" s="285"/>
      <c r="O67" s="285"/>
      <c r="P67" s="299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300"/>
      <c r="AB67" s="301"/>
      <c r="AC67" s="285"/>
      <c r="AD67" s="299"/>
      <c r="AE67" s="285"/>
      <c r="AF67" s="300"/>
      <c r="AG67" s="301"/>
      <c r="AH67" s="302"/>
      <c r="AI67" s="299"/>
      <c r="AJ67" s="285"/>
      <c r="AK67" s="300"/>
      <c r="AL67" s="301"/>
      <c r="AM67" s="302"/>
      <c r="AN67" s="299"/>
      <c r="AO67" s="285"/>
      <c r="AP67" s="300"/>
      <c r="AQ67" s="301"/>
      <c r="AR67" s="302"/>
      <c r="AS67" s="299"/>
      <c r="AT67" s="285"/>
      <c r="AU67" s="299"/>
      <c r="AV67" s="301"/>
      <c r="AW67" s="302"/>
      <c r="AX67" s="299"/>
      <c r="AY67" s="298"/>
      <c r="AZ67" s="285"/>
      <c r="BA67" s="299"/>
      <c r="BB67" s="317"/>
    </row>
    <row r="68" spans="1:54" ht="54" customHeight="1">
      <c r="A68" s="609"/>
      <c r="B68" s="516"/>
      <c r="C68" s="612"/>
      <c r="D68" s="320" t="s">
        <v>285</v>
      </c>
      <c r="E68" s="293">
        <f t="shared" si="2"/>
        <v>40</v>
      </c>
      <c r="F68" s="284">
        <f t="shared" si="3"/>
        <v>0</v>
      </c>
      <c r="G68" s="298"/>
      <c r="H68" s="285"/>
      <c r="I68" s="285"/>
      <c r="J68" s="285"/>
      <c r="K68" s="285"/>
      <c r="L68" s="285"/>
      <c r="M68" s="285"/>
      <c r="N68" s="285"/>
      <c r="O68" s="285"/>
      <c r="P68" s="299"/>
      <c r="Q68" s="285">
        <v>40</v>
      </c>
      <c r="R68" s="285"/>
      <c r="S68" s="285"/>
      <c r="T68" s="285"/>
      <c r="U68" s="285"/>
      <c r="V68" s="285"/>
      <c r="W68" s="285"/>
      <c r="X68" s="285"/>
      <c r="Y68" s="285"/>
      <c r="Z68" s="285"/>
      <c r="AA68" s="300"/>
      <c r="AB68" s="301"/>
      <c r="AC68" s="285"/>
      <c r="AD68" s="299"/>
      <c r="AE68" s="285"/>
      <c r="AF68" s="300"/>
      <c r="AG68" s="301"/>
      <c r="AH68" s="302"/>
      <c r="AI68" s="299"/>
      <c r="AJ68" s="285"/>
      <c r="AK68" s="300"/>
      <c r="AL68" s="301"/>
      <c r="AM68" s="302"/>
      <c r="AN68" s="299"/>
      <c r="AO68" s="285"/>
      <c r="AP68" s="300"/>
      <c r="AQ68" s="301"/>
      <c r="AR68" s="302"/>
      <c r="AS68" s="299"/>
      <c r="AT68" s="285"/>
      <c r="AU68" s="299"/>
      <c r="AV68" s="301"/>
      <c r="AW68" s="302"/>
      <c r="AX68" s="299"/>
      <c r="AY68" s="298"/>
      <c r="AZ68" s="285"/>
      <c r="BA68" s="299"/>
      <c r="BB68" s="317"/>
    </row>
    <row r="69" spans="1:54" ht="53.25" customHeight="1">
      <c r="A69" s="609"/>
      <c r="B69" s="516"/>
      <c r="C69" s="612"/>
      <c r="D69" s="320" t="s">
        <v>293</v>
      </c>
      <c r="E69" s="293">
        <f t="shared" si="2"/>
        <v>0</v>
      </c>
      <c r="F69" s="284">
        <f t="shared" si="3"/>
        <v>0</v>
      </c>
      <c r="G69" s="298"/>
      <c r="H69" s="285"/>
      <c r="I69" s="285"/>
      <c r="J69" s="285"/>
      <c r="K69" s="285"/>
      <c r="L69" s="285"/>
      <c r="M69" s="285"/>
      <c r="N69" s="285"/>
      <c r="O69" s="285"/>
      <c r="P69" s="299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300"/>
      <c r="AB69" s="301"/>
      <c r="AC69" s="285"/>
      <c r="AD69" s="299"/>
      <c r="AE69" s="285"/>
      <c r="AF69" s="300"/>
      <c r="AG69" s="301"/>
      <c r="AH69" s="302"/>
      <c r="AI69" s="299"/>
      <c r="AJ69" s="285"/>
      <c r="AK69" s="300"/>
      <c r="AL69" s="301"/>
      <c r="AM69" s="302"/>
      <c r="AN69" s="299"/>
      <c r="AO69" s="285"/>
      <c r="AP69" s="300"/>
      <c r="AQ69" s="301"/>
      <c r="AR69" s="302"/>
      <c r="AS69" s="299"/>
      <c r="AT69" s="285"/>
      <c r="AU69" s="299"/>
      <c r="AV69" s="301"/>
      <c r="AW69" s="302"/>
      <c r="AX69" s="299"/>
      <c r="AY69" s="298"/>
      <c r="AZ69" s="285"/>
      <c r="BA69" s="299"/>
      <c r="BB69" s="317"/>
    </row>
    <row r="70" spans="1:54" ht="29.25" customHeight="1">
      <c r="A70" s="609"/>
      <c r="B70" s="516"/>
      <c r="C70" s="612"/>
      <c r="D70" s="320" t="s">
        <v>286</v>
      </c>
      <c r="E70" s="293">
        <f t="shared" si="2"/>
        <v>0</v>
      </c>
      <c r="F70" s="284">
        <f t="shared" si="3"/>
        <v>0</v>
      </c>
      <c r="G70" s="298"/>
      <c r="H70" s="285"/>
      <c r="I70" s="285"/>
      <c r="J70" s="285"/>
      <c r="K70" s="285"/>
      <c r="L70" s="285"/>
      <c r="M70" s="285"/>
      <c r="N70" s="285"/>
      <c r="O70" s="285"/>
      <c r="P70" s="299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300"/>
      <c r="AB70" s="301"/>
      <c r="AC70" s="285"/>
      <c r="AD70" s="299"/>
      <c r="AE70" s="285"/>
      <c r="AF70" s="300"/>
      <c r="AG70" s="301"/>
      <c r="AH70" s="302"/>
      <c r="AI70" s="299"/>
      <c r="AJ70" s="285"/>
      <c r="AK70" s="300"/>
      <c r="AL70" s="301"/>
      <c r="AM70" s="302"/>
      <c r="AN70" s="299"/>
      <c r="AO70" s="285"/>
      <c r="AP70" s="300"/>
      <c r="AQ70" s="301"/>
      <c r="AR70" s="302"/>
      <c r="AS70" s="299"/>
      <c r="AT70" s="285"/>
      <c r="AU70" s="299"/>
      <c r="AV70" s="301"/>
      <c r="AW70" s="302"/>
      <c r="AX70" s="299"/>
      <c r="AY70" s="298"/>
      <c r="AZ70" s="285"/>
      <c r="BA70" s="299"/>
      <c r="BB70" s="317"/>
    </row>
    <row r="71" spans="1:54" ht="53.25" customHeight="1" thickBot="1">
      <c r="A71" s="610"/>
      <c r="B71" s="517"/>
      <c r="C71" s="613"/>
      <c r="D71" s="321" t="s">
        <v>43</v>
      </c>
      <c r="E71" s="293">
        <f t="shared" si="2"/>
        <v>0</v>
      </c>
      <c r="F71" s="284">
        <f t="shared" si="3"/>
        <v>0</v>
      </c>
      <c r="G71" s="298"/>
      <c r="H71" s="285"/>
      <c r="I71" s="285"/>
      <c r="J71" s="285"/>
      <c r="K71" s="285"/>
      <c r="L71" s="285"/>
      <c r="M71" s="285"/>
      <c r="N71" s="285"/>
      <c r="O71" s="285"/>
      <c r="P71" s="299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300"/>
      <c r="AB71" s="301"/>
      <c r="AC71" s="285"/>
      <c r="AD71" s="299"/>
      <c r="AE71" s="285"/>
      <c r="AF71" s="300"/>
      <c r="AG71" s="301"/>
      <c r="AH71" s="302"/>
      <c r="AI71" s="299"/>
      <c r="AJ71" s="285"/>
      <c r="AK71" s="300"/>
      <c r="AL71" s="301"/>
      <c r="AM71" s="302"/>
      <c r="AN71" s="299"/>
      <c r="AO71" s="285"/>
      <c r="AP71" s="300"/>
      <c r="AQ71" s="301"/>
      <c r="AR71" s="302"/>
      <c r="AS71" s="299"/>
      <c r="AT71" s="285"/>
      <c r="AU71" s="299"/>
      <c r="AV71" s="301"/>
      <c r="AW71" s="302"/>
      <c r="AX71" s="299"/>
      <c r="AY71" s="298"/>
      <c r="AZ71" s="285"/>
      <c r="BA71" s="299"/>
      <c r="BB71" s="317"/>
    </row>
    <row r="72" spans="1:54" ht="20.25" customHeight="1">
      <c r="A72" s="605">
        <v>1.5</v>
      </c>
      <c r="B72" s="596" t="s">
        <v>337</v>
      </c>
      <c r="C72" s="596" t="s">
        <v>301</v>
      </c>
      <c r="D72" s="316" t="s">
        <v>41</v>
      </c>
      <c r="E72" s="293">
        <f t="shared" si="2"/>
        <v>0</v>
      </c>
      <c r="F72" s="284">
        <f t="shared" si="3"/>
        <v>0</v>
      </c>
      <c r="G72" s="322"/>
      <c r="H72" s="291"/>
      <c r="I72" s="291"/>
      <c r="J72" s="291"/>
      <c r="K72" s="291"/>
      <c r="L72" s="291"/>
      <c r="M72" s="291"/>
      <c r="N72" s="291"/>
      <c r="O72" s="291"/>
      <c r="P72" s="323"/>
      <c r="Q72" s="295"/>
      <c r="R72" s="284"/>
      <c r="S72" s="324"/>
      <c r="T72" s="295"/>
      <c r="U72" s="324"/>
      <c r="V72" s="324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325"/>
      <c r="AV72" s="325"/>
      <c r="AW72" s="284"/>
      <c r="AX72" s="284"/>
      <c r="AY72" s="326"/>
      <c r="AZ72" s="284"/>
      <c r="BA72" s="284"/>
      <c r="BB72" s="531"/>
    </row>
    <row r="73" spans="1:54" ht="35.25" customHeight="1">
      <c r="A73" s="606"/>
      <c r="B73" s="518"/>
      <c r="C73" s="518"/>
      <c r="D73" s="328" t="s">
        <v>37</v>
      </c>
      <c r="E73" s="293">
        <f t="shared" si="2"/>
        <v>0</v>
      </c>
      <c r="F73" s="284">
        <f t="shared" si="3"/>
        <v>0</v>
      </c>
      <c r="G73" s="322"/>
      <c r="H73" s="291"/>
      <c r="I73" s="291"/>
      <c r="J73" s="291"/>
      <c r="K73" s="291"/>
      <c r="L73" s="291"/>
      <c r="M73" s="291"/>
      <c r="N73" s="291"/>
      <c r="O73" s="291"/>
      <c r="P73" s="323"/>
      <c r="Q73" s="291"/>
      <c r="R73" s="285"/>
      <c r="S73" s="285"/>
      <c r="T73" s="285"/>
      <c r="U73" s="285"/>
      <c r="V73" s="285"/>
      <c r="W73" s="285"/>
      <c r="X73" s="285"/>
      <c r="Y73" s="285"/>
      <c r="Z73" s="285"/>
      <c r="AA73" s="300"/>
      <c r="AB73" s="301"/>
      <c r="AC73" s="285"/>
      <c r="AD73" s="299"/>
      <c r="AE73" s="285"/>
      <c r="AF73" s="300"/>
      <c r="AG73" s="301"/>
      <c r="AH73" s="302"/>
      <c r="AI73" s="299"/>
      <c r="AJ73" s="285"/>
      <c r="AK73" s="300"/>
      <c r="AL73" s="301"/>
      <c r="AM73" s="302"/>
      <c r="AN73" s="299"/>
      <c r="AO73" s="285"/>
      <c r="AP73" s="300"/>
      <c r="AQ73" s="301"/>
      <c r="AR73" s="302"/>
      <c r="AS73" s="299"/>
      <c r="AT73" s="285"/>
      <c r="AU73" s="299"/>
      <c r="AV73" s="299"/>
      <c r="AW73" s="302"/>
      <c r="AX73" s="299"/>
      <c r="AY73" s="298"/>
      <c r="AZ73" s="285"/>
      <c r="BA73" s="299"/>
      <c r="BB73" s="532"/>
    </row>
    <row r="74" spans="1:54" ht="56.25" customHeight="1" thickBot="1">
      <c r="A74" s="606"/>
      <c r="B74" s="518"/>
      <c r="C74" s="518"/>
      <c r="D74" s="329" t="s">
        <v>2</v>
      </c>
      <c r="E74" s="293">
        <f t="shared" si="2"/>
        <v>0</v>
      </c>
      <c r="F74" s="284">
        <f t="shared" si="3"/>
        <v>0</v>
      </c>
      <c r="G74" s="330"/>
      <c r="H74" s="331"/>
      <c r="I74" s="331"/>
      <c r="J74" s="331"/>
      <c r="K74" s="332"/>
      <c r="L74" s="332"/>
      <c r="M74" s="332"/>
      <c r="N74" s="332"/>
      <c r="O74" s="332"/>
      <c r="P74" s="333"/>
      <c r="Q74" s="332"/>
      <c r="R74" s="286"/>
      <c r="S74" s="286"/>
      <c r="T74" s="286"/>
      <c r="U74" s="286"/>
      <c r="V74" s="286"/>
      <c r="W74" s="286"/>
      <c r="X74" s="286"/>
      <c r="Y74" s="286"/>
      <c r="Z74" s="286"/>
      <c r="AA74" s="307"/>
      <c r="AB74" s="308"/>
      <c r="AC74" s="286"/>
      <c r="AD74" s="306"/>
      <c r="AE74" s="286"/>
      <c r="AF74" s="307"/>
      <c r="AG74" s="308"/>
      <c r="AH74" s="309"/>
      <c r="AI74" s="306"/>
      <c r="AJ74" s="286"/>
      <c r="AK74" s="307"/>
      <c r="AL74" s="308"/>
      <c r="AM74" s="309"/>
      <c r="AN74" s="306"/>
      <c r="AO74" s="286"/>
      <c r="AP74" s="307"/>
      <c r="AQ74" s="308"/>
      <c r="AR74" s="309"/>
      <c r="AS74" s="306"/>
      <c r="AT74" s="286"/>
      <c r="AU74" s="307"/>
      <c r="AV74" s="306"/>
      <c r="AW74" s="309"/>
      <c r="AX74" s="306"/>
      <c r="AY74" s="305"/>
      <c r="AZ74" s="286"/>
      <c r="BA74" s="307"/>
      <c r="BB74" s="532"/>
    </row>
    <row r="75" spans="1:54" ht="19.5" customHeight="1">
      <c r="A75" s="606"/>
      <c r="B75" s="518"/>
      <c r="C75" s="518"/>
      <c r="D75" s="334" t="s">
        <v>285</v>
      </c>
      <c r="E75" s="293">
        <f t="shared" si="2"/>
        <v>0</v>
      </c>
      <c r="F75" s="284">
        <f t="shared" si="3"/>
        <v>0</v>
      </c>
      <c r="G75" s="330"/>
      <c r="H75" s="332"/>
      <c r="I75" s="332"/>
      <c r="J75" s="332"/>
      <c r="K75" s="291"/>
      <c r="L75" s="291"/>
      <c r="M75" s="291"/>
      <c r="N75" s="291"/>
      <c r="O75" s="291"/>
      <c r="P75" s="323"/>
      <c r="Q75" s="295"/>
      <c r="R75" s="284"/>
      <c r="S75" s="324"/>
      <c r="T75" s="295"/>
      <c r="U75" s="324"/>
      <c r="V75" s="324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325"/>
      <c r="AV75" s="325"/>
      <c r="AW75" s="284"/>
      <c r="AX75" s="284"/>
      <c r="AY75" s="326"/>
      <c r="AZ75" s="284"/>
      <c r="BA75" s="284"/>
      <c r="BB75" s="532"/>
    </row>
    <row r="76" spans="1:54" ht="84.75" customHeight="1">
      <c r="A76" s="606"/>
      <c r="B76" s="518"/>
      <c r="C76" s="518"/>
      <c r="D76" s="334" t="s">
        <v>293</v>
      </c>
      <c r="E76" s="293">
        <f t="shared" si="2"/>
        <v>0</v>
      </c>
      <c r="F76" s="284">
        <f t="shared" si="3"/>
        <v>0</v>
      </c>
      <c r="G76" s="335"/>
      <c r="H76" s="289"/>
      <c r="I76" s="289"/>
      <c r="J76" s="289"/>
      <c r="K76" s="289"/>
      <c r="L76" s="289"/>
      <c r="M76" s="289"/>
      <c r="N76" s="289"/>
      <c r="O76" s="289"/>
      <c r="P76" s="336"/>
      <c r="Q76" s="289"/>
      <c r="R76" s="287"/>
      <c r="S76" s="287"/>
      <c r="T76" s="287"/>
      <c r="U76" s="287"/>
      <c r="V76" s="287"/>
      <c r="W76" s="287"/>
      <c r="X76" s="287"/>
      <c r="Y76" s="287"/>
      <c r="Z76" s="287"/>
      <c r="AA76" s="313"/>
      <c r="AB76" s="314"/>
      <c r="AC76" s="287"/>
      <c r="AD76" s="312"/>
      <c r="AE76" s="287"/>
      <c r="AF76" s="313"/>
      <c r="AG76" s="314"/>
      <c r="AH76" s="315"/>
      <c r="AI76" s="312"/>
      <c r="AJ76" s="287"/>
      <c r="AK76" s="313"/>
      <c r="AL76" s="314"/>
      <c r="AM76" s="315"/>
      <c r="AN76" s="312"/>
      <c r="AO76" s="287"/>
      <c r="AP76" s="313"/>
      <c r="AQ76" s="314"/>
      <c r="AR76" s="315"/>
      <c r="AS76" s="312"/>
      <c r="AT76" s="287"/>
      <c r="AU76" s="312"/>
      <c r="AV76" s="312"/>
      <c r="AW76" s="315"/>
      <c r="AX76" s="312"/>
      <c r="AY76" s="294"/>
      <c r="AZ76" s="287"/>
      <c r="BA76" s="312"/>
      <c r="BB76" s="532"/>
    </row>
    <row r="77" spans="1:54" ht="19.5" customHeight="1">
      <c r="A77" s="606"/>
      <c r="B77" s="518"/>
      <c r="C77" s="518"/>
      <c r="D77" s="334" t="s">
        <v>286</v>
      </c>
      <c r="E77" s="293">
        <f t="shared" si="2"/>
        <v>0</v>
      </c>
      <c r="F77" s="284">
        <f t="shared" si="3"/>
        <v>0</v>
      </c>
      <c r="G77" s="335"/>
      <c r="H77" s="289"/>
      <c r="I77" s="289"/>
      <c r="J77" s="289"/>
      <c r="K77" s="289"/>
      <c r="L77" s="289"/>
      <c r="M77" s="289"/>
      <c r="N77" s="289"/>
      <c r="O77" s="289"/>
      <c r="P77" s="336"/>
      <c r="Q77" s="289"/>
      <c r="R77" s="287"/>
      <c r="S77" s="287"/>
      <c r="T77" s="287"/>
      <c r="U77" s="287"/>
      <c r="V77" s="287"/>
      <c r="W77" s="287"/>
      <c r="X77" s="287"/>
      <c r="Y77" s="287"/>
      <c r="Z77" s="287"/>
      <c r="AA77" s="313"/>
      <c r="AB77" s="314"/>
      <c r="AC77" s="287"/>
      <c r="AD77" s="312"/>
      <c r="AE77" s="287"/>
      <c r="AF77" s="313"/>
      <c r="AG77" s="314"/>
      <c r="AH77" s="315"/>
      <c r="AI77" s="312"/>
      <c r="AJ77" s="287"/>
      <c r="AK77" s="313"/>
      <c r="AL77" s="314"/>
      <c r="AM77" s="315"/>
      <c r="AN77" s="312"/>
      <c r="AO77" s="287"/>
      <c r="AP77" s="313"/>
      <c r="AQ77" s="314"/>
      <c r="AR77" s="315"/>
      <c r="AS77" s="312"/>
      <c r="AT77" s="287"/>
      <c r="AU77" s="312"/>
      <c r="AV77" s="312"/>
      <c r="AW77" s="315"/>
      <c r="AX77" s="312"/>
      <c r="AY77" s="294"/>
      <c r="AZ77" s="287"/>
      <c r="BA77" s="312"/>
      <c r="BB77" s="532"/>
    </row>
    <row r="78" spans="1:54" s="372" customFormat="1" ht="29.25" customHeight="1">
      <c r="A78" s="607"/>
      <c r="B78" s="519"/>
      <c r="C78" s="519"/>
      <c r="D78" s="337" t="s">
        <v>43</v>
      </c>
      <c r="E78" s="293">
        <f t="shared" si="2"/>
        <v>0</v>
      </c>
      <c r="F78" s="284">
        <f t="shared" si="3"/>
        <v>0</v>
      </c>
      <c r="G78" s="322"/>
      <c r="H78" s="291"/>
      <c r="I78" s="291"/>
      <c r="J78" s="291"/>
      <c r="K78" s="291"/>
      <c r="L78" s="291"/>
      <c r="M78" s="291"/>
      <c r="N78" s="291"/>
      <c r="O78" s="291"/>
      <c r="P78" s="323"/>
      <c r="Q78" s="291"/>
      <c r="R78" s="285"/>
      <c r="S78" s="285"/>
      <c r="T78" s="285"/>
      <c r="U78" s="285"/>
      <c r="V78" s="285"/>
      <c r="W78" s="285"/>
      <c r="X78" s="285"/>
      <c r="Y78" s="285"/>
      <c r="Z78" s="285"/>
      <c r="AA78" s="300"/>
      <c r="AB78" s="301"/>
      <c r="AC78" s="285"/>
      <c r="AD78" s="299"/>
      <c r="AE78" s="285"/>
      <c r="AF78" s="300"/>
      <c r="AG78" s="301"/>
      <c r="AH78" s="302"/>
      <c r="AI78" s="299"/>
      <c r="AJ78" s="285"/>
      <c r="AK78" s="300"/>
      <c r="AL78" s="301"/>
      <c r="AM78" s="302"/>
      <c r="AN78" s="299"/>
      <c r="AO78" s="285"/>
      <c r="AP78" s="300"/>
      <c r="AQ78" s="301"/>
      <c r="AR78" s="302"/>
      <c r="AS78" s="299"/>
      <c r="AT78" s="285"/>
      <c r="AU78" s="299"/>
      <c r="AV78" s="299"/>
      <c r="AW78" s="302"/>
      <c r="AX78" s="299"/>
      <c r="AY78" s="298"/>
      <c r="AZ78" s="285"/>
      <c r="BA78" s="299"/>
      <c r="BB78" s="532"/>
    </row>
    <row r="79" spans="1:54" ht="22.5" customHeight="1">
      <c r="A79" s="573" t="s">
        <v>338</v>
      </c>
      <c r="B79" s="589" t="s">
        <v>305</v>
      </c>
      <c r="C79" s="575" t="s">
        <v>301</v>
      </c>
      <c r="D79" s="328" t="s">
        <v>41</v>
      </c>
      <c r="E79" s="293">
        <f aca="true" t="shared" si="4" ref="E79:E141">H79+K79+N79+Q79+T79++W79+Z79+AE79+AJ79+AO79+AT79+AY79</f>
        <v>900</v>
      </c>
      <c r="F79" s="284">
        <f aca="true" t="shared" si="5" ref="F79:F92">L79+O79+R79+U79+X79+AC79+AH79+AM79+AR79+AW79+AZ79</f>
        <v>0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>
        <v>900</v>
      </c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91"/>
      <c r="BB79" s="575"/>
    </row>
    <row r="80" spans="1:54" ht="36.75" customHeight="1">
      <c r="A80" s="574"/>
      <c r="B80" s="578"/>
      <c r="C80" s="595"/>
      <c r="D80" s="318" t="s">
        <v>37</v>
      </c>
      <c r="E80" s="293">
        <f t="shared" si="4"/>
        <v>0</v>
      </c>
      <c r="F80" s="284">
        <f t="shared" si="5"/>
        <v>0</v>
      </c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5"/>
      <c r="BB80" s="595"/>
    </row>
    <row r="81" spans="1:54" ht="52.5" customHeight="1">
      <c r="A81" s="574"/>
      <c r="B81" s="578"/>
      <c r="C81" s="595"/>
      <c r="D81" s="319" t="s">
        <v>2</v>
      </c>
      <c r="E81" s="293">
        <f t="shared" si="4"/>
        <v>0</v>
      </c>
      <c r="F81" s="284">
        <f t="shared" si="5"/>
        <v>0</v>
      </c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6"/>
      <c r="BB81" s="595"/>
    </row>
    <row r="82" spans="1:54" ht="22.5" customHeight="1">
      <c r="A82" s="574"/>
      <c r="B82" s="578"/>
      <c r="C82" s="595"/>
      <c r="D82" s="320" t="s">
        <v>285</v>
      </c>
      <c r="E82" s="293">
        <f t="shared" si="4"/>
        <v>900</v>
      </c>
      <c r="F82" s="284">
        <f t="shared" si="5"/>
        <v>0</v>
      </c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>
        <v>900</v>
      </c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6"/>
      <c r="BB82" s="595"/>
    </row>
    <row r="83" spans="1:54" ht="85.5" customHeight="1">
      <c r="A83" s="574"/>
      <c r="B83" s="578"/>
      <c r="C83" s="595"/>
      <c r="D83" s="320" t="s">
        <v>293</v>
      </c>
      <c r="E83" s="293">
        <f t="shared" si="4"/>
        <v>0</v>
      </c>
      <c r="F83" s="284">
        <f t="shared" si="5"/>
        <v>0</v>
      </c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7"/>
      <c r="BB83" s="595"/>
    </row>
    <row r="84" spans="1:54" ht="22.5" customHeight="1">
      <c r="A84" s="574"/>
      <c r="B84" s="578"/>
      <c r="C84" s="595"/>
      <c r="D84" s="320" t="s">
        <v>286</v>
      </c>
      <c r="E84" s="293">
        <f t="shared" si="4"/>
        <v>0</v>
      </c>
      <c r="F84" s="284">
        <f t="shared" si="5"/>
        <v>0</v>
      </c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7"/>
      <c r="BB84" s="595"/>
    </row>
    <row r="85" spans="1:54" ht="22.5" customHeight="1">
      <c r="A85" s="574"/>
      <c r="B85" s="578"/>
      <c r="C85" s="595"/>
      <c r="D85" s="321" t="s">
        <v>43</v>
      </c>
      <c r="E85" s="293">
        <f t="shared" si="4"/>
        <v>0</v>
      </c>
      <c r="F85" s="284">
        <f t="shared" si="5"/>
        <v>0</v>
      </c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7"/>
      <c r="BB85" s="595"/>
    </row>
    <row r="86" spans="1:54" ht="27" customHeight="1">
      <c r="A86" s="583" t="s">
        <v>351</v>
      </c>
      <c r="B86" s="577" t="s">
        <v>307</v>
      </c>
      <c r="C86" s="589" t="s">
        <v>301</v>
      </c>
      <c r="D86" s="328" t="s">
        <v>41</v>
      </c>
      <c r="E86" s="293">
        <f t="shared" si="4"/>
        <v>12.2</v>
      </c>
      <c r="F86" s="284">
        <f t="shared" si="5"/>
        <v>0</v>
      </c>
      <c r="G86" s="338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339"/>
      <c r="V86" s="283"/>
      <c r="W86" s="283">
        <v>5</v>
      </c>
      <c r="X86" s="283"/>
      <c r="Y86" s="283"/>
      <c r="Z86" s="283"/>
      <c r="AA86" s="339"/>
      <c r="AB86" s="339"/>
      <c r="AC86" s="340"/>
      <c r="AD86" s="339"/>
      <c r="AE86" s="283"/>
      <c r="AF86" s="339"/>
      <c r="AG86" s="339"/>
      <c r="AH86" s="340"/>
      <c r="AI86" s="339"/>
      <c r="AJ86" s="283"/>
      <c r="AK86" s="339"/>
      <c r="AL86" s="339"/>
      <c r="AM86" s="340"/>
      <c r="AN86" s="283"/>
      <c r="AO86" s="283"/>
      <c r="AP86" s="339"/>
      <c r="AQ86" s="339"/>
      <c r="AR86" s="340"/>
      <c r="AS86" s="283"/>
      <c r="AT86" s="283"/>
      <c r="AU86" s="339"/>
      <c r="AV86" s="339"/>
      <c r="AW86" s="340"/>
      <c r="AX86" s="283"/>
      <c r="AY86" s="283">
        <v>7.2</v>
      </c>
      <c r="AZ86" s="340"/>
      <c r="BA86" s="283"/>
      <c r="BB86" s="341"/>
    </row>
    <row r="87" spans="1:54" ht="27" customHeight="1">
      <c r="A87" s="584"/>
      <c r="B87" s="578"/>
      <c r="C87" s="578"/>
      <c r="D87" s="318" t="s">
        <v>37</v>
      </c>
      <c r="E87" s="293">
        <f t="shared" si="4"/>
        <v>0</v>
      </c>
      <c r="F87" s="284">
        <f t="shared" si="5"/>
        <v>0</v>
      </c>
      <c r="G87" s="338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339"/>
      <c r="V87" s="283"/>
      <c r="W87" s="283"/>
      <c r="X87" s="283"/>
      <c r="Y87" s="283"/>
      <c r="Z87" s="283"/>
      <c r="AA87" s="339"/>
      <c r="AB87" s="339"/>
      <c r="AC87" s="340"/>
      <c r="AD87" s="339"/>
      <c r="AE87" s="283"/>
      <c r="AF87" s="339"/>
      <c r="AG87" s="339"/>
      <c r="AH87" s="340"/>
      <c r="AI87" s="339"/>
      <c r="AJ87" s="283"/>
      <c r="AK87" s="339"/>
      <c r="AL87" s="339"/>
      <c r="AM87" s="340"/>
      <c r="AN87" s="283"/>
      <c r="AO87" s="283"/>
      <c r="AP87" s="339"/>
      <c r="AQ87" s="339"/>
      <c r="AR87" s="340"/>
      <c r="AS87" s="283"/>
      <c r="AT87" s="283"/>
      <c r="AU87" s="339"/>
      <c r="AV87" s="339"/>
      <c r="AW87" s="340"/>
      <c r="AX87" s="283"/>
      <c r="AY87" s="283"/>
      <c r="AZ87" s="340"/>
      <c r="BA87" s="283"/>
      <c r="BB87" s="341"/>
    </row>
    <row r="88" spans="1:54" ht="27" customHeight="1">
      <c r="A88" s="584"/>
      <c r="B88" s="578"/>
      <c r="C88" s="578"/>
      <c r="D88" s="319" t="s">
        <v>2</v>
      </c>
      <c r="E88" s="293">
        <f t="shared" si="4"/>
        <v>0</v>
      </c>
      <c r="F88" s="284">
        <f t="shared" si="5"/>
        <v>0</v>
      </c>
      <c r="G88" s="338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339"/>
      <c r="V88" s="283"/>
      <c r="W88" s="283"/>
      <c r="X88" s="283"/>
      <c r="Y88" s="283"/>
      <c r="Z88" s="283"/>
      <c r="AA88" s="339"/>
      <c r="AB88" s="339"/>
      <c r="AC88" s="340"/>
      <c r="AD88" s="339"/>
      <c r="AE88" s="283"/>
      <c r="AF88" s="339"/>
      <c r="AG88" s="339"/>
      <c r="AH88" s="340"/>
      <c r="AI88" s="339"/>
      <c r="AJ88" s="283"/>
      <c r="AK88" s="339"/>
      <c r="AL88" s="339"/>
      <c r="AM88" s="340"/>
      <c r="AN88" s="283"/>
      <c r="AO88" s="283"/>
      <c r="AP88" s="339"/>
      <c r="AQ88" s="339"/>
      <c r="AR88" s="340"/>
      <c r="AS88" s="283"/>
      <c r="AT88" s="283"/>
      <c r="AU88" s="339"/>
      <c r="AV88" s="339"/>
      <c r="AW88" s="340"/>
      <c r="AX88" s="283"/>
      <c r="AY88" s="283"/>
      <c r="AZ88" s="340"/>
      <c r="BA88" s="283"/>
      <c r="BB88" s="341"/>
    </row>
    <row r="89" spans="1:54" ht="27" customHeight="1">
      <c r="A89" s="584"/>
      <c r="B89" s="578"/>
      <c r="C89" s="578"/>
      <c r="D89" s="320" t="s">
        <v>285</v>
      </c>
      <c r="E89" s="293">
        <f t="shared" si="4"/>
        <v>12.2</v>
      </c>
      <c r="F89" s="284">
        <f t="shared" si="5"/>
        <v>0</v>
      </c>
      <c r="G89" s="338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339"/>
      <c r="V89" s="283"/>
      <c r="W89" s="283">
        <v>5</v>
      </c>
      <c r="X89" s="283"/>
      <c r="Y89" s="283"/>
      <c r="Z89" s="283"/>
      <c r="AA89" s="339"/>
      <c r="AB89" s="339"/>
      <c r="AC89" s="340"/>
      <c r="AD89" s="339"/>
      <c r="AE89" s="283"/>
      <c r="AF89" s="339"/>
      <c r="AG89" s="339"/>
      <c r="AH89" s="340"/>
      <c r="AI89" s="339"/>
      <c r="AJ89" s="283"/>
      <c r="AK89" s="339"/>
      <c r="AL89" s="339"/>
      <c r="AM89" s="340"/>
      <c r="AN89" s="283"/>
      <c r="AO89" s="283"/>
      <c r="AP89" s="339"/>
      <c r="AQ89" s="339"/>
      <c r="AR89" s="340"/>
      <c r="AS89" s="283"/>
      <c r="AT89" s="283"/>
      <c r="AU89" s="339"/>
      <c r="AV89" s="339"/>
      <c r="AW89" s="340"/>
      <c r="AX89" s="283"/>
      <c r="AY89" s="283">
        <v>7.2</v>
      </c>
      <c r="AZ89" s="340"/>
      <c r="BA89" s="283"/>
      <c r="BB89" s="341"/>
    </row>
    <row r="90" spans="1:54" ht="27" customHeight="1">
      <c r="A90" s="584"/>
      <c r="B90" s="578"/>
      <c r="C90" s="578"/>
      <c r="D90" s="320" t="s">
        <v>293</v>
      </c>
      <c r="E90" s="293">
        <f t="shared" si="4"/>
        <v>0</v>
      </c>
      <c r="F90" s="284">
        <f t="shared" si="5"/>
        <v>0</v>
      </c>
      <c r="G90" s="338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339"/>
      <c r="V90" s="283"/>
      <c r="W90" s="283"/>
      <c r="X90" s="283"/>
      <c r="Y90" s="283"/>
      <c r="Z90" s="283"/>
      <c r="AA90" s="339"/>
      <c r="AB90" s="339"/>
      <c r="AC90" s="340"/>
      <c r="AD90" s="339"/>
      <c r="AE90" s="283"/>
      <c r="AF90" s="339"/>
      <c r="AG90" s="339"/>
      <c r="AH90" s="340"/>
      <c r="AI90" s="339"/>
      <c r="AJ90" s="283"/>
      <c r="AK90" s="339"/>
      <c r="AL90" s="339"/>
      <c r="AM90" s="340"/>
      <c r="AN90" s="283"/>
      <c r="AO90" s="283"/>
      <c r="AP90" s="339"/>
      <c r="AQ90" s="339"/>
      <c r="AR90" s="340"/>
      <c r="AS90" s="283"/>
      <c r="AT90" s="283"/>
      <c r="AU90" s="339"/>
      <c r="AV90" s="339"/>
      <c r="AW90" s="340"/>
      <c r="AX90" s="283"/>
      <c r="AY90" s="283"/>
      <c r="AZ90" s="340"/>
      <c r="BA90" s="283"/>
      <c r="BB90" s="341"/>
    </row>
    <row r="91" spans="1:54" ht="27" customHeight="1">
      <c r="A91" s="584"/>
      <c r="B91" s="578"/>
      <c r="C91" s="578"/>
      <c r="D91" s="320" t="s">
        <v>286</v>
      </c>
      <c r="E91" s="293">
        <f t="shared" si="4"/>
        <v>0</v>
      </c>
      <c r="F91" s="284">
        <f t="shared" si="5"/>
        <v>0</v>
      </c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341"/>
    </row>
    <row r="92" spans="1:54" ht="27" customHeight="1">
      <c r="A92" s="584"/>
      <c r="B92" s="579"/>
      <c r="C92" s="578"/>
      <c r="D92" s="321" t="s">
        <v>43</v>
      </c>
      <c r="E92" s="293">
        <f t="shared" si="4"/>
        <v>0</v>
      </c>
      <c r="F92" s="284">
        <f t="shared" si="5"/>
        <v>0</v>
      </c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341"/>
    </row>
    <row r="93" spans="1:54" s="373" customFormat="1" ht="27" customHeight="1">
      <c r="A93" s="586" t="s">
        <v>352</v>
      </c>
      <c r="B93" s="544" t="s">
        <v>312</v>
      </c>
      <c r="C93" s="577" t="s">
        <v>301</v>
      </c>
      <c r="D93" s="328" t="s">
        <v>41</v>
      </c>
      <c r="E93" s="293">
        <f t="shared" si="4"/>
        <v>100</v>
      </c>
      <c r="F93" s="284">
        <f>L93+O93+R93+U93+X93+AC93+AH93+AM93+AR93+AW93+AZ93+I93</f>
        <v>30</v>
      </c>
      <c r="G93" s="285"/>
      <c r="H93" s="285">
        <v>30</v>
      </c>
      <c r="I93" s="285">
        <v>30</v>
      </c>
      <c r="J93" s="285">
        <v>100</v>
      </c>
      <c r="K93" s="285"/>
      <c r="L93" s="285"/>
      <c r="M93" s="285"/>
      <c r="N93" s="285">
        <v>70</v>
      </c>
      <c r="O93" s="285"/>
      <c r="P93" s="285"/>
      <c r="Q93" s="285"/>
      <c r="R93" s="283"/>
      <c r="S93" s="283"/>
      <c r="T93" s="283"/>
      <c r="U93" s="339"/>
      <c r="V93" s="283"/>
      <c r="W93" s="283"/>
      <c r="X93" s="283"/>
      <c r="Y93" s="283"/>
      <c r="Z93" s="283"/>
      <c r="AA93" s="339"/>
      <c r="AB93" s="339"/>
      <c r="AC93" s="340"/>
      <c r="AD93" s="339"/>
      <c r="AE93" s="283"/>
      <c r="AF93" s="339"/>
      <c r="AG93" s="339"/>
      <c r="AH93" s="340"/>
      <c r="AI93" s="339"/>
      <c r="AJ93" s="283"/>
      <c r="AK93" s="339"/>
      <c r="AL93" s="339"/>
      <c r="AM93" s="340"/>
      <c r="AN93" s="283"/>
      <c r="AO93" s="283"/>
      <c r="AP93" s="339"/>
      <c r="AQ93" s="339"/>
      <c r="AR93" s="340"/>
      <c r="AS93" s="283"/>
      <c r="AT93" s="283"/>
      <c r="AU93" s="339"/>
      <c r="AV93" s="339"/>
      <c r="AW93" s="340"/>
      <c r="AX93" s="283"/>
      <c r="AY93" s="283"/>
      <c r="AZ93" s="340"/>
      <c r="BA93" s="283"/>
      <c r="BB93" s="341"/>
    </row>
    <row r="94" spans="1:54" s="373" customFormat="1" ht="27" customHeight="1">
      <c r="A94" s="587"/>
      <c r="B94" s="516"/>
      <c r="C94" s="580"/>
      <c r="D94" s="318" t="s">
        <v>37</v>
      </c>
      <c r="E94" s="293">
        <f t="shared" si="4"/>
        <v>0</v>
      </c>
      <c r="F94" s="284">
        <f aca="true" t="shared" si="6" ref="F94:F99">L94+O94+R94+U94+X94+AC94+AH94+AM94+AR94+AW94+AZ94+I94</f>
        <v>0</v>
      </c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3"/>
      <c r="S94" s="283"/>
      <c r="T94" s="283"/>
      <c r="U94" s="339"/>
      <c r="V94" s="283"/>
      <c r="W94" s="283"/>
      <c r="X94" s="283"/>
      <c r="Y94" s="283"/>
      <c r="Z94" s="283"/>
      <c r="AA94" s="339"/>
      <c r="AB94" s="339"/>
      <c r="AC94" s="340"/>
      <c r="AD94" s="339"/>
      <c r="AE94" s="283"/>
      <c r="AF94" s="339"/>
      <c r="AG94" s="339"/>
      <c r="AH94" s="340"/>
      <c r="AI94" s="339"/>
      <c r="AJ94" s="283"/>
      <c r="AK94" s="339"/>
      <c r="AL94" s="339"/>
      <c r="AM94" s="340"/>
      <c r="AN94" s="283"/>
      <c r="AO94" s="283"/>
      <c r="AP94" s="339"/>
      <c r="AQ94" s="339"/>
      <c r="AR94" s="340"/>
      <c r="AS94" s="283"/>
      <c r="AT94" s="283"/>
      <c r="AU94" s="339"/>
      <c r="AV94" s="339"/>
      <c r="AW94" s="340"/>
      <c r="AX94" s="283"/>
      <c r="AY94" s="283"/>
      <c r="AZ94" s="340"/>
      <c r="BA94" s="283"/>
      <c r="BB94" s="341"/>
    </row>
    <row r="95" spans="1:54" s="373" customFormat="1" ht="27" customHeight="1">
      <c r="A95" s="587"/>
      <c r="B95" s="516"/>
      <c r="C95" s="580"/>
      <c r="D95" s="319" t="s">
        <v>2</v>
      </c>
      <c r="E95" s="293">
        <f t="shared" si="4"/>
        <v>0</v>
      </c>
      <c r="F95" s="284">
        <f t="shared" si="6"/>
        <v>0</v>
      </c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3"/>
      <c r="S95" s="283"/>
      <c r="T95" s="283"/>
      <c r="U95" s="339"/>
      <c r="V95" s="283"/>
      <c r="W95" s="283"/>
      <c r="X95" s="283"/>
      <c r="Y95" s="283"/>
      <c r="Z95" s="283"/>
      <c r="AA95" s="339"/>
      <c r="AB95" s="339"/>
      <c r="AC95" s="340"/>
      <c r="AD95" s="339"/>
      <c r="AE95" s="283"/>
      <c r="AF95" s="339"/>
      <c r="AG95" s="339"/>
      <c r="AH95" s="340"/>
      <c r="AI95" s="339"/>
      <c r="AJ95" s="283"/>
      <c r="AK95" s="339"/>
      <c r="AL95" s="339"/>
      <c r="AM95" s="340"/>
      <c r="AN95" s="283"/>
      <c r="AO95" s="283"/>
      <c r="AP95" s="339"/>
      <c r="AQ95" s="339"/>
      <c r="AR95" s="340"/>
      <c r="AS95" s="283"/>
      <c r="AT95" s="283"/>
      <c r="AU95" s="339"/>
      <c r="AV95" s="339"/>
      <c r="AW95" s="340"/>
      <c r="AX95" s="283"/>
      <c r="AY95" s="283"/>
      <c r="AZ95" s="340"/>
      <c r="BA95" s="283"/>
      <c r="BB95" s="341"/>
    </row>
    <row r="96" spans="1:54" s="373" customFormat="1" ht="27" customHeight="1">
      <c r="A96" s="587"/>
      <c r="B96" s="516"/>
      <c r="C96" s="580"/>
      <c r="D96" s="320" t="s">
        <v>285</v>
      </c>
      <c r="E96" s="293">
        <f t="shared" si="4"/>
        <v>100</v>
      </c>
      <c r="F96" s="284">
        <f t="shared" si="6"/>
        <v>30</v>
      </c>
      <c r="G96" s="285"/>
      <c r="H96" s="285">
        <v>30</v>
      </c>
      <c r="I96" s="285">
        <v>30</v>
      </c>
      <c r="J96" s="285">
        <v>100</v>
      </c>
      <c r="K96" s="285"/>
      <c r="L96" s="285"/>
      <c r="M96" s="285"/>
      <c r="N96" s="285">
        <v>70</v>
      </c>
      <c r="O96" s="285"/>
      <c r="P96" s="285"/>
      <c r="Q96" s="285"/>
      <c r="R96" s="283"/>
      <c r="S96" s="283"/>
      <c r="T96" s="283"/>
      <c r="U96" s="339"/>
      <c r="V96" s="283"/>
      <c r="W96" s="283"/>
      <c r="X96" s="283"/>
      <c r="Y96" s="283"/>
      <c r="Z96" s="283"/>
      <c r="AA96" s="339"/>
      <c r="AB96" s="339"/>
      <c r="AC96" s="340"/>
      <c r="AD96" s="339"/>
      <c r="AE96" s="283"/>
      <c r="AF96" s="339"/>
      <c r="AG96" s="339"/>
      <c r="AH96" s="340"/>
      <c r="AI96" s="339"/>
      <c r="AJ96" s="283"/>
      <c r="AK96" s="339"/>
      <c r="AL96" s="339"/>
      <c r="AM96" s="340"/>
      <c r="AN96" s="283"/>
      <c r="AO96" s="283"/>
      <c r="AP96" s="339"/>
      <c r="AQ96" s="339"/>
      <c r="AR96" s="340"/>
      <c r="AS96" s="283"/>
      <c r="AT96" s="283"/>
      <c r="AU96" s="339"/>
      <c r="AV96" s="339"/>
      <c r="AW96" s="340"/>
      <c r="AX96" s="283"/>
      <c r="AY96" s="283"/>
      <c r="AZ96" s="340"/>
      <c r="BA96" s="283"/>
      <c r="BB96" s="341"/>
    </row>
    <row r="97" spans="1:54" s="373" customFormat="1" ht="27" customHeight="1">
      <c r="A97" s="587"/>
      <c r="B97" s="516"/>
      <c r="C97" s="580"/>
      <c r="D97" s="320" t="s">
        <v>293</v>
      </c>
      <c r="E97" s="293">
        <f t="shared" si="4"/>
        <v>0</v>
      </c>
      <c r="F97" s="284">
        <f t="shared" si="6"/>
        <v>0</v>
      </c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3"/>
      <c r="S97" s="283"/>
      <c r="T97" s="283"/>
      <c r="U97" s="339"/>
      <c r="V97" s="283"/>
      <c r="W97" s="283"/>
      <c r="X97" s="283"/>
      <c r="Y97" s="283"/>
      <c r="Z97" s="283"/>
      <c r="AA97" s="339"/>
      <c r="AB97" s="339"/>
      <c r="AC97" s="340"/>
      <c r="AD97" s="339"/>
      <c r="AE97" s="283"/>
      <c r="AF97" s="339"/>
      <c r="AG97" s="339"/>
      <c r="AH97" s="340"/>
      <c r="AI97" s="339"/>
      <c r="AJ97" s="283"/>
      <c r="AK97" s="339"/>
      <c r="AL97" s="339"/>
      <c r="AM97" s="340"/>
      <c r="AN97" s="283"/>
      <c r="AO97" s="283"/>
      <c r="AP97" s="339"/>
      <c r="AQ97" s="339"/>
      <c r="AR97" s="340"/>
      <c r="AS97" s="283"/>
      <c r="AT97" s="283"/>
      <c r="AU97" s="339"/>
      <c r="AV97" s="339"/>
      <c r="AW97" s="340"/>
      <c r="AX97" s="283"/>
      <c r="AY97" s="283"/>
      <c r="AZ97" s="340"/>
      <c r="BA97" s="283"/>
      <c r="BB97" s="341"/>
    </row>
    <row r="98" spans="1:54" s="373" customFormat="1" ht="27" customHeight="1">
      <c r="A98" s="587"/>
      <c r="B98" s="516"/>
      <c r="C98" s="580"/>
      <c r="D98" s="320" t="s">
        <v>286</v>
      </c>
      <c r="E98" s="293">
        <f t="shared" si="4"/>
        <v>0</v>
      </c>
      <c r="F98" s="284">
        <f t="shared" si="6"/>
        <v>0</v>
      </c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3"/>
      <c r="S98" s="283"/>
      <c r="T98" s="283"/>
      <c r="U98" s="339"/>
      <c r="V98" s="283"/>
      <c r="W98" s="283"/>
      <c r="X98" s="283"/>
      <c r="Y98" s="283"/>
      <c r="Z98" s="283"/>
      <c r="AA98" s="339"/>
      <c r="AB98" s="339"/>
      <c r="AC98" s="340"/>
      <c r="AD98" s="339"/>
      <c r="AE98" s="283"/>
      <c r="AF98" s="339"/>
      <c r="AG98" s="339"/>
      <c r="AH98" s="340"/>
      <c r="AI98" s="339"/>
      <c r="AJ98" s="283"/>
      <c r="AK98" s="339"/>
      <c r="AL98" s="339"/>
      <c r="AM98" s="340"/>
      <c r="AN98" s="283"/>
      <c r="AO98" s="283"/>
      <c r="AP98" s="339"/>
      <c r="AQ98" s="339"/>
      <c r="AR98" s="340"/>
      <c r="AS98" s="283"/>
      <c r="AT98" s="283"/>
      <c r="AU98" s="339"/>
      <c r="AV98" s="339"/>
      <c r="AW98" s="340"/>
      <c r="AX98" s="283"/>
      <c r="AY98" s="283"/>
      <c r="AZ98" s="340"/>
      <c r="BA98" s="283"/>
      <c r="BB98" s="341"/>
    </row>
    <row r="99" spans="1:54" s="373" customFormat="1" ht="27" customHeight="1">
      <c r="A99" s="588"/>
      <c r="B99" s="517"/>
      <c r="C99" s="585"/>
      <c r="D99" s="321" t="s">
        <v>43</v>
      </c>
      <c r="E99" s="293">
        <f t="shared" si="4"/>
        <v>0</v>
      </c>
      <c r="F99" s="284">
        <f t="shared" si="6"/>
        <v>0</v>
      </c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3"/>
      <c r="S99" s="283"/>
      <c r="T99" s="283"/>
      <c r="U99" s="339"/>
      <c r="V99" s="283"/>
      <c r="W99" s="283"/>
      <c r="X99" s="283"/>
      <c r="Y99" s="283"/>
      <c r="Z99" s="283"/>
      <c r="AA99" s="339"/>
      <c r="AB99" s="339"/>
      <c r="AC99" s="340"/>
      <c r="AD99" s="339"/>
      <c r="AE99" s="283"/>
      <c r="AF99" s="339"/>
      <c r="AG99" s="339"/>
      <c r="AH99" s="340"/>
      <c r="AI99" s="339"/>
      <c r="AJ99" s="283"/>
      <c r="AK99" s="339"/>
      <c r="AL99" s="339"/>
      <c r="AM99" s="340"/>
      <c r="AN99" s="283"/>
      <c r="AO99" s="283"/>
      <c r="AP99" s="339"/>
      <c r="AQ99" s="339"/>
      <c r="AR99" s="340"/>
      <c r="AS99" s="283"/>
      <c r="AT99" s="283"/>
      <c r="AU99" s="339"/>
      <c r="AV99" s="339"/>
      <c r="AW99" s="340"/>
      <c r="AX99" s="283"/>
      <c r="AY99" s="283"/>
      <c r="AZ99" s="340"/>
      <c r="BA99" s="283"/>
      <c r="BB99" s="341"/>
    </row>
    <row r="100" spans="1:54" s="373" customFormat="1" ht="21" customHeight="1">
      <c r="A100" s="573" t="s">
        <v>339</v>
      </c>
      <c r="B100" s="575" t="s">
        <v>314</v>
      </c>
      <c r="C100" s="577" t="s">
        <v>301</v>
      </c>
      <c r="D100" s="342" t="s">
        <v>41</v>
      </c>
      <c r="E100" s="293">
        <f t="shared" si="4"/>
        <v>150</v>
      </c>
      <c r="F100" s="284">
        <f>L100+O100+R100+U100+X100+AC100+AH100+AM100+AR100+AW100+AZ100+I100</f>
        <v>100</v>
      </c>
      <c r="G100" s="287">
        <v>1</v>
      </c>
      <c r="H100" s="287">
        <v>20</v>
      </c>
      <c r="I100" s="287">
        <v>20</v>
      </c>
      <c r="J100" s="287">
        <v>100</v>
      </c>
      <c r="K100" s="287">
        <v>80</v>
      </c>
      <c r="L100" s="287">
        <v>80</v>
      </c>
      <c r="M100" s="287">
        <v>100</v>
      </c>
      <c r="N100" s="287">
        <v>50</v>
      </c>
      <c r="O100" s="287"/>
      <c r="P100" s="287"/>
      <c r="Q100" s="287"/>
      <c r="R100" s="291"/>
      <c r="S100" s="291"/>
      <c r="T100" s="291"/>
      <c r="U100" s="323"/>
      <c r="V100" s="291"/>
      <c r="W100" s="291"/>
      <c r="X100" s="291"/>
      <c r="Y100" s="291"/>
      <c r="Z100" s="291"/>
      <c r="AA100" s="343"/>
      <c r="AB100" s="344"/>
      <c r="AC100" s="345"/>
      <c r="AD100" s="323"/>
      <c r="AE100" s="291"/>
      <c r="AF100" s="343"/>
      <c r="AG100" s="344"/>
      <c r="AH100" s="345"/>
      <c r="AI100" s="323"/>
      <c r="AJ100" s="291"/>
      <c r="AK100" s="343"/>
      <c r="AL100" s="344"/>
      <c r="AM100" s="346"/>
      <c r="AN100" s="291"/>
      <c r="AO100" s="291"/>
      <c r="AP100" s="343"/>
      <c r="AQ100" s="344"/>
      <c r="AR100" s="346"/>
      <c r="AS100" s="291"/>
      <c r="AT100" s="291"/>
      <c r="AU100" s="323"/>
      <c r="AV100" s="323"/>
      <c r="AW100" s="346"/>
      <c r="AX100" s="291"/>
      <c r="AY100" s="374"/>
      <c r="AZ100" s="346"/>
      <c r="BA100" s="291"/>
      <c r="BB100" s="531"/>
    </row>
    <row r="101" spans="1:54" s="373" customFormat="1" ht="30.75">
      <c r="A101" s="574"/>
      <c r="B101" s="576"/>
      <c r="C101" s="580"/>
      <c r="D101" s="347" t="s">
        <v>37</v>
      </c>
      <c r="E101" s="293">
        <f t="shared" si="4"/>
        <v>0</v>
      </c>
      <c r="F101" s="284">
        <f aca="true" t="shared" si="7" ref="F101:F163">L101+O101+R101+U101+X101+AC101+AH101+AM101+AR101+AW101+AZ101+I101</f>
        <v>0</v>
      </c>
      <c r="G101" s="298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99"/>
      <c r="V101" s="285"/>
      <c r="W101" s="285"/>
      <c r="X101" s="285"/>
      <c r="Y101" s="285"/>
      <c r="Z101" s="285"/>
      <c r="AA101" s="300"/>
      <c r="AB101" s="301"/>
      <c r="AC101" s="302"/>
      <c r="AD101" s="299"/>
      <c r="AE101" s="285"/>
      <c r="AF101" s="300"/>
      <c r="AG101" s="301"/>
      <c r="AH101" s="302"/>
      <c r="AI101" s="299"/>
      <c r="AJ101" s="285"/>
      <c r="AK101" s="300"/>
      <c r="AL101" s="301"/>
      <c r="AM101" s="348"/>
      <c r="AN101" s="285"/>
      <c r="AO101" s="285"/>
      <c r="AP101" s="300"/>
      <c r="AQ101" s="301"/>
      <c r="AR101" s="348"/>
      <c r="AS101" s="285"/>
      <c r="AT101" s="285"/>
      <c r="AU101" s="299"/>
      <c r="AV101" s="299"/>
      <c r="AW101" s="348"/>
      <c r="AX101" s="285"/>
      <c r="AY101" s="285"/>
      <c r="AZ101" s="348"/>
      <c r="BA101" s="285"/>
      <c r="BB101" s="532"/>
    </row>
    <row r="102" spans="1:54" s="373" customFormat="1" ht="54" customHeight="1">
      <c r="A102" s="574"/>
      <c r="B102" s="576"/>
      <c r="C102" s="580"/>
      <c r="D102" s="349" t="s">
        <v>2</v>
      </c>
      <c r="E102" s="293">
        <f t="shared" si="4"/>
        <v>0</v>
      </c>
      <c r="F102" s="284">
        <f t="shared" si="7"/>
        <v>0</v>
      </c>
      <c r="G102" s="305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306"/>
      <c r="V102" s="286"/>
      <c r="W102" s="286"/>
      <c r="X102" s="286"/>
      <c r="Y102" s="286"/>
      <c r="Z102" s="286"/>
      <c r="AA102" s="307"/>
      <c r="AB102" s="308"/>
      <c r="AC102" s="309"/>
      <c r="AD102" s="306"/>
      <c r="AE102" s="286"/>
      <c r="AF102" s="307"/>
      <c r="AG102" s="308"/>
      <c r="AH102" s="309"/>
      <c r="AI102" s="306"/>
      <c r="AJ102" s="286"/>
      <c r="AK102" s="307"/>
      <c r="AL102" s="308"/>
      <c r="AM102" s="350"/>
      <c r="AN102" s="286"/>
      <c r="AO102" s="286"/>
      <c r="AP102" s="307"/>
      <c r="AQ102" s="308"/>
      <c r="AR102" s="350"/>
      <c r="AS102" s="286"/>
      <c r="AT102" s="286"/>
      <c r="AU102" s="306"/>
      <c r="AV102" s="306"/>
      <c r="AW102" s="350"/>
      <c r="AX102" s="286"/>
      <c r="AY102" s="286"/>
      <c r="AZ102" s="350"/>
      <c r="BA102" s="286"/>
      <c r="BB102" s="532"/>
    </row>
    <row r="103" spans="1:54" s="373" customFormat="1" ht="21" customHeight="1">
      <c r="A103" s="574"/>
      <c r="B103" s="576"/>
      <c r="C103" s="580"/>
      <c r="D103" s="351" t="s">
        <v>285</v>
      </c>
      <c r="E103" s="293">
        <f t="shared" si="4"/>
        <v>150</v>
      </c>
      <c r="F103" s="284">
        <f t="shared" si="7"/>
        <v>100</v>
      </c>
      <c r="G103" s="287">
        <v>1</v>
      </c>
      <c r="H103" s="287">
        <v>20</v>
      </c>
      <c r="I103" s="287">
        <v>20</v>
      </c>
      <c r="J103" s="287">
        <v>100</v>
      </c>
      <c r="K103" s="287">
        <v>80</v>
      </c>
      <c r="L103" s="287">
        <v>80</v>
      </c>
      <c r="M103" s="287">
        <v>100</v>
      </c>
      <c r="N103" s="287">
        <v>50</v>
      </c>
      <c r="O103" s="287"/>
      <c r="P103" s="287"/>
      <c r="Q103" s="287"/>
      <c r="R103" s="286"/>
      <c r="S103" s="286"/>
      <c r="T103" s="286"/>
      <c r="U103" s="306"/>
      <c r="V103" s="286"/>
      <c r="W103" s="286"/>
      <c r="X103" s="286"/>
      <c r="Y103" s="286"/>
      <c r="Z103" s="286"/>
      <c r="AA103" s="307"/>
      <c r="AB103" s="308"/>
      <c r="AC103" s="309"/>
      <c r="AD103" s="306"/>
      <c r="AE103" s="286"/>
      <c r="AF103" s="307"/>
      <c r="AG103" s="308"/>
      <c r="AH103" s="309"/>
      <c r="AI103" s="306"/>
      <c r="AJ103" s="286"/>
      <c r="AK103" s="307"/>
      <c r="AL103" s="308"/>
      <c r="AM103" s="350"/>
      <c r="AN103" s="286"/>
      <c r="AO103" s="286"/>
      <c r="AP103" s="307"/>
      <c r="AQ103" s="308"/>
      <c r="AR103" s="350"/>
      <c r="AS103" s="286"/>
      <c r="AT103" s="286"/>
      <c r="AU103" s="306"/>
      <c r="AV103" s="306"/>
      <c r="AW103" s="350"/>
      <c r="AX103" s="286"/>
      <c r="AY103" s="286"/>
      <c r="AZ103" s="350"/>
      <c r="BA103" s="286"/>
      <c r="BB103" s="532"/>
    </row>
    <row r="104" spans="1:54" s="373" customFormat="1" ht="82.5" customHeight="1">
      <c r="A104" s="574"/>
      <c r="B104" s="576"/>
      <c r="C104" s="580"/>
      <c r="D104" s="351" t="s">
        <v>293</v>
      </c>
      <c r="E104" s="293">
        <f t="shared" si="4"/>
        <v>0</v>
      </c>
      <c r="F104" s="284">
        <f t="shared" si="7"/>
        <v>0</v>
      </c>
      <c r="G104" s="294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312"/>
      <c r="V104" s="287"/>
      <c r="W104" s="287"/>
      <c r="X104" s="287"/>
      <c r="Y104" s="287"/>
      <c r="Z104" s="287"/>
      <c r="AA104" s="313"/>
      <c r="AB104" s="314"/>
      <c r="AC104" s="315"/>
      <c r="AD104" s="312"/>
      <c r="AE104" s="287"/>
      <c r="AF104" s="313"/>
      <c r="AG104" s="314"/>
      <c r="AH104" s="315"/>
      <c r="AI104" s="312"/>
      <c r="AJ104" s="287"/>
      <c r="AK104" s="313"/>
      <c r="AL104" s="314"/>
      <c r="AM104" s="352"/>
      <c r="AN104" s="287"/>
      <c r="AO104" s="287"/>
      <c r="AP104" s="313"/>
      <c r="AQ104" s="314"/>
      <c r="AR104" s="352"/>
      <c r="AS104" s="287"/>
      <c r="AT104" s="287"/>
      <c r="AU104" s="312"/>
      <c r="AV104" s="312"/>
      <c r="AW104" s="352"/>
      <c r="AX104" s="287"/>
      <c r="AY104" s="287"/>
      <c r="AZ104" s="352"/>
      <c r="BA104" s="287"/>
      <c r="BB104" s="532"/>
    </row>
    <row r="105" spans="1:54" s="373" customFormat="1" ht="21" customHeight="1">
      <c r="A105" s="574"/>
      <c r="B105" s="576"/>
      <c r="C105" s="580"/>
      <c r="D105" s="320" t="s">
        <v>286</v>
      </c>
      <c r="E105" s="293">
        <f t="shared" si="4"/>
        <v>0</v>
      </c>
      <c r="F105" s="284">
        <f t="shared" si="7"/>
        <v>0</v>
      </c>
      <c r="G105" s="294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312"/>
      <c r="V105" s="287"/>
      <c r="W105" s="287"/>
      <c r="X105" s="287"/>
      <c r="Y105" s="287"/>
      <c r="Z105" s="287"/>
      <c r="AA105" s="313"/>
      <c r="AB105" s="314"/>
      <c r="AC105" s="315"/>
      <c r="AD105" s="312"/>
      <c r="AE105" s="287"/>
      <c r="AF105" s="313"/>
      <c r="AG105" s="314"/>
      <c r="AH105" s="315"/>
      <c r="AI105" s="312"/>
      <c r="AJ105" s="287"/>
      <c r="AK105" s="313"/>
      <c r="AL105" s="314"/>
      <c r="AM105" s="352"/>
      <c r="AN105" s="287"/>
      <c r="AO105" s="287"/>
      <c r="AP105" s="313"/>
      <c r="AQ105" s="314"/>
      <c r="AR105" s="352"/>
      <c r="AS105" s="287"/>
      <c r="AT105" s="287"/>
      <c r="AU105" s="312"/>
      <c r="AV105" s="312"/>
      <c r="AW105" s="352"/>
      <c r="AX105" s="287"/>
      <c r="AY105" s="287"/>
      <c r="AZ105" s="352"/>
      <c r="BA105" s="287"/>
      <c r="BB105" s="532"/>
    </row>
    <row r="106" spans="1:54" s="373" customFormat="1" ht="28.5" customHeight="1">
      <c r="A106" s="574"/>
      <c r="B106" s="576"/>
      <c r="C106" s="580"/>
      <c r="D106" s="320" t="s">
        <v>43</v>
      </c>
      <c r="E106" s="293">
        <f t="shared" si="4"/>
        <v>0</v>
      </c>
      <c r="F106" s="284">
        <f t="shared" si="7"/>
        <v>0</v>
      </c>
      <c r="G106" s="294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312"/>
      <c r="V106" s="287"/>
      <c r="W106" s="287"/>
      <c r="X106" s="287"/>
      <c r="Y106" s="287"/>
      <c r="Z106" s="287"/>
      <c r="AA106" s="313"/>
      <c r="AB106" s="314"/>
      <c r="AC106" s="315"/>
      <c r="AD106" s="312"/>
      <c r="AE106" s="287"/>
      <c r="AF106" s="313"/>
      <c r="AG106" s="314"/>
      <c r="AH106" s="315"/>
      <c r="AI106" s="312"/>
      <c r="AJ106" s="287"/>
      <c r="AK106" s="313"/>
      <c r="AL106" s="314"/>
      <c r="AM106" s="352"/>
      <c r="AN106" s="287"/>
      <c r="AO106" s="287"/>
      <c r="AP106" s="313"/>
      <c r="AQ106" s="314"/>
      <c r="AR106" s="352"/>
      <c r="AS106" s="287"/>
      <c r="AT106" s="287"/>
      <c r="AU106" s="312"/>
      <c r="AV106" s="312"/>
      <c r="AW106" s="352"/>
      <c r="AX106" s="287"/>
      <c r="AY106" s="287"/>
      <c r="AZ106" s="352"/>
      <c r="BA106" s="287"/>
      <c r="BB106" s="532"/>
    </row>
    <row r="107" spans="1:54" s="376" customFormat="1" ht="21" customHeight="1">
      <c r="A107" s="590" t="s">
        <v>353</v>
      </c>
      <c r="B107" s="544" t="s">
        <v>315</v>
      </c>
      <c r="C107" s="577" t="s">
        <v>301</v>
      </c>
      <c r="D107" s="342" t="s">
        <v>41</v>
      </c>
      <c r="E107" s="293">
        <f t="shared" si="4"/>
        <v>200</v>
      </c>
      <c r="F107" s="284">
        <f t="shared" si="7"/>
        <v>0</v>
      </c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>
        <v>200</v>
      </c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353"/>
    </row>
    <row r="108" spans="1:54" s="376" customFormat="1" ht="21" customHeight="1">
      <c r="A108" s="591"/>
      <c r="B108" s="620"/>
      <c r="C108" s="580"/>
      <c r="D108" s="347" t="s">
        <v>37</v>
      </c>
      <c r="E108" s="293">
        <f t="shared" si="4"/>
        <v>0</v>
      </c>
      <c r="F108" s="284">
        <f t="shared" si="7"/>
        <v>0</v>
      </c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353"/>
    </row>
    <row r="109" spans="1:54" s="376" customFormat="1" ht="28.5" customHeight="1">
      <c r="A109" s="591"/>
      <c r="B109" s="620"/>
      <c r="C109" s="580"/>
      <c r="D109" s="349" t="s">
        <v>2</v>
      </c>
      <c r="E109" s="293">
        <f t="shared" si="4"/>
        <v>200</v>
      </c>
      <c r="F109" s="284">
        <f t="shared" si="7"/>
        <v>0</v>
      </c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>
        <v>200</v>
      </c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353"/>
    </row>
    <row r="110" spans="1:54" s="376" customFormat="1" ht="21" customHeight="1">
      <c r="A110" s="591"/>
      <c r="B110" s="620"/>
      <c r="C110" s="580"/>
      <c r="D110" s="351" t="s">
        <v>285</v>
      </c>
      <c r="E110" s="293">
        <f t="shared" si="4"/>
        <v>0</v>
      </c>
      <c r="F110" s="284">
        <f t="shared" si="7"/>
        <v>0</v>
      </c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353"/>
    </row>
    <row r="111" spans="1:54" s="376" customFormat="1" ht="46.5" customHeight="1">
      <c r="A111" s="591"/>
      <c r="B111" s="620"/>
      <c r="C111" s="580"/>
      <c r="D111" s="351" t="s">
        <v>293</v>
      </c>
      <c r="E111" s="293">
        <f t="shared" si="4"/>
        <v>0</v>
      </c>
      <c r="F111" s="284">
        <f t="shared" si="7"/>
        <v>0</v>
      </c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353"/>
    </row>
    <row r="112" spans="1:54" s="376" customFormat="1" ht="46.5" customHeight="1">
      <c r="A112" s="591"/>
      <c r="B112" s="620"/>
      <c r="C112" s="580"/>
      <c r="D112" s="320" t="s">
        <v>286</v>
      </c>
      <c r="E112" s="293">
        <f t="shared" si="4"/>
        <v>0</v>
      </c>
      <c r="F112" s="284">
        <f t="shared" si="7"/>
        <v>0</v>
      </c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353"/>
    </row>
    <row r="113" spans="1:54" s="376" customFormat="1" ht="46.5" customHeight="1">
      <c r="A113" s="591"/>
      <c r="B113" s="620"/>
      <c r="C113" s="580"/>
      <c r="D113" s="320" t="s">
        <v>43</v>
      </c>
      <c r="E113" s="293">
        <f t="shared" si="4"/>
        <v>0</v>
      </c>
      <c r="F113" s="284">
        <f t="shared" si="7"/>
        <v>0</v>
      </c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353"/>
    </row>
    <row r="114" spans="1:54" s="373" customFormat="1" ht="23.25" customHeight="1">
      <c r="A114" s="590" t="s">
        <v>354</v>
      </c>
      <c r="B114" s="544" t="s">
        <v>318</v>
      </c>
      <c r="C114" s="515" t="s">
        <v>301</v>
      </c>
      <c r="D114" s="342" t="s">
        <v>41</v>
      </c>
      <c r="E114" s="293">
        <f t="shared" si="4"/>
        <v>2633.3999999999996</v>
      </c>
      <c r="F114" s="284">
        <f t="shared" si="7"/>
        <v>108.87</v>
      </c>
      <c r="G114" s="285">
        <v>0.0041</v>
      </c>
      <c r="H114" s="285">
        <v>108.87</v>
      </c>
      <c r="I114" s="285">
        <v>108.87</v>
      </c>
      <c r="J114" s="285">
        <v>1</v>
      </c>
      <c r="K114" s="285"/>
      <c r="L114" s="285"/>
      <c r="M114" s="285"/>
      <c r="N114" s="285">
        <v>82.4</v>
      </c>
      <c r="O114" s="285"/>
      <c r="P114" s="285"/>
      <c r="Q114" s="285">
        <v>740.1</v>
      </c>
      <c r="R114" s="285"/>
      <c r="S114" s="285"/>
      <c r="T114" s="285">
        <v>496.73</v>
      </c>
      <c r="U114" s="285"/>
      <c r="V114" s="285"/>
      <c r="W114" s="285"/>
      <c r="X114" s="285"/>
      <c r="Y114" s="285"/>
      <c r="Z114" s="285">
        <v>500.3</v>
      </c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>
        <v>705</v>
      </c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354"/>
    </row>
    <row r="115" spans="1:54" s="373" customFormat="1" ht="28.5" customHeight="1">
      <c r="A115" s="591"/>
      <c r="B115" s="562"/>
      <c r="C115" s="516"/>
      <c r="D115" s="347" t="s">
        <v>37</v>
      </c>
      <c r="E115" s="293">
        <f t="shared" si="4"/>
        <v>0</v>
      </c>
      <c r="F115" s="284">
        <f t="shared" si="7"/>
        <v>0</v>
      </c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354"/>
    </row>
    <row r="116" spans="1:54" s="373" customFormat="1" ht="69.75" customHeight="1">
      <c r="A116" s="591"/>
      <c r="B116" s="562"/>
      <c r="C116" s="516"/>
      <c r="D116" s="349" t="s">
        <v>2</v>
      </c>
      <c r="E116" s="293">
        <f t="shared" si="4"/>
        <v>2633.3999999999996</v>
      </c>
      <c r="F116" s="284">
        <f t="shared" si="7"/>
        <v>108.87</v>
      </c>
      <c r="G116" s="285">
        <v>0.0041</v>
      </c>
      <c r="H116" s="285">
        <v>108.87</v>
      </c>
      <c r="I116" s="285">
        <v>108.87</v>
      </c>
      <c r="J116" s="285">
        <v>1</v>
      </c>
      <c r="K116" s="285"/>
      <c r="L116" s="285"/>
      <c r="M116" s="285"/>
      <c r="N116" s="285">
        <v>82.4</v>
      </c>
      <c r="O116" s="285"/>
      <c r="P116" s="285"/>
      <c r="Q116" s="285">
        <v>740.1</v>
      </c>
      <c r="R116" s="285"/>
      <c r="S116" s="285"/>
      <c r="T116" s="285">
        <v>496.73</v>
      </c>
      <c r="U116" s="285"/>
      <c r="V116" s="285"/>
      <c r="W116" s="285"/>
      <c r="X116" s="285"/>
      <c r="Y116" s="285"/>
      <c r="Z116" s="285">
        <v>500.3</v>
      </c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>
        <v>705</v>
      </c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354"/>
    </row>
    <row r="117" spans="1:54" s="373" customFormat="1" ht="28.5" customHeight="1">
      <c r="A117" s="591"/>
      <c r="B117" s="562"/>
      <c r="C117" s="516"/>
      <c r="D117" s="351" t="s">
        <v>285</v>
      </c>
      <c r="E117" s="293">
        <f t="shared" si="4"/>
        <v>0</v>
      </c>
      <c r="F117" s="284">
        <f t="shared" si="7"/>
        <v>0</v>
      </c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354"/>
    </row>
    <row r="118" spans="1:54" s="373" customFormat="1" ht="27" customHeight="1">
      <c r="A118" s="591"/>
      <c r="B118" s="562"/>
      <c r="C118" s="516"/>
      <c r="D118" s="351" t="s">
        <v>293</v>
      </c>
      <c r="E118" s="293">
        <f t="shared" si="4"/>
        <v>0</v>
      </c>
      <c r="F118" s="284">
        <f t="shared" si="7"/>
        <v>0</v>
      </c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354"/>
    </row>
    <row r="119" spans="1:54" s="373" customFormat="1" ht="27" customHeight="1">
      <c r="A119" s="591"/>
      <c r="B119" s="562"/>
      <c r="C119" s="516"/>
      <c r="D119" s="320" t="s">
        <v>286</v>
      </c>
      <c r="E119" s="293">
        <f t="shared" si="4"/>
        <v>0</v>
      </c>
      <c r="F119" s="284">
        <f t="shared" si="7"/>
        <v>0</v>
      </c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354"/>
    </row>
    <row r="120" spans="1:54" s="373" customFormat="1" ht="222" customHeight="1">
      <c r="A120" s="621"/>
      <c r="B120" s="563"/>
      <c r="C120" s="517"/>
      <c r="D120" s="320" t="s">
        <v>43</v>
      </c>
      <c r="E120" s="293">
        <f t="shared" si="4"/>
        <v>0</v>
      </c>
      <c r="F120" s="284">
        <f t="shared" si="7"/>
        <v>0</v>
      </c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354"/>
    </row>
    <row r="121" spans="1:54" s="373" customFormat="1" ht="27" customHeight="1">
      <c r="A121" s="590" t="s">
        <v>355</v>
      </c>
      <c r="B121" s="544" t="s">
        <v>319</v>
      </c>
      <c r="C121" s="515" t="s">
        <v>301</v>
      </c>
      <c r="D121" s="342" t="s">
        <v>41</v>
      </c>
      <c r="E121" s="293">
        <f t="shared" si="4"/>
        <v>1449.7</v>
      </c>
      <c r="F121" s="284">
        <f t="shared" si="7"/>
        <v>0</v>
      </c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>
        <v>500</v>
      </c>
      <c r="R121" s="285"/>
      <c r="S121" s="285"/>
      <c r="T121" s="285">
        <v>200</v>
      </c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>
        <v>749.7</v>
      </c>
      <c r="AU121" s="285"/>
      <c r="AV121" s="285"/>
      <c r="AW121" s="285"/>
      <c r="AX121" s="285"/>
      <c r="AY121" s="285"/>
      <c r="AZ121" s="285"/>
      <c r="BA121" s="285"/>
      <c r="BB121" s="354"/>
    </row>
    <row r="122" spans="1:54" s="373" customFormat="1" ht="27" customHeight="1">
      <c r="A122" s="591"/>
      <c r="B122" s="516"/>
      <c r="C122" s="516"/>
      <c r="D122" s="347" t="s">
        <v>37</v>
      </c>
      <c r="E122" s="293">
        <f t="shared" si="4"/>
        <v>0</v>
      </c>
      <c r="F122" s="284">
        <f t="shared" si="7"/>
        <v>0</v>
      </c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354"/>
    </row>
    <row r="123" spans="1:54" s="373" customFormat="1" ht="49.5" customHeight="1">
      <c r="A123" s="591"/>
      <c r="B123" s="516"/>
      <c r="C123" s="516"/>
      <c r="D123" s="349" t="s">
        <v>2</v>
      </c>
      <c r="E123" s="293">
        <f t="shared" si="4"/>
        <v>1449.7</v>
      </c>
      <c r="F123" s="284">
        <f t="shared" si="7"/>
        <v>0</v>
      </c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>
        <v>500</v>
      </c>
      <c r="R123" s="285"/>
      <c r="S123" s="285"/>
      <c r="T123" s="285">
        <v>200</v>
      </c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>
        <v>749.7</v>
      </c>
      <c r="AU123" s="285"/>
      <c r="AV123" s="285"/>
      <c r="AW123" s="285"/>
      <c r="AX123" s="285"/>
      <c r="AY123" s="285"/>
      <c r="AZ123" s="285"/>
      <c r="BA123" s="285"/>
      <c r="BB123" s="354"/>
    </row>
    <row r="124" spans="1:54" s="373" customFormat="1" ht="27" customHeight="1">
      <c r="A124" s="591"/>
      <c r="B124" s="516"/>
      <c r="C124" s="516"/>
      <c r="D124" s="351" t="s">
        <v>285</v>
      </c>
      <c r="E124" s="293">
        <f t="shared" si="4"/>
        <v>0</v>
      </c>
      <c r="F124" s="284">
        <f t="shared" si="7"/>
        <v>0</v>
      </c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354"/>
    </row>
    <row r="125" spans="1:54" s="373" customFormat="1" ht="27" customHeight="1">
      <c r="A125" s="591"/>
      <c r="B125" s="516"/>
      <c r="C125" s="516"/>
      <c r="D125" s="351" t="s">
        <v>293</v>
      </c>
      <c r="E125" s="293">
        <f t="shared" si="4"/>
        <v>0</v>
      </c>
      <c r="F125" s="284">
        <f t="shared" si="7"/>
        <v>0</v>
      </c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5"/>
      <c r="BB125" s="354"/>
    </row>
    <row r="126" spans="1:54" s="373" customFormat="1" ht="27" customHeight="1">
      <c r="A126" s="591"/>
      <c r="B126" s="516"/>
      <c r="C126" s="516"/>
      <c r="D126" s="320" t="s">
        <v>286</v>
      </c>
      <c r="E126" s="293">
        <f t="shared" si="4"/>
        <v>0</v>
      </c>
      <c r="F126" s="284">
        <f t="shared" si="7"/>
        <v>0</v>
      </c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85"/>
      <c r="BB126" s="354"/>
    </row>
    <row r="127" spans="1:54" s="373" customFormat="1" ht="69.75" customHeight="1">
      <c r="A127" s="591"/>
      <c r="B127" s="516"/>
      <c r="C127" s="516"/>
      <c r="D127" s="320" t="s">
        <v>43</v>
      </c>
      <c r="E127" s="293">
        <f t="shared" si="4"/>
        <v>0</v>
      </c>
      <c r="F127" s="284">
        <f t="shared" si="7"/>
        <v>0</v>
      </c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354"/>
    </row>
    <row r="128" spans="1:54" s="376" customFormat="1" ht="18" customHeight="1">
      <c r="A128" s="596" t="s">
        <v>340</v>
      </c>
      <c r="B128" s="544" t="s">
        <v>316</v>
      </c>
      <c r="C128" s="515" t="s">
        <v>301</v>
      </c>
      <c r="D128" s="342" t="s">
        <v>41</v>
      </c>
      <c r="E128" s="293">
        <f t="shared" si="4"/>
        <v>0</v>
      </c>
      <c r="F128" s="284">
        <f t="shared" si="7"/>
        <v>0</v>
      </c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355"/>
      <c r="AY128" s="355"/>
      <c r="AZ128" s="355"/>
      <c r="BA128" s="355"/>
      <c r="BB128" s="353"/>
    </row>
    <row r="129" spans="1:54" s="376" customFormat="1" ht="20.25" customHeight="1">
      <c r="A129" s="518"/>
      <c r="B129" s="593"/>
      <c r="C129" s="516"/>
      <c r="D129" s="347" t="s">
        <v>37</v>
      </c>
      <c r="E129" s="293">
        <f t="shared" si="4"/>
        <v>0</v>
      </c>
      <c r="F129" s="284">
        <f t="shared" si="7"/>
        <v>0</v>
      </c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355"/>
      <c r="AY129" s="355"/>
      <c r="AZ129" s="355"/>
      <c r="BA129" s="355"/>
      <c r="BB129" s="353"/>
    </row>
    <row r="130" spans="1:54" s="376" customFormat="1" ht="20.25" customHeight="1">
      <c r="A130" s="518"/>
      <c r="B130" s="593"/>
      <c r="C130" s="516"/>
      <c r="D130" s="349" t="s">
        <v>2</v>
      </c>
      <c r="E130" s="293">
        <f t="shared" si="4"/>
        <v>0</v>
      </c>
      <c r="F130" s="284">
        <f t="shared" si="7"/>
        <v>0</v>
      </c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355"/>
      <c r="AY130" s="355"/>
      <c r="AZ130" s="355"/>
      <c r="BA130" s="355"/>
      <c r="BB130" s="353"/>
    </row>
    <row r="131" spans="1:54" s="376" customFormat="1" ht="20.25" customHeight="1">
      <c r="A131" s="518"/>
      <c r="B131" s="593"/>
      <c r="C131" s="516"/>
      <c r="D131" s="351" t="s">
        <v>285</v>
      </c>
      <c r="E131" s="293">
        <f t="shared" si="4"/>
        <v>0</v>
      </c>
      <c r="F131" s="284">
        <f t="shared" si="7"/>
        <v>0</v>
      </c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5"/>
      <c r="AY131" s="355"/>
      <c r="AZ131" s="355"/>
      <c r="BA131" s="355"/>
      <c r="BB131" s="353"/>
    </row>
    <row r="132" spans="1:54" s="376" customFormat="1" ht="20.25" customHeight="1">
      <c r="A132" s="518"/>
      <c r="B132" s="593"/>
      <c r="C132" s="516"/>
      <c r="D132" s="351" t="s">
        <v>293</v>
      </c>
      <c r="E132" s="293">
        <f t="shared" si="4"/>
        <v>0</v>
      </c>
      <c r="F132" s="284">
        <f t="shared" si="7"/>
        <v>0</v>
      </c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355"/>
      <c r="AY132" s="355"/>
      <c r="AZ132" s="355"/>
      <c r="BA132" s="355"/>
      <c r="BB132" s="353"/>
    </row>
    <row r="133" spans="1:54" s="376" customFormat="1" ht="20.25" customHeight="1">
      <c r="A133" s="518"/>
      <c r="B133" s="593"/>
      <c r="C133" s="516"/>
      <c r="D133" s="320" t="s">
        <v>286</v>
      </c>
      <c r="E133" s="293">
        <f t="shared" si="4"/>
        <v>0</v>
      </c>
      <c r="F133" s="284">
        <f t="shared" si="7"/>
        <v>0</v>
      </c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3"/>
    </row>
    <row r="134" spans="1:54" s="375" customFormat="1" ht="54" customHeight="1">
      <c r="A134" s="519"/>
      <c r="B134" s="594"/>
      <c r="C134" s="516"/>
      <c r="D134" s="320" t="s">
        <v>43</v>
      </c>
      <c r="E134" s="293">
        <f t="shared" si="4"/>
        <v>0</v>
      </c>
      <c r="F134" s="284">
        <f t="shared" si="7"/>
        <v>0</v>
      </c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  <c r="AL134" s="377"/>
      <c r="AM134" s="377"/>
      <c r="AN134" s="377"/>
      <c r="AO134" s="377"/>
      <c r="AP134" s="377"/>
      <c r="AQ134" s="377"/>
      <c r="AR134" s="377"/>
      <c r="AS134" s="377"/>
      <c r="AT134" s="377"/>
      <c r="AU134" s="377"/>
      <c r="AV134" s="377"/>
      <c r="AW134" s="377"/>
      <c r="AX134" s="377"/>
      <c r="AY134" s="377"/>
      <c r="AZ134" s="377"/>
      <c r="BA134" s="377"/>
      <c r="BB134" s="327"/>
    </row>
    <row r="135" spans="1:54" s="376" customFormat="1" ht="54" customHeight="1">
      <c r="A135" s="596"/>
      <c r="B135" s="577" t="s">
        <v>341</v>
      </c>
      <c r="C135" s="515" t="s">
        <v>301</v>
      </c>
      <c r="D135" s="342" t="s">
        <v>41</v>
      </c>
      <c r="E135" s="293">
        <f t="shared" si="4"/>
        <v>5556.099999999999</v>
      </c>
      <c r="F135" s="284">
        <f t="shared" si="7"/>
        <v>248.10000000000002</v>
      </c>
      <c r="G135" s="355"/>
      <c r="H135" s="355">
        <f>H137+H138</f>
        <v>158.87</v>
      </c>
      <c r="I135" s="355">
        <f aca="true" t="shared" si="8" ref="I135:BA135">I137+I138</f>
        <v>158.87</v>
      </c>
      <c r="J135" s="355">
        <v>93.31</v>
      </c>
      <c r="K135" s="355">
        <f t="shared" si="8"/>
        <v>89.23</v>
      </c>
      <c r="L135" s="355">
        <f t="shared" si="8"/>
        <v>89.23</v>
      </c>
      <c r="M135" s="355">
        <f t="shared" si="8"/>
        <v>0</v>
      </c>
      <c r="N135" s="355">
        <f t="shared" si="8"/>
        <v>211.63</v>
      </c>
      <c r="O135" s="355">
        <f t="shared" si="8"/>
        <v>0</v>
      </c>
      <c r="P135" s="355">
        <f t="shared" si="8"/>
        <v>0</v>
      </c>
      <c r="Q135" s="355">
        <f t="shared" si="8"/>
        <v>1249.33</v>
      </c>
      <c r="R135" s="355">
        <f t="shared" si="8"/>
        <v>0</v>
      </c>
      <c r="S135" s="355">
        <f t="shared" si="8"/>
        <v>0</v>
      </c>
      <c r="T135" s="355">
        <f t="shared" si="8"/>
        <v>705.96</v>
      </c>
      <c r="U135" s="355">
        <f t="shared" si="8"/>
        <v>0</v>
      </c>
      <c r="V135" s="355">
        <f t="shared" si="8"/>
        <v>0</v>
      </c>
      <c r="W135" s="355">
        <f t="shared" si="8"/>
        <v>914.23</v>
      </c>
      <c r="X135" s="355">
        <f t="shared" si="8"/>
        <v>0</v>
      </c>
      <c r="Y135" s="355">
        <f t="shared" si="8"/>
        <v>0</v>
      </c>
      <c r="Z135" s="355">
        <f t="shared" si="8"/>
        <v>509.53000000000003</v>
      </c>
      <c r="AA135" s="355">
        <f t="shared" si="8"/>
        <v>9.23</v>
      </c>
      <c r="AB135" s="355">
        <f t="shared" si="8"/>
        <v>9.23</v>
      </c>
      <c r="AC135" s="355">
        <f t="shared" si="8"/>
        <v>0</v>
      </c>
      <c r="AD135" s="355">
        <f t="shared" si="8"/>
        <v>0</v>
      </c>
      <c r="AE135" s="355">
        <f t="shared" si="8"/>
        <v>9.23</v>
      </c>
      <c r="AF135" s="355">
        <f t="shared" si="8"/>
        <v>9.23</v>
      </c>
      <c r="AG135" s="355">
        <f t="shared" si="8"/>
        <v>9.23</v>
      </c>
      <c r="AH135" s="355">
        <f t="shared" si="8"/>
        <v>0</v>
      </c>
      <c r="AI135" s="355">
        <f t="shared" si="8"/>
        <v>0</v>
      </c>
      <c r="AJ135" s="355">
        <f t="shared" si="8"/>
        <v>714.23</v>
      </c>
      <c r="AK135" s="355">
        <f t="shared" si="8"/>
        <v>9.23</v>
      </c>
      <c r="AL135" s="355">
        <f t="shared" si="8"/>
        <v>9.23</v>
      </c>
      <c r="AM135" s="355">
        <f t="shared" si="8"/>
        <v>0</v>
      </c>
      <c r="AN135" s="355">
        <f t="shared" si="8"/>
        <v>0</v>
      </c>
      <c r="AO135" s="355">
        <f t="shared" si="8"/>
        <v>209.23</v>
      </c>
      <c r="AP135" s="355">
        <f t="shared" si="8"/>
        <v>9.23</v>
      </c>
      <c r="AQ135" s="355">
        <f t="shared" si="8"/>
        <v>9.23</v>
      </c>
      <c r="AR135" s="355">
        <f t="shared" si="8"/>
        <v>0</v>
      </c>
      <c r="AS135" s="355">
        <f t="shared" si="8"/>
        <v>0</v>
      </c>
      <c r="AT135" s="355">
        <f t="shared" si="8"/>
        <v>758.9300000000001</v>
      </c>
      <c r="AU135" s="355">
        <f t="shared" si="8"/>
        <v>0</v>
      </c>
      <c r="AV135" s="355">
        <f t="shared" si="8"/>
        <v>0</v>
      </c>
      <c r="AW135" s="355">
        <f t="shared" si="8"/>
        <v>0</v>
      </c>
      <c r="AX135" s="355">
        <f t="shared" si="8"/>
        <v>0</v>
      </c>
      <c r="AY135" s="355">
        <f t="shared" si="8"/>
        <v>25.7</v>
      </c>
      <c r="AZ135" s="355">
        <f t="shared" si="8"/>
        <v>0</v>
      </c>
      <c r="BA135" s="355">
        <f t="shared" si="8"/>
        <v>0</v>
      </c>
      <c r="BB135" s="353"/>
    </row>
    <row r="136" spans="1:54" s="376" customFormat="1" ht="54" customHeight="1">
      <c r="A136" s="518"/>
      <c r="B136" s="578"/>
      <c r="C136" s="516"/>
      <c r="D136" s="347" t="s">
        <v>37</v>
      </c>
      <c r="E136" s="293">
        <f t="shared" si="4"/>
        <v>0</v>
      </c>
      <c r="F136" s="284">
        <f t="shared" si="7"/>
        <v>0</v>
      </c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  <c r="AY136" s="355"/>
      <c r="AZ136" s="355"/>
      <c r="BA136" s="355"/>
      <c r="BB136" s="353"/>
    </row>
    <row r="137" spans="1:54" s="376" customFormat="1" ht="54" customHeight="1">
      <c r="A137" s="518"/>
      <c r="B137" s="578"/>
      <c r="C137" s="516"/>
      <c r="D137" s="349" t="s">
        <v>2</v>
      </c>
      <c r="E137" s="293">
        <f t="shared" si="4"/>
        <v>4283.1</v>
      </c>
      <c r="F137" s="284">
        <f t="shared" si="7"/>
        <v>108.87</v>
      </c>
      <c r="G137" s="355"/>
      <c r="H137" s="283">
        <f>H130+H123+H116+H109+H102+H95+H81+H74+H67+H58+H44</f>
        <v>108.87</v>
      </c>
      <c r="I137" s="283">
        <f>I130+I123+I116+I109+I102+I95+I81+I74+I67+I58+I44</f>
        <v>108.87</v>
      </c>
      <c r="J137" s="286">
        <v>100</v>
      </c>
      <c r="K137" s="286">
        <v>0</v>
      </c>
      <c r="L137" s="286"/>
      <c r="M137" s="286"/>
      <c r="N137" s="286">
        <v>82.4</v>
      </c>
      <c r="O137" s="286"/>
      <c r="P137" s="286"/>
      <c r="Q137" s="286">
        <v>1240.1</v>
      </c>
      <c r="R137" s="286"/>
      <c r="S137" s="286"/>
      <c r="T137" s="286">
        <v>696.73</v>
      </c>
      <c r="U137" s="286"/>
      <c r="V137" s="286"/>
      <c r="W137" s="286">
        <v>0</v>
      </c>
      <c r="X137" s="286"/>
      <c r="Y137" s="286"/>
      <c r="Z137" s="286">
        <v>500.3</v>
      </c>
      <c r="AA137" s="307"/>
      <c r="AB137" s="311"/>
      <c r="AC137" s="308"/>
      <c r="AD137" s="286"/>
      <c r="AE137" s="286"/>
      <c r="AF137" s="307"/>
      <c r="AG137" s="308"/>
      <c r="AH137" s="286"/>
      <c r="AI137" s="286"/>
      <c r="AJ137" s="355">
        <v>705</v>
      </c>
      <c r="AK137" s="307"/>
      <c r="AL137" s="308"/>
      <c r="AM137" s="309"/>
      <c r="AN137" s="306"/>
      <c r="AO137" s="286">
        <v>200</v>
      </c>
      <c r="AP137" s="307"/>
      <c r="AQ137" s="311"/>
      <c r="AR137" s="286"/>
      <c r="AS137" s="286"/>
      <c r="AT137" s="286">
        <v>749.7</v>
      </c>
      <c r="AU137" s="307"/>
      <c r="AV137" s="307"/>
      <c r="AW137" s="286"/>
      <c r="AX137" s="286"/>
      <c r="AY137" s="286">
        <v>0</v>
      </c>
      <c r="AZ137" s="355"/>
      <c r="BA137" s="355"/>
      <c r="BB137" s="353"/>
    </row>
    <row r="138" spans="1:54" s="376" customFormat="1" ht="54" customHeight="1">
      <c r="A138" s="518"/>
      <c r="B138" s="578"/>
      <c r="C138" s="516"/>
      <c r="D138" s="351" t="s">
        <v>285</v>
      </c>
      <c r="E138" s="293">
        <f t="shared" si="4"/>
        <v>1273.0000000000002</v>
      </c>
      <c r="F138" s="284">
        <f t="shared" si="7"/>
        <v>139.23000000000002</v>
      </c>
      <c r="G138" s="293"/>
      <c r="H138" s="293">
        <f aca="true" t="shared" si="9" ref="H138:BA138">H131+H103+H96+H89+H82+H75+H59+H52+H45</f>
        <v>50</v>
      </c>
      <c r="I138" s="293">
        <f t="shared" si="9"/>
        <v>50</v>
      </c>
      <c r="J138" s="293"/>
      <c r="K138" s="293">
        <f t="shared" si="9"/>
        <v>89.23</v>
      </c>
      <c r="L138" s="293">
        <f t="shared" si="9"/>
        <v>89.23</v>
      </c>
      <c r="M138" s="293"/>
      <c r="N138" s="293">
        <f>N103+N96+N68+N45</f>
        <v>129.23</v>
      </c>
      <c r="O138" s="293">
        <f t="shared" si="9"/>
        <v>0</v>
      </c>
      <c r="P138" s="293"/>
      <c r="Q138" s="293">
        <f t="shared" si="9"/>
        <v>9.23</v>
      </c>
      <c r="R138" s="293">
        <f t="shared" si="9"/>
        <v>0</v>
      </c>
      <c r="S138" s="293"/>
      <c r="T138" s="293">
        <f t="shared" si="9"/>
        <v>9.23</v>
      </c>
      <c r="U138" s="293">
        <f t="shared" si="9"/>
        <v>0</v>
      </c>
      <c r="V138" s="293"/>
      <c r="W138" s="293">
        <f t="shared" si="9"/>
        <v>914.23</v>
      </c>
      <c r="X138" s="293">
        <f t="shared" si="9"/>
        <v>0</v>
      </c>
      <c r="Y138" s="293"/>
      <c r="Z138" s="293">
        <f t="shared" si="9"/>
        <v>9.23</v>
      </c>
      <c r="AA138" s="293">
        <f t="shared" si="9"/>
        <v>9.23</v>
      </c>
      <c r="AB138" s="293">
        <f t="shared" si="9"/>
        <v>9.23</v>
      </c>
      <c r="AC138" s="293">
        <f t="shared" si="9"/>
        <v>0</v>
      </c>
      <c r="AD138" s="293"/>
      <c r="AE138" s="293">
        <f t="shared" si="9"/>
        <v>9.23</v>
      </c>
      <c r="AF138" s="293">
        <f t="shared" si="9"/>
        <v>9.23</v>
      </c>
      <c r="AG138" s="293">
        <f t="shared" si="9"/>
        <v>9.23</v>
      </c>
      <c r="AH138" s="293">
        <f t="shared" si="9"/>
        <v>0</v>
      </c>
      <c r="AI138" s="293"/>
      <c r="AJ138" s="293">
        <f t="shared" si="9"/>
        <v>9.23</v>
      </c>
      <c r="AK138" s="293">
        <f t="shared" si="9"/>
        <v>9.23</v>
      </c>
      <c r="AL138" s="293">
        <f t="shared" si="9"/>
        <v>9.23</v>
      </c>
      <c r="AM138" s="293">
        <f t="shared" si="9"/>
        <v>0</v>
      </c>
      <c r="AN138" s="293">
        <f t="shared" si="9"/>
        <v>0</v>
      </c>
      <c r="AO138" s="293">
        <f t="shared" si="9"/>
        <v>9.23</v>
      </c>
      <c r="AP138" s="293">
        <f t="shared" si="9"/>
        <v>9.23</v>
      </c>
      <c r="AQ138" s="293">
        <f t="shared" si="9"/>
        <v>9.23</v>
      </c>
      <c r="AR138" s="293">
        <f t="shared" si="9"/>
        <v>0</v>
      </c>
      <c r="AS138" s="293">
        <f t="shared" si="9"/>
        <v>0</v>
      </c>
      <c r="AT138" s="293">
        <f t="shared" si="9"/>
        <v>9.23</v>
      </c>
      <c r="AU138" s="293">
        <f t="shared" si="9"/>
        <v>0</v>
      </c>
      <c r="AV138" s="293">
        <f t="shared" si="9"/>
        <v>0</v>
      </c>
      <c r="AW138" s="293">
        <f t="shared" si="9"/>
        <v>0</v>
      </c>
      <c r="AX138" s="293">
        <f t="shared" si="9"/>
        <v>0</v>
      </c>
      <c r="AY138" s="293">
        <f t="shared" si="9"/>
        <v>25.7</v>
      </c>
      <c r="AZ138" s="293">
        <f t="shared" si="9"/>
        <v>0</v>
      </c>
      <c r="BA138" s="293">
        <f t="shared" si="9"/>
        <v>0</v>
      </c>
      <c r="BB138" s="353"/>
    </row>
    <row r="139" spans="1:54" s="376" customFormat="1" ht="87.75" customHeight="1">
      <c r="A139" s="518"/>
      <c r="B139" s="578"/>
      <c r="C139" s="516"/>
      <c r="D139" s="351" t="s">
        <v>293</v>
      </c>
      <c r="E139" s="293">
        <f t="shared" si="4"/>
        <v>0</v>
      </c>
      <c r="F139" s="284">
        <f t="shared" si="7"/>
        <v>0</v>
      </c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355"/>
      <c r="AY139" s="355"/>
      <c r="AZ139" s="355"/>
      <c r="BA139" s="355"/>
      <c r="BB139" s="353"/>
    </row>
    <row r="140" spans="1:54" s="375" customFormat="1" ht="54" customHeight="1">
      <c r="A140" s="518"/>
      <c r="B140" s="578"/>
      <c r="C140" s="516"/>
      <c r="D140" s="320" t="s">
        <v>286</v>
      </c>
      <c r="E140" s="293">
        <f t="shared" si="4"/>
        <v>0</v>
      </c>
      <c r="F140" s="284">
        <f t="shared" si="7"/>
        <v>0</v>
      </c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377"/>
      <c r="AV140" s="377"/>
      <c r="AW140" s="377"/>
      <c r="AX140" s="377"/>
      <c r="AY140" s="377"/>
      <c r="AZ140" s="377"/>
      <c r="BA140" s="377"/>
      <c r="BB140" s="327"/>
    </row>
    <row r="141" spans="1:54" s="375" customFormat="1" ht="54" customHeight="1">
      <c r="A141" s="596" t="s">
        <v>267</v>
      </c>
      <c r="B141" s="592" t="s">
        <v>357</v>
      </c>
      <c r="C141" s="544" t="s">
        <v>301</v>
      </c>
      <c r="D141" s="342" t="s">
        <v>41</v>
      </c>
      <c r="E141" s="293">
        <f t="shared" si="4"/>
        <v>747</v>
      </c>
      <c r="F141" s="284">
        <f t="shared" si="7"/>
        <v>0</v>
      </c>
      <c r="G141" s="377"/>
      <c r="H141" s="377"/>
      <c r="I141" s="377"/>
      <c r="J141" s="377"/>
      <c r="K141" s="377"/>
      <c r="L141" s="377"/>
      <c r="M141" s="377"/>
      <c r="N141" s="377">
        <v>100</v>
      </c>
      <c r="O141" s="377"/>
      <c r="P141" s="377"/>
      <c r="Q141" s="377">
        <v>310.6</v>
      </c>
      <c r="R141" s="377"/>
      <c r="S141" s="377"/>
      <c r="T141" s="377"/>
      <c r="U141" s="377"/>
      <c r="V141" s="377"/>
      <c r="W141" s="377">
        <v>100</v>
      </c>
      <c r="X141" s="377"/>
      <c r="Y141" s="377"/>
      <c r="Z141" s="377">
        <v>236.4</v>
      </c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7"/>
      <c r="BB141" s="327"/>
    </row>
    <row r="142" spans="1:54" s="375" customFormat="1" ht="54" customHeight="1">
      <c r="A142" s="518"/>
      <c r="B142" s="578"/>
      <c r="C142" s="562"/>
      <c r="D142" s="347" t="s">
        <v>37</v>
      </c>
      <c r="E142" s="293">
        <f aca="true" t="shared" si="10" ref="E142:E190">H142+K142+N142+Q142+T142++W142+Z142+AE142+AJ142+AO142+AT142+AY142</f>
        <v>0</v>
      </c>
      <c r="F142" s="284">
        <f t="shared" si="7"/>
        <v>0</v>
      </c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27"/>
    </row>
    <row r="143" spans="1:54" s="375" customFormat="1" ht="54" customHeight="1">
      <c r="A143" s="518"/>
      <c r="B143" s="578"/>
      <c r="C143" s="562"/>
      <c r="D143" s="349" t="s">
        <v>2</v>
      </c>
      <c r="E143" s="293">
        <f t="shared" si="10"/>
        <v>0</v>
      </c>
      <c r="F143" s="284">
        <f t="shared" si="7"/>
        <v>0</v>
      </c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7"/>
      <c r="BB143" s="327"/>
    </row>
    <row r="144" spans="1:54" s="375" customFormat="1" ht="54" customHeight="1">
      <c r="A144" s="518"/>
      <c r="B144" s="578"/>
      <c r="C144" s="562"/>
      <c r="D144" s="351" t="s">
        <v>285</v>
      </c>
      <c r="E144" s="293">
        <f t="shared" si="10"/>
        <v>747</v>
      </c>
      <c r="F144" s="284">
        <f t="shared" si="7"/>
        <v>0</v>
      </c>
      <c r="G144" s="377"/>
      <c r="H144" s="377"/>
      <c r="I144" s="377"/>
      <c r="J144" s="377"/>
      <c r="K144" s="377"/>
      <c r="L144" s="377"/>
      <c r="M144" s="377"/>
      <c r="N144" s="377">
        <v>100</v>
      </c>
      <c r="O144" s="377"/>
      <c r="P144" s="377"/>
      <c r="Q144" s="377">
        <v>310.6</v>
      </c>
      <c r="R144" s="377"/>
      <c r="S144" s="377"/>
      <c r="T144" s="377"/>
      <c r="U144" s="377"/>
      <c r="V144" s="377"/>
      <c r="W144" s="377">
        <v>100</v>
      </c>
      <c r="X144" s="377"/>
      <c r="Y144" s="377"/>
      <c r="Z144" s="377">
        <v>236.4</v>
      </c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7"/>
      <c r="BB144" s="327"/>
    </row>
    <row r="145" spans="1:54" s="375" customFormat="1" ht="54" customHeight="1">
      <c r="A145" s="518"/>
      <c r="B145" s="578"/>
      <c r="C145" s="562"/>
      <c r="D145" s="351" t="s">
        <v>293</v>
      </c>
      <c r="E145" s="293">
        <f t="shared" si="10"/>
        <v>0</v>
      </c>
      <c r="F145" s="284">
        <f t="shared" si="7"/>
        <v>0</v>
      </c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  <c r="BA145" s="377"/>
      <c r="BB145" s="327"/>
    </row>
    <row r="146" spans="1:54" s="375" customFormat="1" ht="54" customHeight="1">
      <c r="A146" s="518"/>
      <c r="B146" s="578"/>
      <c r="C146" s="562"/>
      <c r="D146" s="320" t="s">
        <v>286</v>
      </c>
      <c r="E146" s="293">
        <f t="shared" si="10"/>
        <v>0</v>
      </c>
      <c r="F146" s="284">
        <f t="shared" si="7"/>
        <v>0</v>
      </c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27"/>
    </row>
    <row r="147" spans="1:54" s="375" customFormat="1" ht="54" customHeight="1">
      <c r="A147" s="518"/>
      <c r="B147" s="578"/>
      <c r="C147" s="562"/>
      <c r="D147" s="321" t="s">
        <v>43</v>
      </c>
      <c r="E147" s="293">
        <f t="shared" si="10"/>
        <v>0</v>
      </c>
      <c r="F147" s="284">
        <f t="shared" si="7"/>
        <v>0</v>
      </c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  <c r="BA147" s="377"/>
      <c r="BB147" s="327"/>
    </row>
    <row r="148" spans="1:54" s="373" customFormat="1" ht="21" customHeight="1">
      <c r="A148" s="538" t="s">
        <v>6</v>
      </c>
      <c r="B148" s="515" t="s">
        <v>308</v>
      </c>
      <c r="C148" s="515" t="s">
        <v>301</v>
      </c>
      <c r="D148" s="356" t="s">
        <v>41</v>
      </c>
      <c r="E148" s="293">
        <f t="shared" si="10"/>
        <v>200</v>
      </c>
      <c r="F148" s="284">
        <f t="shared" si="7"/>
        <v>0</v>
      </c>
      <c r="G148" s="285"/>
      <c r="H148" s="285"/>
      <c r="I148" s="285"/>
      <c r="J148" s="285"/>
      <c r="K148" s="285"/>
      <c r="L148" s="285"/>
      <c r="M148" s="285"/>
      <c r="N148" s="285">
        <v>100</v>
      </c>
      <c r="O148" s="285"/>
      <c r="P148" s="285"/>
      <c r="Q148" s="285">
        <v>100</v>
      </c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357"/>
    </row>
    <row r="149" spans="1:54" s="373" customFormat="1" ht="21" customHeight="1">
      <c r="A149" s="581"/>
      <c r="B149" s="516"/>
      <c r="C149" s="516"/>
      <c r="D149" s="318" t="s">
        <v>37</v>
      </c>
      <c r="E149" s="293">
        <f t="shared" si="10"/>
        <v>0</v>
      </c>
      <c r="F149" s="284">
        <f t="shared" si="7"/>
        <v>0</v>
      </c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AN149" s="358"/>
      <c r="AO149" s="358"/>
      <c r="AP149" s="358"/>
      <c r="AQ149" s="358"/>
      <c r="AR149" s="358"/>
      <c r="AS149" s="358"/>
      <c r="AT149" s="358"/>
      <c r="AU149" s="358"/>
      <c r="AV149" s="358"/>
      <c r="AW149" s="358"/>
      <c r="AX149" s="358"/>
      <c r="AY149" s="358"/>
      <c r="AZ149" s="358"/>
      <c r="BA149" s="358"/>
      <c r="BB149" s="357"/>
    </row>
    <row r="150" spans="1:54" s="373" customFormat="1" ht="21" customHeight="1">
      <c r="A150" s="581"/>
      <c r="B150" s="516"/>
      <c r="C150" s="516"/>
      <c r="D150" s="319" t="s">
        <v>2</v>
      </c>
      <c r="E150" s="293">
        <f t="shared" si="10"/>
        <v>0</v>
      </c>
      <c r="F150" s="284">
        <f t="shared" si="7"/>
        <v>0</v>
      </c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357"/>
    </row>
    <row r="151" spans="1:54" s="373" customFormat="1" ht="21" customHeight="1">
      <c r="A151" s="581"/>
      <c r="B151" s="516"/>
      <c r="C151" s="516"/>
      <c r="D151" s="320" t="s">
        <v>285</v>
      </c>
      <c r="E151" s="293">
        <f t="shared" si="10"/>
        <v>200</v>
      </c>
      <c r="F151" s="284">
        <f t="shared" si="7"/>
        <v>0</v>
      </c>
      <c r="G151" s="285"/>
      <c r="H151" s="285"/>
      <c r="I151" s="285"/>
      <c r="J151" s="285"/>
      <c r="K151" s="285"/>
      <c r="L151" s="285"/>
      <c r="M151" s="285"/>
      <c r="N151" s="285">
        <v>100</v>
      </c>
      <c r="O151" s="285"/>
      <c r="P151" s="285"/>
      <c r="Q151" s="285">
        <v>100</v>
      </c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357"/>
    </row>
    <row r="152" spans="1:54" s="373" customFormat="1" ht="45" customHeight="1">
      <c r="A152" s="581"/>
      <c r="B152" s="516"/>
      <c r="C152" s="516"/>
      <c r="D152" s="320" t="s">
        <v>293</v>
      </c>
      <c r="E152" s="293">
        <f t="shared" si="10"/>
        <v>0</v>
      </c>
      <c r="F152" s="284">
        <f t="shared" si="7"/>
        <v>0</v>
      </c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357"/>
    </row>
    <row r="153" spans="1:54" s="373" customFormat="1" ht="21" customHeight="1">
      <c r="A153" s="581"/>
      <c r="B153" s="516"/>
      <c r="C153" s="516"/>
      <c r="D153" s="320" t="s">
        <v>286</v>
      </c>
      <c r="E153" s="293">
        <f t="shared" si="10"/>
        <v>0</v>
      </c>
      <c r="F153" s="284">
        <f t="shared" si="7"/>
        <v>0</v>
      </c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357"/>
    </row>
    <row r="154" spans="1:54" s="373" customFormat="1" ht="21" customHeight="1">
      <c r="A154" s="582"/>
      <c r="B154" s="517"/>
      <c r="C154" s="517"/>
      <c r="D154" s="321" t="s">
        <v>43</v>
      </c>
      <c r="E154" s="293">
        <f t="shared" si="10"/>
        <v>0</v>
      </c>
      <c r="F154" s="284">
        <f t="shared" si="7"/>
        <v>0</v>
      </c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357"/>
    </row>
    <row r="155" spans="1:54" s="373" customFormat="1" ht="21" customHeight="1">
      <c r="A155" s="538" t="s">
        <v>344</v>
      </c>
      <c r="B155" s="515" t="s">
        <v>309</v>
      </c>
      <c r="C155" s="515" t="s">
        <v>301</v>
      </c>
      <c r="D155" s="328" t="s">
        <v>41</v>
      </c>
      <c r="E155" s="293">
        <f t="shared" si="10"/>
        <v>90</v>
      </c>
      <c r="F155" s="284">
        <f t="shared" si="7"/>
        <v>0</v>
      </c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>
        <v>90</v>
      </c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357"/>
    </row>
    <row r="156" spans="1:54" s="373" customFormat="1" ht="21" customHeight="1">
      <c r="A156" s="581"/>
      <c r="B156" s="518"/>
      <c r="C156" s="516"/>
      <c r="D156" s="318" t="s">
        <v>37</v>
      </c>
      <c r="E156" s="293">
        <f t="shared" si="10"/>
        <v>0</v>
      </c>
      <c r="F156" s="284">
        <f t="shared" si="7"/>
        <v>0</v>
      </c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357"/>
    </row>
    <row r="157" spans="1:54" s="373" customFormat="1" ht="21" customHeight="1">
      <c r="A157" s="581"/>
      <c r="B157" s="518"/>
      <c r="C157" s="516"/>
      <c r="D157" s="319" t="s">
        <v>2</v>
      </c>
      <c r="E157" s="293">
        <f t="shared" si="10"/>
        <v>0</v>
      </c>
      <c r="F157" s="284">
        <f t="shared" si="7"/>
        <v>0</v>
      </c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357"/>
    </row>
    <row r="158" spans="1:54" s="373" customFormat="1" ht="21" customHeight="1">
      <c r="A158" s="581"/>
      <c r="B158" s="518"/>
      <c r="C158" s="516"/>
      <c r="D158" s="320" t="s">
        <v>285</v>
      </c>
      <c r="E158" s="293">
        <f t="shared" si="10"/>
        <v>90</v>
      </c>
      <c r="F158" s="284">
        <f t="shared" si="7"/>
        <v>0</v>
      </c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>
        <v>90</v>
      </c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357"/>
    </row>
    <row r="159" spans="1:54" s="373" customFormat="1" ht="21" customHeight="1">
      <c r="A159" s="581"/>
      <c r="B159" s="518"/>
      <c r="C159" s="516"/>
      <c r="D159" s="320" t="s">
        <v>293</v>
      </c>
      <c r="E159" s="293">
        <f t="shared" si="10"/>
        <v>0</v>
      </c>
      <c r="F159" s="284">
        <f t="shared" si="7"/>
        <v>0</v>
      </c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357"/>
    </row>
    <row r="160" spans="1:54" s="373" customFormat="1" ht="21" customHeight="1">
      <c r="A160" s="581"/>
      <c r="B160" s="518"/>
      <c r="C160" s="516"/>
      <c r="D160" s="320" t="s">
        <v>286</v>
      </c>
      <c r="E160" s="293">
        <f t="shared" si="10"/>
        <v>0</v>
      </c>
      <c r="F160" s="284">
        <f t="shared" si="7"/>
        <v>0</v>
      </c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357"/>
    </row>
    <row r="161" spans="1:54" s="373" customFormat="1" ht="21" customHeight="1">
      <c r="A161" s="582"/>
      <c r="B161" s="519"/>
      <c r="C161" s="517"/>
      <c r="D161" s="321" t="s">
        <v>43</v>
      </c>
      <c r="E161" s="293">
        <f t="shared" si="10"/>
        <v>0</v>
      </c>
      <c r="F161" s="284">
        <f t="shared" si="7"/>
        <v>0</v>
      </c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85"/>
      <c r="BB161" s="357"/>
    </row>
    <row r="162" spans="1:54" s="373" customFormat="1" ht="21" customHeight="1">
      <c r="A162" s="538" t="s">
        <v>343</v>
      </c>
      <c r="B162" s="515" t="s">
        <v>310</v>
      </c>
      <c r="C162" s="515" t="s">
        <v>301</v>
      </c>
      <c r="D162" s="328" t="s">
        <v>41</v>
      </c>
      <c r="E162" s="293">
        <f t="shared" si="10"/>
        <v>167</v>
      </c>
      <c r="F162" s="284">
        <f t="shared" si="7"/>
        <v>0</v>
      </c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>
        <v>100</v>
      </c>
      <c r="X162" s="285"/>
      <c r="Y162" s="285"/>
      <c r="Z162" s="285">
        <v>67</v>
      </c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85"/>
      <c r="BB162" s="357"/>
    </row>
    <row r="163" spans="1:54" s="373" customFormat="1" ht="21" customHeight="1">
      <c r="A163" s="539"/>
      <c r="B163" s="516"/>
      <c r="C163" s="516"/>
      <c r="D163" s="318" t="s">
        <v>37</v>
      </c>
      <c r="E163" s="293">
        <f t="shared" si="10"/>
        <v>0</v>
      </c>
      <c r="F163" s="284">
        <f t="shared" si="7"/>
        <v>0</v>
      </c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357"/>
    </row>
    <row r="164" spans="1:54" s="373" customFormat="1" ht="21" customHeight="1">
      <c r="A164" s="539"/>
      <c r="B164" s="516"/>
      <c r="C164" s="516"/>
      <c r="D164" s="319" t="s">
        <v>2</v>
      </c>
      <c r="E164" s="293">
        <f t="shared" si="10"/>
        <v>0</v>
      </c>
      <c r="F164" s="284">
        <f aca="true" t="shared" si="11" ref="F164:F194">L164+O164+R164+U164+X164+AC164+AH164+AM164+AR164+AW164+AZ164+I164</f>
        <v>0</v>
      </c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357"/>
    </row>
    <row r="165" spans="1:54" s="373" customFormat="1" ht="21" customHeight="1">
      <c r="A165" s="539"/>
      <c r="B165" s="516"/>
      <c r="C165" s="516"/>
      <c r="D165" s="320" t="s">
        <v>285</v>
      </c>
      <c r="E165" s="293">
        <f t="shared" si="10"/>
        <v>167</v>
      </c>
      <c r="F165" s="284">
        <f t="shared" si="11"/>
        <v>0</v>
      </c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>
        <v>100</v>
      </c>
      <c r="X165" s="285"/>
      <c r="Y165" s="285"/>
      <c r="Z165" s="285">
        <v>67</v>
      </c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85"/>
      <c r="BB165" s="357"/>
    </row>
    <row r="166" spans="1:54" s="373" customFormat="1" ht="21" customHeight="1">
      <c r="A166" s="539"/>
      <c r="B166" s="516"/>
      <c r="C166" s="516"/>
      <c r="D166" s="320" t="s">
        <v>293</v>
      </c>
      <c r="E166" s="293">
        <f t="shared" si="10"/>
        <v>0</v>
      </c>
      <c r="F166" s="284">
        <f t="shared" si="11"/>
        <v>0</v>
      </c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357"/>
    </row>
    <row r="167" spans="1:54" s="373" customFormat="1" ht="21" customHeight="1">
      <c r="A167" s="539"/>
      <c r="B167" s="516"/>
      <c r="C167" s="516"/>
      <c r="D167" s="320" t="s">
        <v>286</v>
      </c>
      <c r="E167" s="293">
        <f t="shared" si="10"/>
        <v>0</v>
      </c>
      <c r="F167" s="284">
        <f t="shared" si="11"/>
        <v>0</v>
      </c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357"/>
    </row>
    <row r="168" spans="1:54" s="373" customFormat="1" ht="21" customHeight="1">
      <c r="A168" s="540"/>
      <c r="B168" s="517"/>
      <c r="C168" s="517"/>
      <c r="D168" s="321" t="s">
        <v>43</v>
      </c>
      <c r="E168" s="293">
        <f t="shared" si="10"/>
        <v>0</v>
      </c>
      <c r="F168" s="284">
        <f t="shared" si="11"/>
        <v>0</v>
      </c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357"/>
    </row>
    <row r="169" spans="1:54" s="373" customFormat="1" ht="21" customHeight="1">
      <c r="A169" s="359"/>
      <c r="B169" s="378"/>
      <c r="C169" s="379"/>
      <c r="D169" s="321"/>
      <c r="E169" s="293">
        <f t="shared" si="10"/>
        <v>0</v>
      </c>
      <c r="F169" s="284">
        <f t="shared" si="11"/>
        <v>0</v>
      </c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357"/>
    </row>
    <row r="170" spans="1:54" s="373" customFormat="1" ht="21" customHeight="1">
      <c r="A170" s="538" t="s">
        <v>342</v>
      </c>
      <c r="B170" s="541" t="s">
        <v>311</v>
      </c>
      <c r="C170" s="544" t="s">
        <v>301</v>
      </c>
      <c r="D170" s="328" t="s">
        <v>41</v>
      </c>
      <c r="E170" s="293">
        <f t="shared" si="10"/>
        <v>290</v>
      </c>
      <c r="F170" s="284">
        <f t="shared" si="11"/>
        <v>0</v>
      </c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>
        <v>120.6</v>
      </c>
      <c r="R170" s="285"/>
      <c r="S170" s="285"/>
      <c r="T170" s="285"/>
      <c r="U170" s="285"/>
      <c r="V170" s="285"/>
      <c r="W170" s="285"/>
      <c r="X170" s="285"/>
      <c r="Y170" s="285"/>
      <c r="Z170" s="285">
        <v>169.4</v>
      </c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357"/>
    </row>
    <row r="171" spans="1:54" s="373" customFormat="1" ht="21" customHeight="1">
      <c r="A171" s="539"/>
      <c r="B171" s="542"/>
      <c r="C171" s="545"/>
      <c r="D171" s="318" t="s">
        <v>37</v>
      </c>
      <c r="E171" s="293">
        <f t="shared" si="10"/>
        <v>0</v>
      </c>
      <c r="F171" s="284">
        <f t="shared" si="11"/>
        <v>0</v>
      </c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85"/>
      <c r="BB171" s="357"/>
    </row>
    <row r="172" spans="1:54" s="373" customFormat="1" ht="21" customHeight="1">
      <c r="A172" s="539"/>
      <c r="B172" s="542"/>
      <c r="C172" s="545"/>
      <c r="D172" s="319" t="s">
        <v>2</v>
      </c>
      <c r="E172" s="293">
        <f t="shared" si="10"/>
        <v>0</v>
      </c>
      <c r="F172" s="284">
        <f t="shared" si="11"/>
        <v>0</v>
      </c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85"/>
      <c r="BB172" s="357"/>
    </row>
    <row r="173" spans="1:54" s="373" customFormat="1" ht="21" customHeight="1">
      <c r="A173" s="539"/>
      <c r="B173" s="542"/>
      <c r="C173" s="545"/>
      <c r="D173" s="320" t="s">
        <v>285</v>
      </c>
      <c r="E173" s="293">
        <v>290</v>
      </c>
      <c r="F173" s="284">
        <f t="shared" si="11"/>
        <v>0</v>
      </c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>
        <v>120.6</v>
      </c>
      <c r="R173" s="285"/>
      <c r="S173" s="285"/>
      <c r="T173" s="285"/>
      <c r="U173" s="285"/>
      <c r="V173" s="285"/>
      <c r="W173" s="285"/>
      <c r="X173" s="285"/>
      <c r="Y173" s="285"/>
      <c r="Z173" s="285" t="s">
        <v>356</v>
      </c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357"/>
    </row>
    <row r="174" spans="1:54" s="373" customFormat="1" ht="21" customHeight="1">
      <c r="A174" s="539"/>
      <c r="B174" s="542"/>
      <c r="C174" s="545"/>
      <c r="D174" s="320" t="s">
        <v>293</v>
      </c>
      <c r="E174" s="293">
        <f t="shared" si="10"/>
        <v>0</v>
      </c>
      <c r="F174" s="284">
        <f t="shared" si="11"/>
        <v>0</v>
      </c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357"/>
    </row>
    <row r="175" spans="1:54" s="373" customFormat="1" ht="21" customHeight="1">
      <c r="A175" s="539"/>
      <c r="B175" s="542"/>
      <c r="C175" s="545"/>
      <c r="D175" s="320" t="s">
        <v>286</v>
      </c>
      <c r="E175" s="293">
        <f t="shared" si="10"/>
        <v>0</v>
      </c>
      <c r="F175" s="284">
        <f t="shared" si="11"/>
        <v>0</v>
      </c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357"/>
    </row>
    <row r="176" spans="1:54" s="373" customFormat="1" ht="21" customHeight="1">
      <c r="A176" s="540"/>
      <c r="B176" s="543"/>
      <c r="C176" s="546"/>
      <c r="D176" s="321" t="s">
        <v>43</v>
      </c>
      <c r="E176" s="293">
        <f t="shared" si="10"/>
        <v>0</v>
      </c>
      <c r="F176" s="284">
        <f t="shared" si="11"/>
        <v>0</v>
      </c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  <c r="AL176" s="285"/>
      <c r="AM176" s="285"/>
      <c r="AN176" s="285"/>
      <c r="AO176" s="285"/>
      <c r="AP176" s="285"/>
      <c r="AQ176" s="285"/>
      <c r="AR176" s="285"/>
      <c r="AS176" s="285"/>
      <c r="AT176" s="285"/>
      <c r="AU176" s="285"/>
      <c r="AV176" s="285"/>
      <c r="AW176" s="285"/>
      <c r="AX176" s="285"/>
      <c r="AY176" s="285"/>
      <c r="AZ176" s="285"/>
      <c r="BA176" s="285"/>
      <c r="BB176" s="357"/>
    </row>
    <row r="177" spans="1:54" s="373" customFormat="1" ht="21" customHeight="1">
      <c r="A177" s="538" t="s">
        <v>345</v>
      </c>
      <c r="B177" s="544" t="s">
        <v>320</v>
      </c>
      <c r="C177" s="535" t="s">
        <v>306</v>
      </c>
      <c r="D177" s="328" t="s">
        <v>41</v>
      </c>
      <c r="E177" s="293">
        <f t="shared" si="10"/>
        <v>0</v>
      </c>
      <c r="F177" s="284">
        <f t="shared" si="11"/>
        <v>0</v>
      </c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357"/>
    </row>
    <row r="178" spans="1:54" s="373" customFormat="1" ht="21" customHeight="1">
      <c r="A178" s="539"/>
      <c r="B178" s="562"/>
      <c r="C178" s="536"/>
      <c r="D178" s="328" t="s">
        <v>37</v>
      </c>
      <c r="E178" s="293">
        <f t="shared" si="10"/>
        <v>0</v>
      </c>
      <c r="F178" s="284">
        <f t="shared" si="11"/>
        <v>0</v>
      </c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357"/>
    </row>
    <row r="179" spans="1:54" s="373" customFormat="1" ht="21" customHeight="1">
      <c r="A179" s="539"/>
      <c r="B179" s="562"/>
      <c r="C179" s="536"/>
      <c r="D179" s="329" t="s">
        <v>2</v>
      </c>
      <c r="E179" s="293">
        <f t="shared" si="10"/>
        <v>0</v>
      </c>
      <c r="F179" s="284">
        <f t="shared" si="11"/>
        <v>0</v>
      </c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357"/>
    </row>
    <row r="180" spans="1:54" s="373" customFormat="1" ht="21" customHeight="1">
      <c r="A180" s="539"/>
      <c r="B180" s="562"/>
      <c r="C180" s="536"/>
      <c r="D180" s="334" t="s">
        <v>285</v>
      </c>
      <c r="E180" s="293">
        <f t="shared" si="10"/>
        <v>0</v>
      </c>
      <c r="F180" s="284">
        <f t="shared" si="11"/>
        <v>0</v>
      </c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357"/>
    </row>
    <row r="181" spans="1:54" s="373" customFormat="1" ht="21" customHeight="1">
      <c r="A181" s="539"/>
      <c r="B181" s="562"/>
      <c r="C181" s="536"/>
      <c r="D181" s="334" t="s">
        <v>293</v>
      </c>
      <c r="E181" s="293">
        <f t="shared" si="10"/>
        <v>0</v>
      </c>
      <c r="F181" s="284">
        <f t="shared" si="11"/>
        <v>0</v>
      </c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357"/>
    </row>
    <row r="182" spans="1:54" s="373" customFormat="1" ht="21" customHeight="1">
      <c r="A182" s="539"/>
      <c r="B182" s="562"/>
      <c r="C182" s="536"/>
      <c r="D182" s="334" t="s">
        <v>286</v>
      </c>
      <c r="E182" s="293">
        <f t="shared" si="10"/>
        <v>0</v>
      </c>
      <c r="F182" s="284">
        <f t="shared" si="11"/>
        <v>0</v>
      </c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357"/>
    </row>
    <row r="183" spans="1:54" s="373" customFormat="1" ht="21" customHeight="1">
      <c r="A183" s="540"/>
      <c r="B183" s="563"/>
      <c r="C183" s="537"/>
      <c r="D183" s="337" t="s">
        <v>43</v>
      </c>
      <c r="E183" s="293">
        <f t="shared" si="10"/>
        <v>0</v>
      </c>
      <c r="F183" s="284">
        <f t="shared" si="11"/>
        <v>0</v>
      </c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5"/>
      <c r="AN183" s="285"/>
      <c r="AO183" s="285"/>
      <c r="AP183" s="285"/>
      <c r="AQ183" s="285"/>
      <c r="AR183" s="285"/>
      <c r="AS183" s="285"/>
      <c r="AT183" s="285"/>
      <c r="AU183" s="285"/>
      <c r="AV183" s="285"/>
      <c r="AW183" s="285"/>
      <c r="AX183" s="285"/>
      <c r="AY183" s="285"/>
      <c r="AZ183" s="285"/>
      <c r="BA183" s="285"/>
      <c r="BB183" s="357"/>
    </row>
    <row r="184" spans="1:54" s="373" customFormat="1" ht="21" customHeight="1">
      <c r="A184" s="556"/>
      <c r="B184" s="559" t="s">
        <v>346</v>
      </c>
      <c r="C184" s="559" t="s">
        <v>301</v>
      </c>
      <c r="D184" s="328" t="s">
        <v>41</v>
      </c>
      <c r="E184" s="360">
        <f t="shared" si="10"/>
        <v>747</v>
      </c>
      <c r="F184" s="284">
        <f t="shared" si="11"/>
        <v>0</v>
      </c>
      <c r="G184" s="289"/>
      <c r="H184" s="289"/>
      <c r="I184" s="289"/>
      <c r="J184" s="289"/>
      <c r="K184" s="289"/>
      <c r="L184" s="289"/>
      <c r="M184" s="289"/>
      <c r="N184" s="289">
        <v>100</v>
      </c>
      <c r="O184" s="287"/>
      <c r="P184" s="287"/>
      <c r="Q184" s="289">
        <v>310.6</v>
      </c>
      <c r="R184" s="287"/>
      <c r="S184" s="287"/>
      <c r="T184" s="287"/>
      <c r="U184" s="287"/>
      <c r="V184" s="287"/>
      <c r="W184" s="287">
        <v>100</v>
      </c>
      <c r="X184" s="287"/>
      <c r="Y184" s="287"/>
      <c r="Z184" s="287">
        <v>236.4</v>
      </c>
      <c r="AA184" s="290"/>
      <c r="AB184" s="290"/>
      <c r="AC184" s="290"/>
      <c r="AD184" s="290"/>
      <c r="AE184" s="287"/>
      <c r="AF184" s="287"/>
      <c r="AG184" s="287"/>
      <c r="AH184" s="287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7"/>
      <c r="AS184" s="287"/>
      <c r="AT184" s="287"/>
      <c r="AU184" s="287"/>
      <c r="AV184" s="287"/>
      <c r="AW184" s="287"/>
      <c r="AX184" s="287"/>
      <c r="AY184" s="287"/>
      <c r="AZ184" s="287"/>
      <c r="BA184" s="287"/>
      <c r="BB184" s="357"/>
    </row>
    <row r="185" spans="1:54" s="373" customFormat="1" ht="26.25" customHeight="1">
      <c r="A185" s="557"/>
      <c r="B185" s="560"/>
      <c r="C185" s="560"/>
      <c r="D185" s="328" t="s">
        <v>37</v>
      </c>
      <c r="E185" s="360">
        <f t="shared" si="10"/>
        <v>0</v>
      </c>
      <c r="F185" s="284">
        <f t="shared" si="11"/>
        <v>0</v>
      </c>
      <c r="G185" s="289"/>
      <c r="H185" s="289"/>
      <c r="I185" s="289"/>
      <c r="J185" s="289"/>
      <c r="K185" s="289"/>
      <c r="L185" s="289"/>
      <c r="M185" s="289"/>
      <c r="N185" s="289"/>
      <c r="O185" s="287"/>
      <c r="P185" s="287"/>
      <c r="Q185" s="289"/>
      <c r="R185" s="287"/>
      <c r="S185" s="287"/>
      <c r="T185" s="287"/>
      <c r="U185" s="287"/>
      <c r="V185" s="287"/>
      <c r="W185" s="287"/>
      <c r="X185" s="287"/>
      <c r="Y185" s="287"/>
      <c r="Z185" s="287"/>
      <c r="AA185" s="290"/>
      <c r="AB185" s="290"/>
      <c r="AC185" s="290"/>
      <c r="AD185" s="290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87"/>
      <c r="AZ185" s="287"/>
      <c r="BA185" s="287"/>
      <c r="BB185" s="357"/>
    </row>
    <row r="186" spans="1:54" s="373" customFormat="1" ht="58.5" customHeight="1">
      <c r="A186" s="557"/>
      <c r="B186" s="560"/>
      <c r="C186" s="560"/>
      <c r="D186" s="329" t="s">
        <v>2</v>
      </c>
      <c r="E186" s="360">
        <f t="shared" si="10"/>
        <v>0</v>
      </c>
      <c r="F186" s="284">
        <f t="shared" si="11"/>
        <v>0</v>
      </c>
      <c r="G186" s="289"/>
      <c r="H186" s="289"/>
      <c r="I186" s="289"/>
      <c r="J186" s="289"/>
      <c r="K186" s="289"/>
      <c r="L186" s="289"/>
      <c r="M186" s="289"/>
      <c r="N186" s="289"/>
      <c r="O186" s="287"/>
      <c r="P186" s="287"/>
      <c r="Q186" s="289"/>
      <c r="R186" s="287"/>
      <c r="S186" s="287"/>
      <c r="T186" s="287"/>
      <c r="U186" s="287"/>
      <c r="V186" s="287"/>
      <c r="W186" s="287"/>
      <c r="X186" s="287"/>
      <c r="Y186" s="287"/>
      <c r="Z186" s="287"/>
      <c r="AA186" s="290"/>
      <c r="AB186" s="290"/>
      <c r="AC186" s="290"/>
      <c r="AD186" s="290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  <c r="AT186" s="287"/>
      <c r="AU186" s="287"/>
      <c r="AV186" s="287"/>
      <c r="AW186" s="287"/>
      <c r="AX186" s="287"/>
      <c r="AY186" s="287"/>
      <c r="AZ186" s="287"/>
      <c r="BA186" s="287"/>
      <c r="BB186" s="357"/>
    </row>
    <row r="187" spans="1:54" s="373" customFormat="1" ht="21" customHeight="1">
      <c r="A187" s="557"/>
      <c r="B187" s="560"/>
      <c r="C187" s="560"/>
      <c r="D187" s="334" t="s">
        <v>285</v>
      </c>
      <c r="E187" s="360">
        <f t="shared" si="10"/>
        <v>747</v>
      </c>
      <c r="F187" s="284">
        <f t="shared" si="11"/>
        <v>0</v>
      </c>
      <c r="G187" s="289"/>
      <c r="H187" s="289"/>
      <c r="I187" s="289"/>
      <c r="J187" s="289"/>
      <c r="K187" s="289"/>
      <c r="L187" s="289"/>
      <c r="M187" s="289"/>
      <c r="N187" s="289">
        <v>100</v>
      </c>
      <c r="O187" s="287"/>
      <c r="P187" s="287"/>
      <c r="Q187" s="289">
        <v>310.6</v>
      </c>
      <c r="R187" s="287"/>
      <c r="S187" s="287"/>
      <c r="T187" s="287"/>
      <c r="U187" s="287"/>
      <c r="V187" s="287"/>
      <c r="W187" s="287">
        <v>100</v>
      </c>
      <c r="X187" s="287"/>
      <c r="Y187" s="287"/>
      <c r="Z187" s="287">
        <v>236.4</v>
      </c>
      <c r="AA187" s="290"/>
      <c r="AB187" s="290"/>
      <c r="AC187" s="290"/>
      <c r="AD187" s="290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  <c r="AT187" s="287"/>
      <c r="AU187" s="287"/>
      <c r="AV187" s="287"/>
      <c r="AW187" s="287"/>
      <c r="AX187" s="287"/>
      <c r="AY187" s="287"/>
      <c r="AZ187" s="287"/>
      <c r="BA187" s="287"/>
      <c r="BB187" s="357"/>
    </row>
    <row r="188" spans="1:54" s="373" customFormat="1" ht="35.25" customHeight="1">
      <c r="A188" s="557"/>
      <c r="B188" s="560"/>
      <c r="C188" s="560"/>
      <c r="D188" s="334" t="s">
        <v>293</v>
      </c>
      <c r="E188" s="360">
        <f t="shared" si="10"/>
        <v>0</v>
      </c>
      <c r="F188" s="284">
        <f t="shared" si="11"/>
        <v>0</v>
      </c>
      <c r="G188" s="289"/>
      <c r="H188" s="289"/>
      <c r="I188" s="289"/>
      <c r="J188" s="289"/>
      <c r="K188" s="289"/>
      <c r="L188" s="289"/>
      <c r="M188" s="289"/>
      <c r="N188" s="289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90"/>
      <c r="AB188" s="290"/>
      <c r="AC188" s="290"/>
      <c r="AD188" s="290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87"/>
      <c r="AZ188" s="287"/>
      <c r="BA188" s="287"/>
      <c r="BB188" s="357"/>
    </row>
    <row r="189" spans="1:54" s="373" customFormat="1" ht="21" customHeight="1">
      <c r="A189" s="557"/>
      <c r="B189" s="560"/>
      <c r="C189" s="560"/>
      <c r="D189" s="334" t="s">
        <v>286</v>
      </c>
      <c r="E189" s="360">
        <f t="shared" si="10"/>
        <v>0</v>
      </c>
      <c r="F189" s="284">
        <f t="shared" si="11"/>
        <v>0</v>
      </c>
      <c r="G189" s="289"/>
      <c r="H189" s="289"/>
      <c r="I189" s="289"/>
      <c r="J189" s="289"/>
      <c r="K189" s="289"/>
      <c r="L189" s="289"/>
      <c r="M189" s="289"/>
      <c r="N189" s="289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90"/>
      <c r="AB189" s="290"/>
      <c r="AC189" s="290"/>
      <c r="AD189" s="290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  <c r="AT189" s="287"/>
      <c r="AU189" s="287"/>
      <c r="AV189" s="287"/>
      <c r="AW189" s="287"/>
      <c r="AX189" s="287"/>
      <c r="AY189" s="287"/>
      <c r="AZ189" s="287"/>
      <c r="BA189" s="287"/>
      <c r="BB189" s="357"/>
    </row>
    <row r="190" spans="1:54" s="373" customFormat="1" ht="21" customHeight="1">
      <c r="A190" s="558"/>
      <c r="B190" s="561"/>
      <c r="C190" s="561"/>
      <c r="D190" s="337" t="s">
        <v>43</v>
      </c>
      <c r="E190" s="360">
        <f t="shared" si="10"/>
        <v>0</v>
      </c>
      <c r="F190" s="284">
        <f t="shared" si="11"/>
        <v>0</v>
      </c>
      <c r="G190" s="291"/>
      <c r="H190" s="291"/>
      <c r="I190" s="291"/>
      <c r="J190" s="291"/>
      <c r="K190" s="291"/>
      <c r="L190" s="291"/>
      <c r="M190" s="291"/>
      <c r="N190" s="291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92"/>
      <c r="AB190" s="292"/>
      <c r="AC190" s="292"/>
      <c r="AD190" s="292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357"/>
    </row>
    <row r="191" spans="1:54" s="373" customFormat="1" ht="18.75" customHeight="1">
      <c r="A191" s="564" t="s">
        <v>347</v>
      </c>
      <c r="B191" s="565"/>
      <c r="C191" s="566"/>
      <c r="D191" s="342" t="s">
        <v>41</v>
      </c>
      <c r="E191" s="293">
        <f>H191+K191+N191+Q191+T191++W191+Z191+AE191+AJ191+AO191+AT191+AY191</f>
        <v>6303.099999999999</v>
      </c>
      <c r="F191" s="284">
        <f t="shared" si="11"/>
        <v>248.10000000000002</v>
      </c>
      <c r="G191" s="291">
        <v>0.025</v>
      </c>
      <c r="H191" s="295">
        <f>H193+H194</f>
        <v>158.87</v>
      </c>
      <c r="I191" s="295">
        <f>I193+I194</f>
        <v>158.87</v>
      </c>
      <c r="J191" s="284">
        <v>0.945</v>
      </c>
      <c r="K191" s="291">
        <f>K193+K194</f>
        <v>89.23</v>
      </c>
      <c r="L191" s="291">
        <f>L193+L194</f>
        <v>89.23</v>
      </c>
      <c r="M191" s="291"/>
      <c r="N191" s="291">
        <f>N193+N194</f>
        <v>311.63</v>
      </c>
      <c r="O191" s="291">
        <f>O193+O194</f>
        <v>0</v>
      </c>
      <c r="P191" s="291"/>
      <c r="Q191" s="291">
        <f>Q193+Q194</f>
        <v>1559.9299999999998</v>
      </c>
      <c r="R191" s="291"/>
      <c r="S191" s="291"/>
      <c r="T191" s="291">
        <f>T193+T194</f>
        <v>705.96</v>
      </c>
      <c r="U191" s="291"/>
      <c r="V191" s="291"/>
      <c r="W191" s="291">
        <f>W193+W194</f>
        <v>1014.23</v>
      </c>
      <c r="X191" s="291"/>
      <c r="Y191" s="291"/>
      <c r="Z191" s="291">
        <f>Z193+Z194</f>
        <v>745.9300000000001</v>
      </c>
      <c r="AA191" s="291"/>
      <c r="AB191" s="291"/>
      <c r="AC191" s="291"/>
      <c r="AD191" s="291"/>
      <c r="AE191" s="291">
        <f>AE193+AE194</f>
        <v>9.23</v>
      </c>
      <c r="AF191" s="291"/>
      <c r="AG191" s="291"/>
      <c r="AH191" s="291"/>
      <c r="AI191" s="291"/>
      <c r="AJ191" s="355">
        <f>AJ193+AJ194</f>
        <v>714.23</v>
      </c>
      <c r="AK191" s="291"/>
      <c r="AL191" s="291"/>
      <c r="AM191" s="291"/>
      <c r="AN191" s="291"/>
      <c r="AO191" s="291">
        <f>AO193+AO194</f>
        <v>209.23</v>
      </c>
      <c r="AP191" s="291"/>
      <c r="AQ191" s="291"/>
      <c r="AR191" s="291"/>
      <c r="AS191" s="291"/>
      <c r="AT191" s="291">
        <f>AT193+AT194</f>
        <v>758.9300000000001</v>
      </c>
      <c r="AU191" s="291"/>
      <c r="AV191" s="291"/>
      <c r="AW191" s="291"/>
      <c r="AX191" s="291"/>
      <c r="AY191" s="291">
        <f>AY193+AY194</f>
        <v>25.7</v>
      </c>
      <c r="AZ191" s="291"/>
      <c r="BA191" s="291"/>
      <c r="BB191" s="531"/>
    </row>
    <row r="192" spans="1:54" s="373" customFormat="1" ht="30.75">
      <c r="A192" s="567"/>
      <c r="B192" s="568"/>
      <c r="C192" s="569"/>
      <c r="D192" s="347" t="s">
        <v>37</v>
      </c>
      <c r="E192" s="361"/>
      <c r="F192" s="284">
        <f t="shared" si="11"/>
        <v>0</v>
      </c>
      <c r="G192" s="285"/>
      <c r="H192" s="298"/>
      <c r="I192" s="298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35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532"/>
    </row>
    <row r="193" spans="1:54" s="373" customFormat="1" ht="61.5" customHeight="1">
      <c r="A193" s="567"/>
      <c r="B193" s="568"/>
      <c r="C193" s="569"/>
      <c r="D193" s="349" t="s">
        <v>2</v>
      </c>
      <c r="E193" s="293">
        <f>H193+K193+N193+Q193+T193++W193+Z193+AE193+AJ193+AO193+AT193+AY193</f>
        <v>4283.1</v>
      </c>
      <c r="F193" s="284">
        <f t="shared" si="11"/>
        <v>108.87</v>
      </c>
      <c r="G193" s="355"/>
      <c r="H193" s="305">
        <f>H137</f>
        <v>108.87</v>
      </c>
      <c r="I193" s="305">
        <f>I137</f>
        <v>108.87</v>
      </c>
      <c r="J193" s="286">
        <v>100</v>
      </c>
      <c r="K193" s="286">
        <v>0</v>
      </c>
      <c r="L193" s="286"/>
      <c r="M193" s="286"/>
      <c r="N193" s="286">
        <v>82.4</v>
      </c>
      <c r="O193" s="286"/>
      <c r="P193" s="286"/>
      <c r="Q193" s="286">
        <v>1240.1</v>
      </c>
      <c r="R193" s="286"/>
      <c r="S193" s="286"/>
      <c r="T193" s="286">
        <v>696.73</v>
      </c>
      <c r="U193" s="286"/>
      <c r="V193" s="286"/>
      <c r="W193" s="286">
        <v>0</v>
      </c>
      <c r="X193" s="286"/>
      <c r="Y193" s="286"/>
      <c r="Z193" s="286">
        <v>500.3</v>
      </c>
      <c r="AA193" s="307"/>
      <c r="AB193" s="311"/>
      <c r="AC193" s="308"/>
      <c r="AD193" s="286"/>
      <c r="AE193" s="286"/>
      <c r="AF193" s="307"/>
      <c r="AG193" s="308"/>
      <c r="AH193" s="286"/>
      <c r="AI193" s="286"/>
      <c r="AJ193" s="355">
        <v>705</v>
      </c>
      <c r="AK193" s="307"/>
      <c r="AL193" s="308"/>
      <c r="AM193" s="309"/>
      <c r="AN193" s="306"/>
      <c r="AO193" s="286">
        <v>200</v>
      </c>
      <c r="AP193" s="307"/>
      <c r="AQ193" s="311"/>
      <c r="AR193" s="286"/>
      <c r="AS193" s="286"/>
      <c r="AT193" s="286">
        <v>749.7</v>
      </c>
      <c r="AU193" s="307"/>
      <c r="AV193" s="307"/>
      <c r="AW193" s="286"/>
      <c r="AX193" s="286"/>
      <c r="AY193" s="286">
        <v>0</v>
      </c>
      <c r="AZ193" s="355"/>
      <c r="BA193" s="355"/>
      <c r="BB193" s="532"/>
    </row>
    <row r="194" spans="1:54" s="373" customFormat="1" ht="20.25" customHeight="1">
      <c r="A194" s="567"/>
      <c r="B194" s="568"/>
      <c r="C194" s="569"/>
      <c r="D194" s="351" t="s">
        <v>285</v>
      </c>
      <c r="E194" s="293">
        <f>H194+K194+N194+Q194+T194++W194+Z194+AE194+AJ194+AO194+AT194+AY194</f>
        <v>2020.0000000000002</v>
      </c>
      <c r="F194" s="284">
        <f t="shared" si="11"/>
        <v>139.23000000000002</v>
      </c>
      <c r="G194" s="294">
        <v>0.0242</v>
      </c>
      <c r="H194" s="310">
        <f aca="true" t="shared" si="12" ref="H194:AZ194">H187+H138</f>
        <v>50</v>
      </c>
      <c r="I194" s="310">
        <f t="shared" si="12"/>
        <v>50</v>
      </c>
      <c r="J194" s="310">
        <f t="shared" si="12"/>
        <v>0</v>
      </c>
      <c r="K194" s="310">
        <f t="shared" si="12"/>
        <v>89.23</v>
      </c>
      <c r="L194" s="310">
        <f t="shared" si="12"/>
        <v>89.23</v>
      </c>
      <c r="M194" s="310">
        <f t="shared" si="12"/>
        <v>0</v>
      </c>
      <c r="N194" s="310">
        <f t="shared" si="12"/>
        <v>229.23</v>
      </c>
      <c r="O194" s="310">
        <f t="shared" si="12"/>
        <v>0</v>
      </c>
      <c r="P194" s="310">
        <f t="shared" si="12"/>
        <v>0</v>
      </c>
      <c r="Q194" s="310">
        <f t="shared" si="12"/>
        <v>319.83000000000004</v>
      </c>
      <c r="R194" s="310">
        <f t="shared" si="12"/>
        <v>0</v>
      </c>
      <c r="S194" s="310">
        <f t="shared" si="12"/>
        <v>0</v>
      </c>
      <c r="T194" s="310">
        <f t="shared" si="12"/>
        <v>9.23</v>
      </c>
      <c r="U194" s="310">
        <f t="shared" si="12"/>
        <v>0</v>
      </c>
      <c r="V194" s="310">
        <f t="shared" si="12"/>
        <v>0</v>
      </c>
      <c r="W194" s="310">
        <f t="shared" si="12"/>
        <v>1014.23</v>
      </c>
      <c r="X194" s="310">
        <f t="shared" si="12"/>
        <v>0</v>
      </c>
      <c r="Y194" s="310">
        <f t="shared" si="12"/>
        <v>0</v>
      </c>
      <c r="Z194" s="310">
        <f t="shared" si="12"/>
        <v>245.63</v>
      </c>
      <c r="AA194" s="310">
        <f t="shared" si="12"/>
        <v>9.23</v>
      </c>
      <c r="AB194" s="310">
        <f t="shared" si="12"/>
        <v>9.23</v>
      </c>
      <c r="AC194" s="310">
        <f t="shared" si="12"/>
        <v>0</v>
      </c>
      <c r="AD194" s="310">
        <f t="shared" si="12"/>
        <v>0</v>
      </c>
      <c r="AE194" s="310">
        <f t="shared" si="12"/>
        <v>9.23</v>
      </c>
      <c r="AF194" s="310">
        <f t="shared" si="12"/>
        <v>9.23</v>
      </c>
      <c r="AG194" s="310">
        <f t="shared" si="12"/>
        <v>9.23</v>
      </c>
      <c r="AH194" s="310">
        <f t="shared" si="12"/>
        <v>0</v>
      </c>
      <c r="AI194" s="310">
        <f t="shared" si="12"/>
        <v>0</v>
      </c>
      <c r="AJ194" s="310">
        <f t="shared" si="12"/>
        <v>9.23</v>
      </c>
      <c r="AK194" s="310">
        <f t="shared" si="12"/>
        <v>9.23</v>
      </c>
      <c r="AL194" s="310">
        <f t="shared" si="12"/>
        <v>9.23</v>
      </c>
      <c r="AM194" s="310">
        <f t="shared" si="12"/>
        <v>0</v>
      </c>
      <c r="AN194" s="310">
        <f t="shared" si="12"/>
        <v>0</v>
      </c>
      <c r="AO194" s="310">
        <f t="shared" si="12"/>
        <v>9.23</v>
      </c>
      <c r="AP194" s="310">
        <f t="shared" si="12"/>
        <v>9.23</v>
      </c>
      <c r="AQ194" s="310">
        <f t="shared" si="12"/>
        <v>9.23</v>
      </c>
      <c r="AR194" s="310">
        <f t="shared" si="12"/>
        <v>0</v>
      </c>
      <c r="AS194" s="310">
        <f t="shared" si="12"/>
        <v>0</v>
      </c>
      <c r="AT194" s="310">
        <f t="shared" si="12"/>
        <v>9.23</v>
      </c>
      <c r="AU194" s="310">
        <f t="shared" si="12"/>
        <v>0</v>
      </c>
      <c r="AV194" s="310">
        <f t="shared" si="12"/>
        <v>0</v>
      </c>
      <c r="AW194" s="310">
        <f t="shared" si="12"/>
        <v>0</v>
      </c>
      <c r="AX194" s="310">
        <f t="shared" si="12"/>
        <v>0</v>
      </c>
      <c r="AY194" s="310">
        <f t="shared" si="12"/>
        <v>25.7</v>
      </c>
      <c r="AZ194" s="310">
        <f t="shared" si="12"/>
        <v>0</v>
      </c>
      <c r="BA194" s="310"/>
      <c r="BB194" s="532"/>
    </row>
    <row r="195" spans="1:54" s="373" customFormat="1" ht="86.25" customHeight="1">
      <c r="A195" s="567"/>
      <c r="B195" s="568"/>
      <c r="C195" s="569"/>
      <c r="D195" s="320" t="s">
        <v>293</v>
      </c>
      <c r="E195" s="362"/>
      <c r="F195" s="287"/>
      <c r="G195" s="294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312"/>
      <c r="V195" s="287"/>
      <c r="W195" s="287"/>
      <c r="X195" s="287"/>
      <c r="Y195" s="287"/>
      <c r="Z195" s="287"/>
      <c r="AA195" s="313"/>
      <c r="AB195" s="314"/>
      <c r="AC195" s="315"/>
      <c r="AD195" s="312"/>
      <c r="AE195" s="287"/>
      <c r="AF195" s="313"/>
      <c r="AG195" s="314"/>
      <c r="AH195" s="315"/>
      <c r="AI195" s="312"/>
      <c r="AJ195" s="287"/>
      <c r="AK195" s="313"/>
      <c r="AL195" s="314"/>
      <c r="AM195" s="315"/>
      <c r="AN195" s="312"/>
      <c r="AO195" s="287"/>
      <c r="AP195" s="313"/>
      <c r="AQ195" s="314"/>
      <c r="AR195" s="352"/>
      <c r="AS195" s="287"/>
      <c r="AT195" s="287"/>
      <c r="AU195" s="312"/>
      <c r="AV195" s="312"/>
      <c r="AW195" s="315"/>
      <c r="AX195" s="287"/>
      <c r="AY195" s="287"/>
      <c r="AZ195" s="315"/>
      <c r="BA195" s="312"/>
      <c r="BB195" s="532"/>
    </row>
    <row r="196" spans="1:54" s="373" customFormat="1" ht="20.25" customHeight="1">
      <c r="A196" s="567"/>
      <c r="B196" s="568"/>
      <c r="C196" s="569"/>
      <c r="D196" s="320" t="s">
        <v>286</v>
      </c>
      <c r="E196" s="287"/>
      <c r="F196" s="287"/>
      <c r="G196" s="294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312"/>
      <c r="V196" s="287"/>
      <c r="W196" s="287"/>
      <c r="X196" s="287"/>
      <c r="Y196" s="287"/>
      <c r="Z196" s="287"/>
      <c r="AA196" s="313"/>
      <c r="AB196" s="314"/>
      <c r="AC196" s="315"/>
      <c r="AD196" s="312"/>
      <c r="AE196" s="287"/>
      <c r="AF196" s="313"/>
      <c r="AG196" s="314"/>
      <c r="AH196" s="315"/>
      <c r="AI196" s="312"/>
      <c r="AJ196" s="287"/>
      <c r="AK196" s="313"/>
      <c r="AL196" s="314"/>
      <c r="AM196" s="315"/>
      <c r="AN196" s="312"/>
      <c r="AO196" s="287"/>
      <c r="AP196" s="313"/>
      <c r="AQ196" s="314"/>
      <c r="AR196" s="352"/>
      <c r="AS196" s="287"/>
      <c r="AT196" s="287"/>
      <c r="AU196" s="312"/>
      <c r="AV196" s="312"/>
      <c r="AW196" s="315"/>
      <c r="AX196" s="287"/>
      <c r="AY196" s="287"/>
      <c r="AZ196" s="315"/>
      <c r="BA196" s="312"/>
      <c r="BB196" s="532"/>
    </row>
    <row r="197" spans="1:54" s="373" customFormat="1" ht="46.5">
      <c r="A197" s="570"/>
      <c r="B197" s="571"/>
      <c r="C197" s="572"/>
      <c r="D197" s="321" t="s">
        <v>43</v>
      </c>
      <c r="E197" s="287"/>
      <c r="F197" s="285"/>
      <c r="G197" s="298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300"/>
      <c r="AB197" s="301"/>
      <c r="AC197" s="302"/>
      <c r="AD197" s="299"/>
      <c r="AE197" s="285"/>
      <c r="AF197" s="300"/>
      <c r="AG197" s="301"/>
      <c r="AH197" s="302"/>
      <c r="AI197" s="299"/>
      <c r="AJ197" s="285"/>
      <c r="AK197" s="300"/>
      <c r="AL197" s="301"/>
      <c r="AM197" s="302"/>
      <c r="AN197" s="299"/>
      <c r="AO197" s="285"/>
      <c r="AP197" s="300"/>
      <c r="AQ197" s="304"/>
      <c r="AR197" s="348"/>
      <c r="AS197" s="285"/>
      <c r="AT197" s="285"/>
      <c r="AU197" s="299"/>
      <c r="AV197" s="299"/>
      <c r="AW197" s="302"/>
      <c r="AX197" s="285"/>
      <c r="AY197" s="285"/>
      <c r="AZ197" s="285"/>
      <c r="BA197" s="299"/>
      <c r="BB197" s="534"/>
    </row>
    <row r="198" spans="1:54" s="373" customFormat="1" ht="15" customHeight="1">
      <c r="A198" s="547"/>
      <c r="B198" s="548"/>
      <c r="C198" s="549"/>
      <c r="D198" s="337" t="s">
        <v>41</v>
      </c>
      <c r="E198" s="285"/>
      <c r="F198" s="291"/>
      <c r="G198" s="322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345"/>
      <c r="AE198" s="291"/>
      <c r="AF198" s="291"/>
      <c r="AG198" s="291"/>
      <c r="AH198" s="291"/>
      <c r="AI198" s="345"/>
      <c r="AJ198" s="291"/>
      <c r="AK198" s="291"/>
      <c r="AL198" s="291"/>
      <c r="AM198" s="291"/>
      <c r="AN198" s="345"/>
      <c r="AO198" s="291"/>
      <c r="AP198" s="291"/>
      <c r="AQ198" s="291"/>
      <c r="AR198" s="291"/>
      <c r="AS198" s="291"/>
      <c r="AT198" s="291"/>
      <c r="AU198" s="345"/>
      <c r="AV198" s="291"/>
      <c r="AW198" s="291"/>
      <c r="AX198" s="291"/>
      <c r="AY198" s="291"/>
      <c r="AZ198" s="291"/>
      <c r="BA198" s="345"/>
      <c r="BB198" s="531"/>
    </row>
    <row r="199" spans="1:54" s="373" customFormat="1" ht="30.75">
      <c r="A199" s="550"/>
      <c r="B199" s="551"/>
      <c r="C199" s="552"/>
      <c r="D199" s="321" t="s">
        <v>37</v>
      </c>
      <c r="E199" s="291"/>
      <c r="F199" s="285"/>
      <c r="G199" s="285"/>
      <c r="H199" s="285"/>
      <c r="I199" s="285"/>
      <c r="J199" s="302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302"/>
      <c r="AE199" s="285"/>
      <c r="AF199" s="285"/>
      <c r="AG199" s="285"/>
      <c r="AH199" s="285"/>
      <c r="AI199" s="302"/>
      <c r="AJ199" s="285"/>
      <c r="AK199" s="285"/>
      <c r="AL199" s="285"/>
      <c r="AM199" s="285"/>
      <c r="AN199" s="302"/>
      <c r="AO199" s="285"/>
      <c r="AP199" s="285"/>
      <c r="AQ199" s="285"/>
      <c r="AR199" s="285"/>
      <c r="AS199" s="285"/>
      <c r="AT199" s="285"/>
      <c r="AU199" s="302"/>
      <c r="AV199" s="285"/>
      <c r="AW199" s="285"/>
      <c r="AX199" s="285"/>
      <c r="AY199" s="285"/>
      <c r="AZ199" s="285"/>
      <c r="BA199" s="302"/>
      <c r="BB199" s="532"/>
    </row>
    <row r="200" spans="1:54" s="373" customFormat="1" ht="54" customHeight="1">
      <c r="A200" s="550"/>
      <c r="B200" s="551"/>
      <c r="C200" s="552"/>
      <c r="D200" s="321" t="s">
        <v>2</v>
      </c>
      <c r="E200" s="291"/>
      <c r="F200" s="285"/>
      <c r="G200" s="285"/>
      <c r="H200" s="285"/>
      <c r="I200" s="285"/>
      <c r="J200" s="302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99"/>
      <c r="AB200" s="299"/>
      <c r="AC200" s="302"/>
      <c r="AD200" s="299"/>
      <c r="AE200" s="285"/>
      <c r="AF200" s="299"/>
      <c r="AG200" s="299"/>
      <c r="AH200" s="302"/>
      <c r="AI200" s="299"/>
      <c r="AJ200" s="285"/>
      <c r="AK200" s="299"/>
      <c r="AL200" s="299"/>
      <c r="AM200" s="302"/>
      <c r="AN200" s="299"/>
      <c r="AO200" s="285"/>
      <c r="AP200" s="299"/>
      <c r="AQ200" s="299"/>
      <c r="AR200" s="302"/>
      <c r="AS200" s="285"/>
      <c r="AT200" s="285"/>
      <c r="AU200" s="299"/>
      <c r="AV200" s="299"/>
      <c r="AW200" s="302"/>
      <c r="AX200" s="285"/>
      <c r="AY200" s="285"/>
      <c r="AZ200" s="285"/>
      <c r="BA200" s="299"/>
      <c r="BB200" s="532"/>
    </row>
    <row r="201" spans="1:54" s="373" customFormat="1" ht="20.25" customHeight="1">
      <c r="A201" s="550"/>
      <c r="B201" s="551"/>
      <c r="C201" s="552"/>
      <c r="D201" s="320" t="s">
        <v>285</v>
      </c>
      <c r="E201" s="285"/>
      <c r="F201" s="286"/>
      <c r="G201" s="305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306"/>
      <c r="V201" s="286"/>
      <c r="W201" s="286"/>
      <c r="X201" s="286"/>
      <c r="Y201" s="286"/>
      <c r="Z201" s="286"/>
      <c r="AA201" s="307"/>
      <c r="AB201" s="308"/>
      <c r="AC201" s="309"/>
      <c r="AD201" s="306"/>
      <c r="AE201" s="286"/>
      <c r="AF201" s="307"/>
      <c r="AG201" s="308"/>
      <c r="AH201" s="309"/>
      <c r="AI201" s="306"/>
      <c r="AJ201" s="286"/>
      <c r="AK201" s="307"/>
      <c r="AL201" s="308"/>
      <c r="AM201" s="350"/>
      <c r="AN201" s="286"/>
      <c r="AO201" s="286"/>
      <c r="AP201" s="307"/>
      <c r="AQ201" s="308"/>
      <c r="AR201" s="350"/>
      <c r="AS201" s="286"/>
      <c r="AT201" s="286"/>
      <c r="AU201" s="306"/>
      <c r="AV201" s="306"/>
      <c r="AW201" s="350"/>
      <c r="AX201" s="286"/>
      <c r="AY201" s="286"/>
      <c r="AZ201" s="350"/>
      <c r="BA201" s="286"/>
      <c r="BB201" s="532"/>
    </row>
    <row r="202" spans="1:54" s="373" customFormat="1" ht="87.75" customHeight="1">
      <c r="A202" s="550"/>
      <c r="B202" s="551"/>
      <c r="C202" s="552"/>
      <c r="D202" s="320" t="s">
        <v>293</v>
      </c>
      <c r="E202" s="286"/>
      <c r="F202" s="287"/>
      <c r="G202" s="294"/>
      <c r="H202" s="287"/>
      <c r="I202" s="287"/>
      <c r="J202" s="315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312"/>
      <c r="V202" s="287"/>
      <c r="W202" s="287"/>
      <c r="X202" s="287"/>
      <c r="Y202" s="287"/>
      <c r="Z202" s="287"/>
      <c r="AA202" s="313"/>
      <c r="AB202" s="314"/>
      <c r="AC202" s="315"/>
      <c r="AD202" s="312"/>
      <c r="AE202" s="287"/>
      <c r="AF202" s="313"/>
      <c r="AG202" s="314"/>
      <c r="AH202" s="315"/>
      <c r="AI202" s="312"/>
      <c r="AJ202" s="287"/>
      <c r="AK202" s="313"/>
      <c r="AL202" s="314"/>
      <c r="AM202" s="315"/>
      <c r="AN202" s="312"/>
      <c r="AO202" s="287"/>
      <c r="AP202" s="313"/>
      <c r="AQ202" s="314"/>
      <c r="AR202" s="315"/>
      <c r="AS202" s="287"/>
      <c r="AT202" s="287"/>
      <c r="AU202" s="312"/>
      <c r="AV202" s="312"/>
      <c r="AW202" s="315"/>
      <c r="AX202" s="287"/>
      <c r="AY202" s="287"/>
      <c r="AZ202" s="315"/>
      <c r="BA202" s="312"/>
      <c r="BB202" s="532"/>
    </row>
    <row r="203" spans="1:54" s="373" customFormat="1" ht="20.25" customHeight="1">
      <c r="A203" s="550"/>
      <c r="B203" s="551"/>
      <c r="C203" s="552"/>
      <c r="D203" s="320" t="s">
        <v>286</v>
      </c>
      <c r="E203" s="287"/>
      <c r="F203" s="287"/>
      <c r="G203" s="294"/>
      <c r="H203" s="287"/>
      <c r="I203" s="287"/>
      <c r="J203" s="315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312"/>
      <c r="V203" s="287"/>
      <c r="W203" s="287"/>
      <c r="X203" s="287"/>
      <c r="Y203" s="287"/>
      <c r="Z203" s="287"/>
      <c r="AA203" s="313"/>
      <c r="AB203" s="314"/>
      <c r="AC203" s="315"/>
      <c r="AD203" s="312"/>
      <c r="AE203" s="287"/>
      <c r="AF203" s="313"/>
      <c r="AG203" s="314"/>
      <c r="AH203" s="315"/>
      <c r="AI203" s="312"/>
      <c r="AJ203" s="287"/>
      <c r="AK203" s="313"/>
      <c r="AL203" s="314"/>
      <c r="AM203" s="315"/>
      <c r="AN203" s="312"/>
      <c r="AO203" s="287"/>
      <c r="AP203" s="313"/>
      <c r="AQ203" s="314"/>
      <c r="AR203" s="315"/>
      <c r="AS203" s="287"/>
      <c r="AT203" s="287"/>
      <c r="AU203" s="312"/>
      <c r="AV203" s="312"/>
      <c r="AW203" s="315"/>
      <c r="AX203" s="287"/>
      <c r="AY203" s="287"/>
      <c r="AZ203" s="315"/>
      <c r="BA203" s="312"/>
      <c r="BB203" s="532"/>
    </row>
    <row r="204" spans="1:54" s="373" customFormat="1" ht="46.5">
      <c r="A204" s="553"/>
      <c r="B204" s="554"/>
      <c r="C204" s="555"/>
      <c r="D204" s="321" t="s">
        <v>43</v>
      </c>
      <c r="E204" s="287"/>
      <c r="F204" s="285"/>
      <c r="G204" s="285"/>
      <c r="H204" s="285"/>
      <c r="I204" s="285"/>
      <c r="J204" s="302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304"/>
      <c r="AB204" s="304"/>
      <c r="AC204" s="302"/>
      <c r="AD204" s="299"/>
      <c r="AE204" s="285"/>
      <c r="AF204" s="304"/>
      <c r="AG204" s="304"/>
      <c r="AH204" s="302"/>
      <c r="AI204" s="299"/>
      <c r="AJ204" s="285"/>
      <c r="AK204" s="304"/>
      <c r="AL204" s="304"/>
      <c r="AM204" s="302"/>
      <c r="AN204" s="299"/>
      <c r="AO204" s="285"/>
      <c r="AP204" s="304"/>
      <c r="AQ204" s="304"/>
      <c r="AR204" s="302"/>
      <c r="AS204" s="285"/>
      <c r="AT204" s="285"/>
      <c r="AU204" s="299"/>
      <c r="AV204" s="299"/>
      <c r="AW204" s="302"/>
      <c r="AX204" s="285"/>
      <c r="AY204" s="285"/>
      <c r="AZ204" s="285"/>
      <c r="BA204" s="299"/>
      <c r="BB204" s="534"/>
    </row>
    <row r="205" spans="1:54" s="373" customFormat="1" ht="21" customHeight="1">
      <c r="A205" s="522"/>
      <c r="B205" s="523"/>
      <c r="C205" s="524"/>
      <c r="D205" s="328" t="s">
        <v>41</v>
      </c>
      <c r="E205" s="285"/>
      <c r="F205" s="291"/>
      <c r="G205" s="291"/>
      <c r="H205" s="291"/>
      <c r="I205" s="291"/>
      <c r="J205" s="345"/>
      <c r="K205" s="291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363"/>
      <c r="AB205" s="363"/>
      <c r="AC205" s="345"/>
      <c r="AD205" s="323"/>
      <c r="AE205" s="285"/>
      <c r="AF205" s="363"/>
      <c r="AG205" s="363"/>
      <c r="AH205" s="345"/>
      <c r="AI205" s="323"/>
      <c r="AJ205" s="285"/>
      <c r="AK205" s="363"/>
      <c r="AL205" s="363"/>
      <c r="AM205" s="345"/>
      <c r="AN205" s="323"/>
      <c r="AO205" s="285"/>
      <c r="AP205" s="363"/>
      <c r="AQ205" s="363"/>
      <c r="AR205" s="345"/>
      <c r="AS205" s="291"/>
      <c r="AT205" s="285"/>
      <c r="AU205" s="323"/>
      <c r="AV205" s="344"/>
      <c r="AW205" s="346"/>
      <c r="AX205" s="291"/>
      <c r="AY205" s="291"/>
      <c r="AZ205" s="291"/>
      <c r="BA205" s="323"/>
      <c r="BB205" s="531"/>
    </row>
    <row r="206" spans="1:54" s="373" customFormat="1" ht="35.25" customHeight="1">
      <c r="A206" s="525"/>
      <c r="B206" s="526"/>
      <c r="C206" s="527"/>
      <c r="D206" s="318" t="s">
        <v>37</v>
      </c>
      <c r="E206" s="291"/>
      <c r="F206" s="285"/>
      <c r="G206" s="285"/>
      <c r="H206" s="285"/>
      <c r="I206" s="285"/>
      <c r="J206" s="302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304"/>
      <c r="AB206" s="304"/>
      <c r="AC206" s="302"/>
      <c r="AD206" s="299"/>
      <c r="AE206" s="285"/>
      <c r="AF206" s="304"/>
      <c r="AG206" s="304"/>
      <c r="AH206" s="302"/>
      <c r="AI206" s="299"/>
      <c r="AJ206" s="285"/>
      <c r="AK206" s="304"/>
      <c r="AL206" s="304"/>
      <c r="AM206" s="302"/>
      <c r="AN206" s="299"/>
      <c r="AO206" s="285"/>
      <c r="AP206" s="304"/>
      <c r="AQ206" s="304"/>
      <c r="AR206" s="302"/>
      <c r="AS206" s="285"/>
      <c r="AT206" s="285"/>
      <c r="AU206" s="299"/>
      <c r="AV206" s="299"/>
      <c r="AW206" s="302"/>
      <c r="AX206" s="285"/>
      <c r="AY206" s="285"/>
      <c r="AZ206" s="285"/>
      <c r="BA206" s="299"/>
      <c r="BB206" s="532"/>
    </row>
    <row r="207" spans="1:54" s="373" customFormat="1" ht="63" customHeight="1">
      <c r="A207" s="525"/>
      <c r="B207" s="526"/>
      <c r="C207" s="527"/>
      <c r="D207" s="319" t="s">
        <v>2</v>
      </c>
      <c r="E207" s="285"/>
      <c r="F207" s="286"/>
      <c r="G207" s="286"/>
      <c r="H207" s="286"/>
      <c r="I207" s="286"/>
      <c r="J207" s="309"/>
      <c r="K207" s="286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311"/>
      <c r="AB207" s="311"/>
      <c r="AC207" s="315"/>
      <c r="AD207" s="312"/>
      <c r="AE207" s="285"/>
      <c r="AF207" s="311"/>
      <c r="AG207" s="311"/>
      <c r="AH207" s="315"/>
      <c r="AI207" s="312"/>
      <c r="AJ207" s="285"/>
      <c r="AK207" s="311"/>
      <c r="AL207" s="311"/>
      <c r="AM207" s="315"/>
      <c r="AN207" s="312"/>
      <c r="AO207" s="285"/>
      <c r="AP207" s="311"/>
      <c r="AQ207" s="311"/>
      <c r="AR207" s="315"/>
      <c r="AS207" s="287"/>
      <c r="AT207" s="285"/>
      <c r="AU207" s="306"/>
      <c r="AV207" s="306"/>
      <c r="AW207" s="309"/>
      <c r="AX207" s="286"/>
      <c r="AY207" s="286"/>
      <c r="AZ207" s="286"/>
      <c r="BA207" s="306"/>
      <c r="BB207" s="532"/>
    </row>
    <row r="208" spans="1:54" s="373" customFormat="1" ht="24.75" customHeight="1">
      <c r="A208" s="525"/>
      <c r="B208" s="526"/>
      <c r="C208" s="527"/>
      <c r="D208" s="320" t="s">
        <v>285</v>
      </c>
      <c r="E208" s="286"/>
      <c r="F208" s="286"/>
      <c r="G208" s="305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306"/>
      <c r="V208" s="286"/>
      <c r="W208" s="286"/>
      <c r="X208" s="286"/>
      <c r="Y208" s="286"/>
      <c r="Z208" s="286"/>
      <c r="AA208" s="307"/>
      <c r="AB208" s="308"/>
      <c r="AC208" s="309"/>
      <c r="AD208" s="306"/>
      <c r="AE208" s="286"/>
      <c r="AF208" s="307"/>
      <c r="AG208" s="308"/>
      <c r="AH208" s="309"/>
      <c r="AI208" s="306"/>
      <c r="AJ208" s="286"/>
      <c r="AK208" s="307"/>
      <c r="AL208" s="308"/>
      <c r="AM208" s="350"/>
      <c r="AN208" s="286"/>
      <c r="AO208" s="286"/>
      <c r="AP208" s="307"/>
      <c r="AQ208" s="308"/>
      <c r="AR208" s="350"/>
      <c r="AS208" s="286"/>
      <c r="AT208" s="286"/>
      <c r="AU208" s="306"/>
      <c r="AV208" s="306"/>
      <c r="AW208" s="350"/>
      <c r="AX208" s="286"/>
      <c r="AY208" s="286"/>
      <c r="AZ208" s="350"/>
      <c r="BA208" s="286"/>
      <c r="BB208" s="532"/>
    </row>
    <row r="209" spans="1:54" s="373" customFormat="1" ht="88.5" customHeight="1">
      <c r="A209" s="525"/>
      <c r="B209" s="526"/>
      <c r="C209" s="527"/>
      <c r="D209" s="320" t="s">
        <v>293</v>
      </c>
      <c r="E209" s="286"/>
      <c r="F209" s="287"/>
      <c r="G209" s="294"/>
      <c r="H209" s="287"/>
      <c r="I209" s="287"/>
      <c r="J209" s="315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312"/>
      <c r="V209" s="287"/>
      <c r="W209" s="287"/>
      <c r="X209" s="287"/>
      <c r="Y209" s="287"/>
      <c r="Z209" s="287"/>
      <c r="AA209" s="313"/>
      <c r="AB209" s="314"/>
      <c r="AC209" s="315"/>
      <c r="AD209" s="312"/>
      <c r="AE209" s="287"/>
      <c r="AF209" s="313"/>
      <c r="AG209" s="314"/>
      <c r="AH209" s="315"/>
      <c r="AI209" s="312"/>
      <c r="AJ209" s="287"/>
      <c r="AK209" s="313"/>
      <c r="AL209" s="314"/>
      <c r="AM209" s="315"/>
      <c r="AN209" s="312"/>
      <c r="AO209" s="287"/>
      <c r="AP209" s="313"/>
      <c r="AQ209" s="314"/>
      <c r="AR209" s="315"/>
      <c r="AS209" s="287"/>
      <c r="AT209" s="287"/>
      <c r="AU209" s="312"/>
      <c r="AV209" s="312"/>
      <c r="AW209" s="315"/>
      <c r="AX209" s="287"/>
      <c r="AY209" s="287"/>
      <c r="AZ209" s="315"/>
      <c r="BA209" s="312"/>
      <c r="BB209" s="532"/>
    </row>
    <row r="210" spans="1:54" s="373" customFormat="1" ht="24.75" customHeight="1">
      <c r="A210" s="525"/>
      <c r="B210" s="526"/>
      <c r="C210" s="527"/>
      <c r="D210" s="320" t="s">
        <v>286</v>
      </c>
      <c r="E210" s="287"/>
      <c r="F210" s="287"/>
      <c r="G210" s="294"/>
      <c r="H210" s="287"/>
      <c r="I210" s="287"/>
      <c r="J210" s="315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312"/>
      <c r="V210" s="287"/>
      <c r="W210" s="287"/>
      <c r="X210" s="287"/>
      <c r="Y210" s="287"/>
      <c r="Z210" s="287"/>
      <c r="AA210" s="313"/>
      <c r="AB210" s="314"/>
      <c r="AC210" s="315"/>
      <c r="AD210" s="312"/>
      <c r="AE210" s="287"/>
      <c r="AF210" s="313"/>
      <c r="AG210" s="314"/>
      <c r="AH210" s="315"/>
      <c r="AI210" s="312"/>
      <c r="AJ210" s="287"/>
      <c r="AK210" s="313"/>
      <c r="AL210" s="314"/>
      <c r="AM210" s="315"/>
      <c r="AN210" s="312"/>
      <c r="AO210" s="287"/>
      <c r="AP210" s="313"/>
      <c r="AQ210" s="314"/>
      <c r="AR210" s="315"/>
      <c r="AS210" s="287"/>
      <c r="AT210" s="287"/>
      <c r="AU210" s="312"/>
      <c r="AV210" s="312"/>
      <c r="AW210" s="315"/>
      <c r="AX210" s="287"/>
      <c r="AY210" s="287"/>
      <c r="AZ210" s="315"/>
      <c r="BA210" s="312"/>
      <c r="BB210" s="532"/>
    </row>
    <row r="211" spans="1:54" s="373" customFormat="1" ht="47.25" thickBot="1">
      <c r="A211" s="528"/>
      <c r="B211" s="529"/>
      <c r="C211" s="530"/>
      <c r="D211" s="321" t="s">
        <v>43</v>
      </c>
      <c r="E211" s="287"/>
      <c r="F211" s="285"/>
      <c r="G211" s="285"/>
      <c r="H211" s="285"/>
      <c r="I211" s="285"/>
      <c r="J211" s="302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304"/>
      <c r="AB211" s="304"/>
      <c r="AC211" s="364"/>
      <c r="AD211" s="299"/>
      <c r="AE211" s="285"/>
      <c r="AF211" s="304"/>
      <c r="AG211" s="304"/>
      <c r="AH211" s="364"/>
      <c r="AI211" s="299"/>
      <c r="AJ211" s="285"/>
      <c r="AK211" s="304"/>
      <c r="AL211" s="304"/>
      <c r="AM211" s="364"/>
      <c r="AN211" s="299"/>
      <c r="AO211" s="285"/>
      <c r="AP211" s="304"/>
      <c r="AQ211" s="304"/>
      <c r="AR211" s="364"/>
      <c r="AS211" s="365"/>
      <c r="AT211" s="365"/>
      <c r="AU211" s="299"/>
      <c r="AV211" s="299"/>
      <c r="AW211" s="364"/>
      <c r="AX211" s="365"/>
      <c r="AY211" s="365"/>
      <c r="AZ211" s="365"/>
      <c r="BA211" s="299"/>
      <c r="BB211" s="533"/>
    </row>
    <row r="212" spans="1:54" s="381" customFormat="1" ht="12.75" customHeight="1" thickBot="1">
      <c r="A212" s="380"/>
      <c r="B212" s="380"/>
      <c r="C212" s="380"/>
      <c r="D212" s="380"/>
      <c r="E212" s="285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380"/>
      <c r="AE212" s="380"/>
      <c r="AF212" s="380"/>
      <c r="AG212" s="380"/>
      <c r="AH212" s="380"/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AS212" s="380"/>
      <c r="AT212" s="380"/>
      <c r="AU212" s="380"/>
      <c r="AV212" s="380"/>
      <c r="AW212" s="380"/>
      <c r="AX212" s="380"/>
      <c r="AY212" s="380"/>
      <c r="AZ212" s="380"/>
      <c r="BA212" s="380"/>
      <c r="BB212" s="380"/>
    </row>
    <row r="213" spans="1:54" s="385" customFormat="1" ht="11.25" customHeight="1">
      <c r="A213" s="382"/>
      <c r="B213" s="383"/>
      <c r="C213" s="383"/>
      <c r="D213" s="383"/>
      <c r="E213" s="384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  <c r="AA213" s="383"/>
      <c r="AB213" s="383"/>
      <c r="AC213" s="383"/>
      <c r="AD213" s="383"/>
      <c r="AE213" s="383"/>
      <c r="AF213" s="383"/>
      <c r="AG213" s="383"/>
      <c r="AH213" s="383"/>
      <c r="AI213" s="383"/>
      <c r="AJ213" s="383"/>
      <c r="AK213" s="383"/>
      <c r="AL213" s="383"/>
      <c r="AM213" s="383"/>
      <c r="AN213" s="383"/>
      <c r="AO213" s="383"/>
      <c r="AP213" s="383"/>
      <c r="AQ213" s="383"/>
      <c r="AR213" s="383"/>
      <c r="AS213" s="383"/>
      <c r="AT213" s="383"/>
      <c r="AU213" s="383"/>
      <c r="AV213" s="383"/>
      <c r="AW213" s="383"/>
      <c r="AX213" s="383"/>
      <c r="AY213" s="383"/>
      <c r="AZ213" s="383"/>
      <c r="BA213" s="383"/>
      <c r="BB213" s="383"/>
    </row>
    <row r="214" spans="1:54" s="385" customFormat="1" ht="19.5" customHeight="1">
      <c r="A214" s="382"/>
      <c r="B214" s="383"/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3"/>
      <c r="AP214" s="383"/>
      <c r="AQ214" s="383"/>
      <c r="AR214" s="383"/>
      <c r="AS214" s="383"/>
      <c r="AT214" s="383"/>
      <c r="AU214" s="383"/>
      <c r="AV214" s="383"/>
      <c r="AW214" s="383"/>
      <c r="AX214" s="383"/>
      <c r="AY214" s="383"/>
      <c r="AZ214" s="383"/>
      <c r="BA214" s="383"/>
      <c r="BB214" s="383"/>
    </row>
    <row r="215" s="521" customFormat="1" ht="19.5" customHeight="1">
      <c r="A215" s="520" t="s">
        <v>358</v>
      </c>
    </row>
    <row r="216" spans="1:53" s="392" customFormat="1" ht="19.5" customHeight="1">
      <c r="A216" s="391"/>
      <c r="B216" s="391"/>
      <c r="C216" s="391"/>
      <c r="D216" s="391"/>
      <c r="E216" s="391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1"/>
      <c r="S216" s="391"/>
      <c r="T216" s="391"/>
      <c r="U216" s="391"/>
      <c r="V216" s="391"/>
      <c r="W216" s="391"/>
      <c r="X216" s="391"/>
      <c r="Y216" s="391"/>
      <c r="Z216" s="391"/>
      <c r="AA216" s="391"/>
      <c r="AB216" s="391"/>
      <c r="AC216" s="391"/>
      <c r="AD216" s="391"/>
      <c r="AE216" s="391"/>
      <c r="AF216" s="391"/>
      <c r="AG216" s="391"/>
      <c r="AH216" s="391"/>
      <c r="AI216" s="391"/>
      <c r="AJ216" s="391"/>
      <c r="AK216" s="391"/>
      <c r="AL216" s="391"/>
      <c r="AM216" s="391"/>
      <c r="AN216" s="391"/>
      <c r="AO216" s="391"/>
      <c r="AP216" s="391"/>
      <c r="AQ216" s="391"/>
      <c r="AR216" s="391"/>
      <c r="AS216" s="391"/>
      <c r="AT216" s="391"/>
      <c r="AU216" s="391"/>
      <c r="AV216" s="391"/>
      <c r="AW216" s="391"/>
      <c r="AX216" s="391"/>
      <c r="AY216" s="391"/>
      <c r="AZ216" s="391"/>
      <c r="BA216" s="391"/>
    </row>
    <row r="217" spans="1:54" s="392" customFormat="1" ht="41.25" customHeight="1">
      <c r="A217" s="393" t="s">
        <v>294</v>
      </c>
      <c r="B217" s="393"/>
      <c r="C217" s="393"/>
      <c r="D217" s="393" t="s">
        <v>359</v>
      </c>
      <c r="E217" s="391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94"/>
      <c r="T217" s="394"/>
      <c r="U217" s="394"/>
      <c r="V217" s="394"/>
      <c r="W217" s="394"/>
      <c r="X217" s="394"/>
      <c r="Y217" s="394"/>
      <c r="Z217" s="394"/>
      <c r="AA217" s="394"/>
      <c r="AB217" s="394"/>
      <c r="AC217" s="394"/>
      <c r="AD217" s="394"/>
      <c r="AE217" s="394"/>
      <c r="AF217" s="394"/>
      <c r="AG217" s="394"/>
      <c r="AH217" s="394"/>
      <c r="AI217" s="394"/>
      <c r="AJ217" s="394"/>
      <c r="AK217" s="394"/>
      <c r="AL217" s="394"/>
      <c r="AM217" s="394"/>
      <c r="AN217" s="394"/>
      <c r="AO217" s="394"/>
      <c r="AP217" s="394"/>
      <c r="AQ217" s="394"/>
      <c r="AR217" s="394"/>
      <c r="AS217" s="394"/>
      <c r="AT217" s="394"/>
      <c r="AU217" s="394"/>
      <c r="AV217" s="394"/>
      <c r="AW217" s="394"/>
      <c r="AX217" s="394"/>
      <c r="AY217" s="394"/>
      <c r="AZ217" s="394"/>
      <c r="BA217" s="394"/>
      <c r="BB217" s="394"/>
    </row>
    <row r="218" spans="1:50" s="392" customFormat="1" ht="45" customHeight="1">
      <c r="A218" s="395"/>
      <c r="B218" s="396" t="s">
        <v>317</v>
      </c>
      <c r="C218" s="396"/>
      <c r="D218" s="397"/>
      <c r="E218" s="394"/>
      <c r="F218" s="398"/>
      <c r="G218" s="398"/>
      <c r="H218" s="396"/>
      <c r="I218" s="396"/>
      <c r="J218" s="396"/>
      <c r="K218" s="396"/>
      <c r="L218" s="396"/>
      <c r="M218" s="396"/>
      <c r="N218" s="396"/>
      <c r="O218" s="396"/>
      <c r="P218" s="396"/>
      <c r="Q218" s="396"/>
      <c r="R218" s="396"/>
      <c r="S218" s="396"/>
      <c r="T218" s="399"/>
      <c r="U218" s="399"/>
      <c r="V218" s="399"/>
      <c r="W218" s="399"/>
      <c r="X218" s="399"/>
      <c r="Y218" s="399"/>
      <c r="Z218" s="399"/>
      <c r="AA218" s="399"/>
      <c r="AB218" s="399"/>
      <c r="AC218" s="399"/>
      <c r="AD218" s="399"/>
      <c r="AE218" s="399"/>
      <c r="AF218" s="399"/>
      <c r="AG218" s="399"/>
      <c r="AH218" s="399"/>
      <c r="AI218" s="399"/>
      <c r="AJ218" s="399"/>
      <c r="AK218" s="399"/>
      <c r="AL218" s="399"/>
      <c r="AM218" s="399"/>
      <c r="AN218" s="399"/>
      <c r="AO218" s="396"/>
      <c r="AP218" s="396"/>
      <c r="AQ218" s="396"/>
      <c r="AR218" s="396"/>
      <c r="AS218" s="396"/>
      <c r="AT218" s="399"/>
      <c r="AU218" s="399"/>
      <c r="AV218" s="399"/>
      <c r="AW218" s="399"/>
      <c r="AX218" s="399"/>
    </row>
    <row r="219" spans="1:53" ht="15">
      <c r="A219" s="120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T219" s="124"/>
      <c r="AU219" s="124"/>
      <c r="AV219" s="124"/>
      <c r="AW219" s="124"/>
      <c r="AX219" s="124"/>
      <c r="AY219" s="112"/>
      <c r="AZ219" s="112"/>
      <c r="BA219" s="112"/>
    </row>
    <row r="220" spans="1:53" ht="15">
      <c r="A220" s="120"/>
      <c r="B220" s="121" t="s">
        <v>295</v>
      </c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T220" s="124"/>
      <c r="AU220" s="124"/>
      <c r="AV220" s="124"/>
      <c r="AW220" s="124"/>
      <c r="AX220" s="124"/>
      <c r="AY220" s="112"/>
      <c r="AZ220" s="112"/>
      <c r="BA220" s="112"/>
    </row>
    <row r="221" spans="1:53" ht="15">
      <c r="A221" s="120"/>
      <c r="B221" s="121" t="s">
        <v>348</v>
      </c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T221" s="124"/>
      <c r="AU221" s="124"/>
      <c r="AV221" s="124"/>
      <c r="AW221" s="124"/>
      <c r="AX221" s="124"/>
      <c r="AY221" s="112"/>
      <c r="AZ221" s="112"/>
      <c r="BA221" s="112"/>
    </row>
    <row r="222" spans="1:53" ht="18.75" customHeight="1">
      <c r="A222" s="386"/>
      <c r="B222" s="386"/>
      <c r="C222" s="386"/>
      <c r="D222" s="387"/>
      <c r="F222" s="387"/>
      <c r="G222" s="387"/>
      <c r="H222" s="387"/>
      <c r="I222" s="387"/>
      <c r="J222" s="387"/>
      <c r="K222" s="387"/>
      <c r="L222" s="386"/>
      <c r="M222" s="386"/>
      <c r="N222" s="386"/>
      <c r="O222" s="386"/>
      <c r="P222" s="386"/>
      <c r="Q222" s="386"/>
      <c r="R222" s="386"/>
      <c r="S222" s="386"/>
      <c r="T222" s="386"/>
      <c r="U222" s="386"/>
      <c r="V222" s="386"/>
      <c r="W222" s="386"/>
      <c r="X222" s="386"/>
      <c r="Y222" s="386"/>
      <c r="Z222" s="386"/>
      <c r="AA222" s="386"/>
      <c r="AB222" s="386"/>
      <c r="AC222" s="386"/>
      <c r="AD222" s="386"/>
      <c r="AE222" s="386"/>
      <c r="AF222" s="386"/>
      <c r="AG222" s="386"/>
      <c r="AH222" s="386"/>
      <c r="AI222" s="386"/>
      <c r="AJ222" s="386"/>
      <c r="AK222" s="386"/>
      <c r="AL222" s="386"/>
      <c r="AM222" s="386"/>
      <c r="AN222" s="386"/>
      <c r="AO222" s="386"/>
      <c r="AP222" s="386"/>
      <c r="AQ222" s="386"/>
      <c r="AR222" s="386"/>
      <c r="AS222" s="386"/>
      <c r="AT222" s="386"/>
      <c r="AU222" s="386"/>
      <c r="AV222" s="386"/>
      <c r="AW222" s="386"/>
      <c r="AX222" s="386"/>
      <c r="AY222" s="386"/>
      <c r="AZ222" s="386"/>
      <c r="BA222" s="386"/>
    </row>
    <row r="223" ht="15">
      <c r="E223" s="387"/>
    </row>
    <row r="225" spans="1:53" ht="15">
      <c r="A225" s="231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T225" s="124"/>
      <c r="AU225" s="124"/>
      <c r="AV225" s="124"/>
      <c r="AW225" s="124"/>
      <c r="AX225" s="124"/>
      <c r="AY225" s="112"/>
      <c r="AZ225" s="112"/>
      <c r="BA225" s="112"/>
    </row>
    <row r="226" spans="1:53" ht="15">
      <c r="A226" s="388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T226" s="124"/>
      <c r="AU226" s="124"/>
      <c r="AV226" s="124"/>
      <c r="AW226" s="124"/>
      <c r="AX226" s="124"/>
      <c r="AY226" s="112"/>
      <c r="AZ226" s="112"/>
      <c r="BA226" s="112"/>
    </row>
    <row r="227" spans="1:53" ht="15">
      <c r="A227" s="388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T227" s="124"/>
      <c r="AU227" s="124"/>
      <c r="AV227" s="124"/>
      <c r="AW227" s="124"/>
      <c r="AX227" s="124"/>
      <c r="AY227" s="112"/>
      <c r="AZ227" s="112"/>
      <c r="BA227" s="112"/>
    </row>
    <row r="228" spans="1:53" ht="15">
      <c r="A228" s="388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T228" s="124"/>
      <c r="AU228" s="124"/>
      <c r="AV228" s="124"/>
      <c r="AW228" s="124"/>
      <c r="AX228" s="124"/>
      <c r="AY228" s="112"/>
      <c r="AZ228" s="112"/>
      <c r="BA228" s="112"/>
    </row>
    <row r="229" spans="1:53" ht="14.25" customHeight="1">
      <c r="A229" s="388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T229" s="124"/>
      <c r="AU229" s="124"/>
      <c r="AV229" s="124"/>
      <c r="AW229" s="124"/>
      <c r="AX229" s="124"/>
      <c r="AY229" s="112"/>
      <c r="AZ229" s="112"/>
      <c r="BA229" s="112"/>
    </row>
    <row r="230" spans="1:53" ht="15">
      <c r="A230" s="389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T230" s="124"/>
      <c r="AU230" s="124"/>
      <c r="AV230" s="124"/>
      <c r="AW230" s="124"/>
      <c r="AX230" s="124"/>
      <c r="AY230" s="112"/>
      <c r="AZ230" s="112"/>
      <c r="BA230" s="112"/>
    </row>
    <row r="231" spans="1:53" ht="15">
      <c r="A231" s="388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T231" s="124"/>
      <c r="AU231" s="124"/>
      <c r="AV231" s="124"/>
      <c r="AW231" s="124"/>
      <c r="AX231" s="124"/>
      <c r="AY231" s="112"/>
      <c r="AZ231" s="112"/>
      <c r="BA231" s="112"/>
    </row>
    <row r="232" spans="1:53" ht="15">
      <c r="A232" s="388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T232" s="124"/>
      <c r="AU232" s="124"/>
      <c r="AV232" s="124"/>
      <c r="AW232" s="124"/>
      <c r="AX232" s="124"/>
      <c r="AY232" s="112"/>
      <c r="AZ232" s="112"/>
      <c r="BA232" s="112"/>
    </row>
    <row r="233" spans="1:53" ht="15">
      <c r="A233" s="388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T233" s="124"/>
      <c r="AU233" s="124"/>
      <c r="AV233" s="124"/>
      <c r="AW233" s="124"/>
      <c r="AX233" s="124"/>
      <c r="AY233" s="112"/>
      <c r="AZ233" s="112"/>
      <c r="BA233" s="112"/>
    </row>
    <row r="234" spans="1:53" ht="15">
      <c r="A234" s="388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T234" s="124"/>
      <c r="AU234" s="124"/>
      <c r="AV234" s="124"/>
      <c r="AW234" s="124"/>
      <c r="AX234" s="124"/>
      <c r="AY234" s="112"/>
      <c r="AZ234" s="112"/>
      <c r="BA234" s="112"/>
    </row>
    <row r="235" ht="12.75" customHeight="1">
      <c r="A235" s="388"/>
    </row>
    <row r="236" ht="15">
      <c r="A236" s="389"/>
    </row>
    <row r="237" spans="1:50" ht="15">
      <c r="A237" s="388"/>
      <c r="T237" s="390"/>
      <c r="U237" s="390"/>
      <c r="V237" s="390"/>
      <c r="W237" s="390"/>
      <c r="X237" s="390"/>
      <c r="Y237" s="390"/>
      <c r="Z237" s="390"/>
      <c r="AA237" s="390"/>
      <c r="AB237" s="390"/>
      <c r="AC237" s="390"/>
      <c r="AD237" s="390"/>
      <c r="AE237" s="390"/>
      <c r="AF237" s="390"/>
      <c r="AG237" s="390"/>
      <c r="AH237" s="390"/>
      <c r="AI237" s="390"/>
      <c r="AJ237" s="390"/>
      <c r="AK237" s="390"/>
      <c r="AL237" s="390"/>
      <c r="AM237" s="390"/>
      <c r="AN237" s="390"/>
      <c r="AT237" s="390"/>
      <c r="AU237" s="390"/>
      <c r="AV237" s="390"/>
      <c r="AW237" s="390"/>
      <c r="AX237" s="390"/>
    </row>
    <row r="238" spans="1:54" s="121" customFormat="1" ht="15">
      <c r="A238" s="388"/>
      <c r="D238" s="122"/>
      <c r="E238" s="123"/>
      <c r="F238" s="123"/>
      <c r="G238" s="123"/>
      <c r="T238" s="390"/>
      <c r="U238" s="390"/>
      <c r="V238" s="390"/>
      <c r="W238" s="390"/>
      <c r="X238" s="390"/>
      <c r="Y238" s="390"/>
      <c r="Z238" s="390"/>
      <c r="AA238" s="390"/>
      <c r="AB238" s="390"/>
      <c r="AC238" s="390"/>
      <c r="AD238" s="390"/>
      <c r="AE238" s="390"/>
      <c r="AF238" s="390"/>
      <c r="AG238" s="390"/>
      <c r="AH238" s="390"/>
      <c r="AI238" s="390"/>
      <c r="AJ238" s="390"/>
      <c r="AK238" s="390"/>
      <c r="AL238" s="390"/>
      <c r="AM238" s="390"/>
      <c r="AN238" s="390"/>
      <c r="AT238" s="390"/>
      <c r="AU238" s="390"/>
      <c r="AV238" s="390"/>
      <c r="AW238" s="390"/>
      <c r="AX238" s="390"/>
      <c r="BB238" s="112"/>
    </row>
    <row r="239" spans="1:54" s="121" customFormat="1" ht="15">
      <c r="A239" s="388"/>
      <c r="D239" s="122"/>
      <c r="E239" s="123"/>
      <c r="F239" s="123"/>
      <c r="G239" s="123"/>
      <c r="T239" s="390"/>
      <c r="U239" s="390"/>
      <c r="V239" s="390"/>
      <c r="W239" s="390"/>
      <c r="X239" s="390"/>
      <c r="Y239" s="390"/>
      <c r="Z239" s="390"/>
      <c r="AA239" s="390"/>
      <c r="AB239" s="390"/>
      <c r="AC239" s="390"/>
      <c r="AD239" s="390"/>
      <c r="AE239" s="390"/>
      <c r="AF239" s="390"/>
      <c r="AG239" s="390"/>
      <c r="AH239" s="390"/>
      <c r="AI239" s="390"/>
      <c r="AJ239" s="390"/>
      <c r="AK239" s="390"/>
      <c r="AL239" s="390"/>
      <c r="AM239" s="390"/>
      <c r="AN239" s="390"/>
      <c r="AT239" s="390"/>
      <c r="AU239" s="390"/>
      <c r="AV239" s="390"/>
      <c r="AW239" s="390"/>
      <c r="AX239" s="390"/>
      <c r="BB239" s="112"/>
    </row>
    <row r="240" spans="1:54" s="121" customFormat="1" ht="15">
      <c r="A240" s="388"/>
      <c r="D240" s="122"/>
      <c r="E240" s="123"/>
      <c r="F240" s="123"/>
      <c r="G240" s="123"/>
      <c r="T240" s="390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390"/>
      <c r="AG240" s="390"/>
      <c r="AH240" s="390"/>
      <c r="AI240" s="390"/>
      <c r="AJ240" s="390"/>
      <c r="AK240" s="390"/>
      <c r="AL240" s="390"/>
      <c r="AM240" s="390"/>
      <c r="AN240" s="390"/>
      <c r="AT240" s="390"/>
      <c r="AU240" s="390"/>
      <c r="AV240" s="390"/>
      <c r="AW240" s="390"/>
      <c r="AX240" s="390"/>
      <c r="BB240" s="112"/>
    </row>
    <row r="241" spans="1:54" s="121" customFormat="1" ht="15">
      <c r="A241" s="388"/>
      <c r="D241" s="122"/>
      <c r="E241" s="123"/>
      <c r="F241" s="123"/>
      <c r="G241" s="123"/>
      <c r="BB241" s="112"/>
    </row>
    <row r="247" spans="4:54" s="121" customFormat="1" ht="49.5" customHeight="1">
      <c r="D247" s="122"/>
      <c r="E247" s="123"/>
      <c r="F247" s="123"/>
      <c r="G247" s="123"/>
      <c r="BB247" s="112"/>
    </row>
  </sheetData>
  <sheetProtection/>
  <mergeCells count="111">
    <mergeCell ref="E6:G6"/>
    <mergeCell ref="H6:BA6"/>
    <mergeCell ref="AE7:AI7"/>
    <mergeCell ref="N7:P7"/>
    <mergeCell ref="T7:V7"/>
    <mergeCell ref="W7:Y7"/>
    <mergeCell ref="B135:B140"/>
    <mergeCell ref="C135:C140"/>
    <mergeCell ref="A141:A147"/>
    <mergeCell ref="C141:C147"/>
    <mergeCell ref="A128:A134"/>
    <mergeCell ref="A107:A113"/>
    <mergeCell ref="B107:B113"/>
    <mergeCell ref="C107:C113"/>
    <mergeCell ref="A114:A120"/>
    <mergeCell ref="B114:B120"/>
    <mergeCell ref="A18:C24"/>
    <mergeCell ref="BB18:BB31"/>
    <mergeCell ref="B56:B64"/>
    <mergeCell ref="C56:C64"/>
    <mergeCell ref="A25:C31"/>
    <mergeCell ref="B42:B48"/>
    <mergeCell ref="C42:C48"/>
    <mergeCell ref="A32:BB32"/>
    <mergeCell ref="A33:BB33"/>
    <mergeCell ref="A2:BB2"/>
    <mergeCell ref="A3:BB3"/>
    <mergeCell ref="A4:BB4"/>
    <mergeCell ref="A5:AO5"/>
    <mergeCell ref="A6:A8"/>
    <mergeCell ref="B6:B8"/>
    <mergeCell ref="AT7:AX7"/>
    <mergeCell ref="K7:M7"/>
    <mergeCell ref="C6:C8"/>
    <mergeCell ref="AO7:AS7"/>
    <mergeCell ref="A34:BB34"/>
    <mergeCell ref="A42:A48"/>
    <mergeCell ref="BB6:BB8"/>
    <mergeCell ref="E7:E8"/>
    <mergeCell ref="F7:F8"/>
    <mergeCell ref="G7:G8"/>
    <mergeCell ref="H7:J7"/>
    <mergeCell ref="Z7:AD7"/>
    <mergeCell ref="AJ7:AN7"/>
    <mergeCell ref="D6:D8"/>
    <mergeCell ref="A65:A71"/>
    <mergeCell ref="B65:B71"/>
    <mergeCell ref="C65:C71"/>
    <mergeCell ref="Q7:S7"/>
    <mergeCell ref="B49:B55"/>
    <mergeCell ref="C49:C55"/>
    <mergeCell ref="A10:C16"/>
    <mergeCell ref="A17:BB17"/>
    <mergeCell ref="AY7:BA7"/>
    <mergeCell ref="BB10:BB16"/>
    <mergeCell ref="BB79:BB85"/>
    <mergeCell ref="A35:A41"/>
    <mergeCell ref="B35:B41"/>
    <mergeCell ref="C35:C41"/>
    <mergeCell ref="B72:B78"/>
    <mergeCell ref="C72:C78"/>
    <mergeCell ref="A56:A64"/>
    <mergeCell ref="A72:A78"/>
    <mergeCell ref="BB72:BB78"/>
    <mergeCell ref="BB42:BB48"/>
    <mergeCell ref="A121:A127"/>
    <mergeCell ref="B121:B127"/>
    <mergeCell ref="C121:C127"/>
    <mergeCell ref="B141:B147"/>
    <mergeCell ref="B128:B134"/>
    <mergeCell ref="A79:A85"/>
    <mergeCell ref="B79:B85"/>
    <mergeCell ref="C79:C85"/>
    <mergeCell ref="C128:C134"/>
    <mergeCell ref="A135:A140"/>
    <mergeCell ref="BB100:BB106"/>
    <mergeCell ref="A86:A92"/>
    <mergeCell ref="B93:B99"/>
    <mergeCell ref="C93:C99"/>
    <mergeCell ref="A93:A99"/>
    <mergeCell ref="C86:C92"/>
    <mergeCell ref="B177:B183"/>
    <mergeCell ref="A191:C197"/>
    <mergeCell ref="A100:A106"/>
    <mergeCell ref="B100:B106"/>
    <mergeCell ref="B86:B92"/>
    <mergeCell ref="C100:C106"/>
    <mergeCell ref="C114:C120"/>
    <mergeCell ref="C155:C161"/>
    <mergeCell ref="A155:A161"/>
    <mergeCell ref="A148:A154"/>
    <mergeCell ref="B162:B168"/>
    <mergeCell ref="C162:C168"/>
    <mergeCell ref="A170:A176"/>
    <mergeCell ref="B170:B176"/>
    <mergeCell ref="C170:C176"/>
    <mergeCell ref="A198:C204"/>
    <mergeCell ref="A184:A190"/>
    <mergeCell ref="B184:B190"/>
    <mergeCell ref="C184:C190"/>
    <mergeCell ref="A177:A183"/>
    <mergeCell ref="B148:B154"/>
    <mergeCell ref="C148:C154"/>
    <mergeCell ref="B155:B161"/>
    <mergeCell ref="A215:IV215"/>
    <mergeCell ref="A205:C211"/>
    <mergeCell ref="BB205:BB211"/>
    <mergeCell ref="BB198:BB204"/>
    <mergeCell ref="BB191:BB197"/>
    <mergeCell ref="C177:C183"/>
    <mergeCell ref="A162:A168"/>
  </mergeCells>
  <printOptions/>
  <pageMargins left="0.25" right="0.25" top="0.18" bottom="0.3937007874015748" header="0" footer="0"/>
  <pageSetup fitToHeight="3" horizontalDpi="600" verticalDpi="600" orientation="landscape" paperSize="9" scale="20" r:id="rId1"/>
  <headerFooter>
    <oddFooter>&amp;C&amp;"Times New Roman,обычный"&amp;8Страница  &amp;P из &amp;N</oddFooter>
  </headerFooter>
  <rowBreaks count="3" manualBreakCount="3">
    <brk id="72" max="53" man="1"/>
    <brk id="141" max="53" man="1"/>
    <brk id="200" max="53" man="1"/>
  </rowBreaks>
  <colBreaks count="1" manualBreakCount="1">
    <brk id="53" max="2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4"/>
  <sheetViews>
    <sheetView tabSelected="1" view="pageBreakPreview" zoomScale="85" zoomScaleNormal="70" zoomScaleSheetLayoutView="85" zoomScalePageLayoutView="0" workbookViewId="0" topLeftCell="A1">
      <pane xSplit="2" ySplit="8" topLeftCell="Y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16" sqref="AO16"/>
    </sheetView>
  </sheetViews>
  <sheetFormatPr defaultColWidth="9.140625" defaultRowHeight="15"/>
  <cols>
    <col min="1" max="1" width="4.00390625" style="233" customWidth="1"/>
    <col min="2" max="2" width="36.00390625" style="234" customWidth="1"/>
    <col min="3" max="4" width="14.8515625" style="234" customWidth="1"/>
    <col min="5" max="5" width="7.28125" style="234" customWidth="1"/>
    <col min="6" max="6" width="8.00390625" style="234" customWidth="1"/>
    <col min="7" max="7" width="6.8515625" style="234" customWidth="1"/>
    <col min="8" max="9" width="6.421875" style="234" customWidth="1"/>
    <col min="10" max="10" width="2.7109375" style="234" bestFit="1" customWidth="1"/>
    <col min="11" max="11" width="5.421875" style="234" customWidth="1"/>
    <col min="12" max="12" width="6.140625" style="234" customWidth="1"/>
    <col min="13" max="13" width="2.7109375" style="234" bestFit="1" customWidth="1"/>
    <col min="14" max="14" width="5.57421875" style="234" customWidth="1"/>
    <col min="15" max="15" width="5.421875" style="234" customWidth="1"/>
    <col min="16" max="16" width="2.7109375" style="234" bestFit="1" customWidth="1"/>
    <col min="17" max="18" width="6.140625" style="234" customWidth="1"/>
    <col min="19" max="19" width="2.7109375" style="234" bestFit="1" customWidth="1"/>
    <col min="20" max="20" width="4.8515625" style="234" customWidth="1"/>
    <col min="21" max="21" width="5.28125" style="234" customWidth="1"/>
    <col min="22" max="22" width="2.7109375" style="234" bestFit="1" customWidth="1"/>
    <col min="23" max="23" width="5.7109375" style="234" customWidth="1"/>
    <col min="24" max="24" width="5.140625" style="234" customWidth="1"/>
    <col min="25" max="25" width="2.7109375" style="234" bestFit="1" customWidth="1"/>
    <col min="26" max="26" width="5.7109375" style="234" customWidth="1"/>
    <col min="27" max="27" width="5.00390625" style="234" customWidth="1"/>
    <col min="28" max="28" width="2.7109375" style="234" bestFit="1" customWidth="1"/>
    <col min="29" max="29" width="4.7109375" style="234" customWidth="1"/>
    <col min="30" max="30" width="4.57421875" style="234" customWidth="1"/>
    <col min="31" max="31" width="2.7109375" style="234" bestFit="1" customWidth="1"/>
    <col min="32" max="32" width="5.00390625" style="234" customWidth="1"/>
    <col min="33" max="33" width="5.140625" style="234" customWidth="1"/>
    <col min="34" max="34" width="2.7109375" style="234" bestFit="1" customWidth="1"/>
    <col min="35" max="35" width="5.00390625" style="234" customWidth="1"/>
    <col min="36" max="36" width="5.140625" style="234" customWidth="1"/>
    <col min="37" max="37" width="2.7109375" style="234" bestFit="1" customWidth="1"/>
    <col min="38" max="38" width="4.7109375" style="234" customWidth="1"/>
    <col min="39" max="39" width="6.00390625" style="234" customWidth="1"/>
    <col min="40" max="40" width="2.7109375" style="234" bestFit="1" customWidth="1"/>
    <col min="41" max="41" width="6.140625" style="234" customWidth="1"/>
    <col min="42" max="42" width="5.28125" style="234" customWidth="1"/>
    <col min="43" max="43" width="2.7109375" style="234" bestFit="1" customWidth="1"/>
    <col min="44" max="16384" width="9.140625" style="234" customWidth="1"/>
  </cols>
  <sheetData>
    <row r="1" spans="32:40" ht="13.5">
      <c r="AF1" s="627" t="s">
        <v>287</v>
      </c>
      <c r="AG1" s="627"/>
      <c r="AH1" s="627"/>
      <c r="AI1" s="627"/>
      <c r="AJ1" s="627"/>
      <c r="AK1" s="627"/>
      <c r="AL1" s="627"/>
      <c r="AM1" s="627"/>
      <c r="AN1" s="627"/>
    </row>
    <row r="2" spans="1:43" s="114" customFormat="1" ht="15.75" customHeight="1">
      <c r="A2" s="634" t="s">
        <v>332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133"/>
      <c r="AQ2" s="133"/>
    </row>
    <row r="3" spans="1:43" s="114" customFormat="1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="36" customFormat="1" ht="13.5" thickBot="1">
      <c r="A4" s="41"/>
    </row>
    <row r="5" spans="1:43" s="36" customFormat="1" ht="12.75" customHeight="1" thickBot="1">
      <c r="A5" s="635" t="s">
        <v>0</v>
      </c>
      <c r="B5" s="622" t="s">
        <v>42</v>
      </c>
      <c r="C5" s="622" t="s">
        <v>281</v>
      </c>
      <c r="D5" s="641" t="s">
        <v>326</v>
      </c>
      <c r="E5" s="630" t="s">
        <v>334</v>
      </c>
      <c r="F5" s="631"/>
      <c r="G5" s="631"/>
      <c r="H5" s="643" t="s">
        <v>256</v>
      </c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644"/>
      <c r="AQ5" s="645"/>
    </row>
    <row r="6" spans="1:43" s="36" customFormat="1" ht="66.75" customHeight="1">
      <c r="A6" s="636"/>
      <c r="B6" s="623"/>
      <c r="C6" s="623"/>
      <c r="D6" s="642"/>
      <c r="E6" s="632"/>
      <c r="F6" s="633"/>
      <c r="G6" s="633"/>
      <c r="H6" s="436" t="s">
        <v>17</v>
      </c>
      <c r="I6" s="436"/>
      <c r="J6" s="436"/>
      <c r="K6" s="436" t="s">
        <v>18</v>
      </c>
      <c r="L6" s="436"/>
      <c r="M6" s="436"/>
      <c r="N6" s="436" t="s">
        <v>22</v>
      </c>
      <c r="O6" s="436"/>
      <c r="P6" s="436"/>
      <c r="Q6" s="436" t="s">
        <v>24</v>
      </c>
      <c r="R6" s="436"/>
      <c r="S6" s="436"/>
      <c r="T6" s="436" t="s">
        <v>25</v>
      </c>
      <c r="U6" s="436"/>
      <c r="V6" s="436"/>
      <c r="W6" s="436" t="s">
        <v>26</v>
      </c>
      <c r="X6" s="436"/>
      <c r="Y6" s="436"/>
      <c r="Z6" s="436" t="s">
        <v>28</v>
      </c>
      <c r="AA6" s="436"/>
      <c r="AB6" s="436"/>
      <c r="AC6" s="436" t="s">
        <v>29</v>
      </c>
      <c r="AD6" s="436"/>
      <c r="AE6" s="436"/>
      <c r="AF6" s="436" t="s">
        <v>30</v>
      </c>
      <c r="AG6" s="436"/>
      <c r="AH6" s="436"/>
      <c r="AI6" s="436" t="s">
        <v>32</v>
      </c>
      <c r="AJ6" s="436"/>
      <c r="AK6" s="436"/>
      <c r="AL6" s="436" t="s">
        <v>33</v>
      </c>
      <c r="AM6" s="436"/>
      <c r="AN6" s="436"/>
      <c r="AO6" s="436" t="s">
        <v>34</v>
      </c>
      <c r="AP6" s="436"/>
      <c r="AQ6" s="624"/>
    </row>
    <row r="7" spans="1:43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7" t="s">
        <v>19</v>
      </c>
    </row>
    <row r="8" spans="1:43" s="36" customFormat="1" ht="12.75" customHeight="1" thickBot="1">
      <c r="A8" s="628" t="s">
        <v>257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</row>
    <row r="9" spans="1:43" s="36" customFormat="1" ht="52.5">
      <c r="A9" s="136">
        <v>1</v>
      </c>
      <c r="B9" s="137" t="s">
        <v>321</v>
      </c>
      <c r="C9" s="138">
        <v>1155</v>
      </c>
      <c r="D9" s="139">
        <v>1250</v>
      </c>
      <c r="E9" s="139">
        <v>1300</v>
      </c>
      <c r="F9" s="140"/>
      <c r="G9" s="141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>
        <f>SUM(E9)</f>
        <v>1300</v>
      </c>
      <c r="AP9" s="139"/>
      <c r="AQ9" s="139"/>
    </row>
    <row r="10" spans="1:43" s="36" customFormat="1" ht="12.75">
      <c r="A10" s="109">
        <v>2</v>
      </c>
      <c r="B10" s="37" t="s">
        <v>322</v>
      </c>
      <c r="C10" s="38">
        <v>2393</v>
      </c>
      <c r="D10" s="39">
        <v>2460</v>
      </c>
      <c r="E10" s="39">
        <v>2490</v>
      </c>
      <c r="F10" s="128"/>
      <c r="G10" s="13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139">
        <f aca="true" t="shared" si="0" ref="AO10:AO16">SUM(E10)</f>
        <v>2490</v>
      </c>
      <c r="AP10" s="39"/>
      <c r="AQ10" s="39"/>
    </row>
    <row r="11" spans="1:43" s="36" customFormat="1" ht="78.75">
      <c r="A11" s="109" t="s">
        <v>272</v>
      </c>
      <c r="B11" s="37" t="s">
        <v>323</v>
      </c>
      <c r="C11" s="38">
        <v>865</v>
      </c>
      <c r="D11" s="39">
        <v>935</v>
      </c>
      <c r="E11" s="39">
        <v>970</v>
      </c>
      <c r="F11" s="128"/>
      <c r="G11" s="132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139">
        <f t="shared" si="0"/>
        <v>970</v>
      </c>
      <c r="AP11" s="39"/>
      <c r="AQ11" s="39"/>
    </row>
    <row r="12" spans="1:43" s="36" customFormat="1" ht="78.75">
      <c r="A12" s="109">
        <v>4</v>
      </c>
      <c r="B12" s="37" t="s">
        <v>327</v>
      </c>
      <c r="C12" s="38">
        <v>319</v>
      </c>
      <c r="D12" s="39">
        <v>350</v>
      </c>
      <c r="E12" s="39">
        <v>360</v>
      </c>
      <c r="F12" s="128"/>
      <c r="G12" s="13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139">
        <f t="shared" si="0"/>
        <v>360</v>
      </c>
      <c r="AP12" s="39"/>
      <c r="AQ12" s="39"/>
    </row>
    <row r="13" spans="1:43" s="36" customFormat="1" ht="12.75" customHeight="1" thickBot="1">
      <c r="A13" s="625" t="s">
        <v>258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</row>
    <row r="14" spans="1:43" s="36" customFormat="1" ht="66">
      <c r="A14" s="136">
        <v>1</v>
      </c>
      <c r="B14" s="142" t="s">
        <v>324</v>
      </c>
      <c r="C14" s="134">
        <v>8</v>
      </c>
      <c r="D14" s="134">
        <v>8</v>
      </c>
      <c r="E14" s="134">
        <v>8</v>
      </c>
      <c r="F14" s="135"/>
      <c r="G14" s="135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>
        <f t="shared" si="0"/>
        <v>8</v>
      </c>
      <c r="AP14" s="139"/>
      <c r="AQ14" s="139"/>
    </row>
    <row r="15" spans="1:43" s="36" customFormat="1" ht="66">
      <c r="A15" s="109">
        <v>2</v>
      </c>
      <c r="B15" s="40" t="s">
        <v>325</v>
      </c>
      <c r="C15" s="111">
        <v>60</v>
      </c>
      <c r="D15" s="111">
        <v>80</v>
      </c>
      <c r="E15" s="111">
        <v>90</v>
      </c>
      <c r="F15" s="129"/>
      <c r="G15" s="12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139">
        <f t="shared" si="0"/>
        <v>90</v>
      </c>
      <c r="AP15" s="39"/>
      <c r="AQ15" s="39"/>
    </row>
    <row r="16" spans="1:43" s="36" customFormat="1" ht="27" thickBot="1">
      <c r="A16" s="110" t="s">
        <v>280</v>
      </c>
      <c r="B16" s="104"/>
      <c r="C16" s="105"/>
      <c r="D16" s="105"/>
      <c r="E16" s="105"/>
      <c r="F16" s="130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9">
        <f t="shared" si="0"/>
        <v>0</v>
      </c>
      <c r="AP16" s="131"/>
      <c r="AQ16" s="131"/>
    </row>
    <row r="17" spans="1:45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45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</row>
    <row r="19" spans="1:45" s="118" customFormat="1" ht="15">
      <c r="A19" s="637" t="s">
        <v>331</v>
      </c>
      <c r="B19" s="638"/>
      <c r="C19" s="638"/>
      <c r="D19" s="63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</row>
    <row r="20" spans="1:45" s="118" customFormat="1" ht="15">
      <c r="A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</row>
    <row r="21" spans="1:45" s="118" customFormat="1" ht="15">
      <c r="A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</row>
    <row r="22" spans="1:71" s="112" customFormat="1" ht="14.25" customHeight="1">
      <c r="A22" s="640" t="s">
        <v>328</v>
      </c>
      <c r="B22" s="640"/>
      <c r="C22" s="640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</row>
    <row r="23" spans="1:67" s="112" customFormat="1" ht="15">
      <c r="A23" s="120"/>
      <c r="B23" s="121" t="s">
        <v>317</v>
      </c>
      <c r="C23" s="121"/>
      <c r="D23" s="121"/>
      <c r="E23" s="122"/>
      <c r="F23" s="122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1"/>
      <c r="BK23" s="121"/>
      <c r="BL23" s="121"/>
      <c r="BM23" s="124"/>
      <c r="BN23" s="124"/>
      <c r="BO23" s="124"/>
    </row>
    <row r="24" s="36" customFormat="1" ht="12.75">
      <c r="A24" s="113"/>
    </row>
  </sheetData>
  <sheetProtection/>
  <mergeCells count="24">
    <mergeCell ref="A19:D19"/>
    <mergeCell ref="A22:C22"/>
    <mergeCell ref="D5:D6"/>
    <mergeCell ref="H5:AQ5"/>
    <mergeCell ref="T6:V6"/>
    <mergeCell ref="W6:Y6"/>
    <mergeCell ref="AF1:AN1"/>
    <mergeCell ref="A8:AQ8"/>
    <mergeCell ref="Z6:AB6"/>
    <mergeCell ref="E5:G6"/>
    <mergeCell ref="A2:AO2"/>
    <mergeCell ref="A5:A6"/>
    <mergeCell ref="H6:J6"/>
    <mergeCell ref="K6:M6"/>
    <mergeCell ref="N6:P6"/>
    <mergeCell ref="Q6:S6"/>
    <mergeCell ref="B5:B6"/>
    <mergeCell ref="C5:C6"/>
    <mergeCell ref="AL6:AN6"/>
    <mergeCell ref="AO6:AQ6"/>
    <mergeCell ref="A13:AQ13"/>
    <mergeCell ref="AC6:AE6"/>
    <mergeCell ref="AF6:AH6"/>
    <mergeCell ref="AI6:AK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50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"/>
  <sheetViews>
    <sheetView view="pageBreakPreview" zoomScaleSheetLayoutView="100" zoomScalePageLayoutView="0" workbookViewId="0" topLeftCell="A13">
      <selection activeCell="C22" sqref="C22"/>
    </sheetView>
  </sheetViews>
  <sheetFormatPr defaultColWidth="9.140625" defaultRowHeight="15"/>
  <cols>
    <col min="1" max="1" width="4.00390625" style="235" customWidth="1"/>
    <col min="2" max="2" width="55.7109375" style="126" customWidth="1"/>
    <col min="3" max="3" width="113.8515625" style="249" customWidth="1"/>
    <col min="4" max="246" width="9.140625" style="126" customWidth="1"/>
    <col min="247" max="247" width="4.00390625" style="126" customWidth="1"/>
    <col min="248" max="248" width="69.00390625" style="126" customWidth="1"/>
    <col min="249" max="249" width="66.57421875" style="126" customWidth="1"/>
    <col min="250" max="16384" width="9.140625" style="126" customWidth="1"/>
  </cols>
  <sheetData>
    <row r="1" ht="18">
      <c r="C1" s="236" t="s">
        <v>288</v>
      </c>
    </row>
    <row r="2" ht="19.5" customHeight="1">
      <c r="C2" s="236"/>
    </row>
    <row r="3" spans="2:3" ht="18">
      <c r="B3" s="646" t="s">
        <v>290</v>
      </c>
      <c r="C3" s="646"/>
    </row>
    <row r="4" spans="1:55" ht="27" customHeight="1">
      <c r="A4" s="237"/>
      <c r="B4" s="439" t="s">
        <v>313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</row>
    <row r="5" spans="1:3" ht="27" customHeight="1">
      <c r="A5" s="238"/>
      <c r="B5" s="661" t="s">
        <v>289</v>
      </c>
      <c r="C5" s="661"/>
    </row>
    <row r="6" spans="1:3" ht="48" customHeight="1">
      <c r="A6" s="648" t="s">
        <v>266</v>
      </c>
      <c r="B6" s="654" t="s">
        <v>282</v>
      </c>
      <c r="C6" s="254" t="s">
        <v>360</v>
      </c>
    </row>
    <row r="7" spans="1:3" ht="20.25" customHeight="1">
      <c r="A7" s="657"/>
      <c r="B7" s="655"/>
      <c r="C7" s="253" t="s">
        <v>278</v>
      </c>
    </row>
    <row r="8" spans="1:3" ht="18.75" customHeight="1">
      <c r="A8" s="658"/>
      <c r="B8" s="656"/>
      <c r="C8" s="254" t="s">
        <v>280</v>
      </c>
    </row>
    <row r="9" spans="1:3" ht="18">
      <c r="A9" s="255" t="s">
        <v>267</v>
      </c>
      <c r="B9" s="251" t="s">
        <v>268</v>
      </c>
      <c r="C9" s="239"/>
    </row>
    <row r="10" spans="1:3" ht="18">
      <c r="A10" s="255" t="s">
        <v>6</v>
      </c>
      <c r="B10" s="251" t="s">
        <v>269</v>
      </c>
      <c r="C10" s="240"/>
    </row>
    <row r="11" spans="1:3" ht="24.75" customHeight="1">
      <c r="A11" s="255" t="s">
        <v>7</v>
      </c>
      <c r="B11" s="251" t="s">
        <v>270</v>
      </c>
      <c r="C11" s="239"/>
    </row>
    <row r="12" spans="1:3" ht="46.5">
      <c r="A12" s="255" t="s">
        <v>8</v>
      </c>
      <c r="B12" s="257" t="s">
        <v>271</v>
      </c>
      <c r="C12" s="239"/>
    </row>
    <row r="13" spans="1:3" ht="30.75">
      <c r="A13" s="256" t="s">
        <v>14</v>
      </c>
      <c r="B13" s="252" t="s">
        <v>296</v>
      </c>
      <c r="C13" s="241"/>
    </row>
    <row r="14" spans="1:3" ht="46.5">
      <c r="A14" s="255" t="s">
        <v>272</v>
      </c>
      <c r="B14" s="253" t="s">
        <v>273</v>
      </c>
      <c r="C14" s="239" t="s">
        <v>361</v>
      </c>
    </row>
    <row r="15" spans="1:3" ht="26.25" customHeight="1">
      <c r="A15" s="647" t="s">
        <v>274</v>
      </c>
      <c r="B15" s="650" t="s">
        <v>283</v>
      </c>
      <c r="C15" s="239" t="s">
        <v>362</v>
      </c>
    </row>
    <row r="16" spans="1:3" ht="18">
      <c r="A16" s="648"/>
      <c r="B16" s="651"/>
      <c r="C16" s="239"/>
    </row>
    <row r="17" spans="1:3" ht="18">
      <c r="A17" s="648"/>
      <c r="B17" s="651"/>
      <c r="C17" s="239"/>
    </row>
    <row r="18" spans="1:3" ht="18">
      <c r="A18" s="648"/>
      <c r="B18" s="652"/>
      <c r="C18" s="242"/>
    </row>
    <row r="19" spans="1:3" ht="18">
      <c r="A19" s="649"/>
      <c r="B19" s="253" t="s">
        <v>275</v>
      </c>
      <c r="C19" s="239"/>
    </row>
    <row r="20" spans="1:3" ht="18">
      <c r="A20" s="243"/>
      <c r="B20" s="244"/>
      <c r="C20" s="245"/>
    </row>
    <row r="21" spans="1:3" ht="18">
      <c r="A21" s="243"/>
      <c r="B21" s="244"/>
      <c r="C21" s="245"/>
    </row>
    <row r="22" spans="1:3" ht="18">
      <c r="A22" s="659" t="s">
        <v>363</v>
      </c>
      <c r="B22" s="660"/>
      <c r="C22" s="125"/>
    </row>
    <row r="23" spans="1:3" ht="18">
      <c r="A23" s="232"/>
      <c r="B23" s="246"/>
      <c r="C23" s="246"/>
    </row>
    <row r="24" spans="1:3" ht="18">
      <c r="A24" s="232"/>
      <c r="B24" s="653"/>
      <c r="C24" s="653"/>
    </row>
    <row r="25" spans="1:3" ht="18">
      <c r="A25" s="115" t="s">
        <v>364</v>
      </c>
      <c r="B25" s="247"/>
      <c r="C25" s="248"/>
    </row>
    <row r="26" spans="1:2" ht="18">
      <c r="A26" s="116"/>
      <c r="B26" s="126" t="s">
        <v>365</v>
      </c>
    </row>
    <row r="27" ht="18">
      <c r="A27" s="116"/>
    </row>
    <row r="28" ht="18">
      <c r="A28" s="115"/>
    </row>
    <row r="29" ht="18">
      <c r="A29" s="250"/>
    </row>
  </sheetData>
  <sheetProtection/>
  <mergeCells count="9">
    <mergeCell ref="B3:C3"/>
    <mergeCell ref="A15:A19"/>
    <mergeCell ref="B15:B18"/>
    <mergeCell ref="B24:C24"/>
    <mergeCell ref="B6:B8"/>
    <mergeCell ref="A6:A8"/>
    <mergeCell ref="A22:B22"/>
    <mergeCell ref="B5:C5"/>
    <mergeCell ref="B4:BC4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RamazanovaEN</cp:lastModifiedBy>
  <cp:lastPrinted>2016-03-09T05:24:04Z</cp:lastPrinted>
  <dcterms:created xsi:type="dcterms:W3CDTF">2011-05-17T05:04:33Z</dcterms:created>
  <dcterms:modified xsi:type="dcterms:W3CDTF">2016-12-21T09:06:50Z</dcterms:modified>
  <cp:category/>
  <cp:version/>
  <cp:contentType/>
  <cp:contentStatus/>
</cp:coreProperties>
</file>