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5" sheetId="14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таб.3'!$D$2:$D$71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3">'Финансирование таб.3'!$A$1:$BB$46</definedName>
  </definedNames>
  <calcPr calcId="124519" refMode="R1C1"/>
</workbook>
</file>

<file path=xl/calcChain.xml><?xml version="1.0" encoding="utf-8"?>
<calcChain xmlns="http://schemas.openxmlformats.org/spreadsheetml/2006/main">
  <c r="BA31" i="13"/>
  <c r="AX31"/>
  <c r="AS31"/>
  <c r="AN31"/>
  <c r="AI31"/>
  <c r="AZ11"/>
  <c r="AW11"/>
  <c r="AR11"/>
  <c r="AM11"/>
  <c r="AH11"/>
  <c r="AC11"/>
  <c r="X11"/>
  <c r="U11"/>
  <c r="R11"/>
  <c r="O11"/>
  <c r="L11"/>
  <c r="AZ10"/>
  <c r="AW10"/>
  <c r="AR10"/>
  <c r="AM10"/>
  <c r="AH10"/>
  <c r="AC10"/>
  <c r="X10"/>
  <c r="U10"/>
  <c r="R10"/>
  <c r="O10"/>
  <c r="L10"/>
  <c r="K11"/>
  <c r="AY11"/>
  <c r="AO11"/>
  <c r="AJ11"/>
  <c r="AE11"/>
  <c r="Z11"/>
  <c r="W11"/>
  <c r="T11"/>
  <c r="Q11"/>
  <c r="AY10"/>
  <c r="AO10"/>
  <c r="AJ10"/>
  <c r="AE10"/>
  <c r="Z10"/>
  <c r="W10"/>
  <c r="T10"/>
  <c r="Q10"/>
  <c r="N10"/>
  <c r="K10"/>
  <c r="I11"/>
  <c r="I10"/>
  <c r="H11"/>
  <c r="H10"/>
  <c r="F11"/>
  <c r="F10"/>
  <c r="AZ30"/>
  <c r="AW30"/>
  <c r="AR30"/>
  <c r="AM30"/>
  <c r="AH30"/>
  <c r="AC30"/>
  <c r="X30"/>
  <c r="U30"/>
  <c r="R30"/>
  <c r="O30"/>
  <c r="AY30"/>
  <c r="AT30"/>
  <c r="AO30"/>
  <c r="AJ30"/>
  <c r="AE30"/>
  <c r="Z30"/>
  <c r="W30"/>
  <c r="T30"/>
  <c r="Q30"/>
  <c r="N30"/>
  <c r="K30"/>
  <c r="I30"/>
  <c r="H30"/>
  <c r="AZ31"/>
  <c r="AZ29"/>
  <c r="AZ37" s="1"/>
  <c r="AZ36" s="1"/>
  <c r="AW29"/>
  <c r="AR29"/>
  <c r="AM29"/>
  <c r="AH29"/>
  <c r="AC29"/>
  <c r="AC37" s="1"/>
  <c r="AC36" s="1"/>
  <c r="X29"/>
  <c r="U29"/>
  <c r="R29"/>
  <c r="AY29"/>
  <c r="AO29"/>
  <c r="AJ29"/>
  <c r="AE29"/>
  <c r="AE37" s="1"/>
  <c r="AE36" s="1"/>
  <c r="Z29"/>
  <c r="W29"/>
  <c r="T29"/>
  <c r="Q29"/>
  <c r="K29"/>
  <c r="I29"/>
  <c r="H29"/>
  <c r="H37" s="1"/>
  <c r="H36" s="1"/>
  <c r="O36"/>
  <c r="P36" s="1"/>
  <c r="P37" s="1"/>
  <c r="L36"/>
  <c r="N36"/>
  <c r="AW37"/>
  <c r="AW36" s="1"/>
  <c r="AR37"/>
  <c r="AR36" s="1"/>
  <c r="AM37"/>
  <c r="AM36" s="1"/>
  <c r="X37"/>
  <c r="X36" s="1"/>
  <c r="U37"/>
  <c r="U36" s="1"/>
  <c r="R37"/>
  <c r="R36" s="1"/>
  <c r="O37"/>
  <c r="L37"/>
  <c r="I37"/>
  <c r="I36" s="1"/>
  <c r="AY37"/>
  <c r="AY36" s="1"/>
  <c r="AO37"/>
  <c r="AO36" s="1"/>
  <c r="AJ37"/>
  <c r="AJ36" s="1"/>
  <c r="Z37"/>
  <c r="Z36" s="1"/>
  <c r="W37"/>
  <c r="W36" s="1"/>
  <c r="T37"/>
  <c r="T36" s="1"/>
  <c r="Q37"/>
  <c r="Q36" s="1"/>
  <c r="N37"/>
  <c r="K37"/>
  <c r="K36" s="1"/>
  <c r="F32"/>
  <c r="E32"/>
  <c r="E31" s="1"/>
  <c r="F33"/>
  <c r="F29" s="1"/>
  <c r="F9" i="5"/>
  <c r="G9" s="1"/>
  <c r="F34" i="13"/>
  <c r="AH37"/>
  <c r="AH36" s="1"/>
  <c r="AY33"/>
  <c r="AT33"/>
  <c r="AO33"/>
  <c r="AJ33"/>
  <c r="AE33"/>
  <c r="Z33"/>
  <c r="AY31"/>
  <c r="AT31"/>
  <c r="AO31"/>
  <c r="AJ31"/>
  <c r="AE31"/>
  <c r="AA31"/>
  <c r="AB31"/>
  <c r="AC31"/>
  <c r="Z31"/>
  <c r="AA33"/>
  <c r="AB33"/>
  <c r="AC33"/>
  <c r="G14" i="5"/>
  <c r="G15"/>
  <c r="G13"/>
  <c r="G10"/>
  <c r="G11"/>
  <c r="F37" i="13"/>
  <c r="G32"/>
  <c r="O32"/>
  <c r="N32"/>
  <c r="P31"/>
  <c r="P32" s="1"/>
  <c r="P29"/>
  <c r="P30" s="1"/>
  <c r="P9" i="5"/>
  <c r="N11" i="13"/>
  <c r="P10"/>
  <c r="P11" s="1"/>
  <c r="AT29" l="1"/>
  <c r="AT37" s="1"/>
  <c r="E34"/>
  <c r="F30"/>
  <c r="E30"/>
  <c r="E11" s="1"/>
  <c r="G31"/>
  <c r="AD32"/>
  <c r="AD31"/>
  <c r="AT10" l="1"/>
  <c r="AT11" s="1"/>
  <c r="AT36"/>
  <c r="E37"/>
  <c r="G37" s="1"/>
  <c r="G34"/>
  <c r="AD34"/>
  <c r="E33"/>
  <c r="G30"/>
  <c r="F14" i="5"/>
  <c r="F15"/>
  <c r="F13"/>
  <c r="E14"/>
  <c r="E15"/>
  <c r="E13"/>
  <c r="F11"/>
  <c r="F10"/>
  <c r="E10"/>
  <c r="E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D37" i="13" l="1"/>
  <c r="G33"/>
  <c r="E29"/>
  <c r="AD33"/>
  <c r="C8" i="8"/>
  <c r="D8" s="1"/>
  <c r="C5"/>
  <c r="D5" s="1"/>
  <c r="C11"/>
  <c r="D11" s="1"/>
  <c r="C14"/>
  <c r="D14" s="1"/>
  <c r="C19"/>
  <c r="D19" s="1"/>
  <c r="G29" i="13" l="1"/>
  <c r="E10"/>
  <c r="G11"/>
  <c r="C24" i="8"/>
  <c r="D24"/>
  <c r="G10" i="13" l="1"/>
  <c r="E36"/>
  <c r="AD36" s="1"/>
  <c r="G36" l="1"/>
</calcChain>
</file>

<file path=xl/sharedStrings.xml><?xml version="1.0" encoding="utf-8"?>
<sst xmlns="http://schemas.openxmlformats.org/spreadsheetml/2006/main" count="679" uniqueCount="330">
  <si>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</si>
  <si>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</si>
  <si>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</si>
  <si>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</si>
  <si>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</si>
  <si>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</si>
  <si>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</si>
  <si>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</si>
  <si>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</si>
  <si>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</si>
  <si>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</si>
  <si>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</si>
  <si>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</si>
  <si>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</si>
  <si>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</si>
  <si>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</si>
  <si>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</si>
  <si>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</si>
  <si>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</si>
  <si>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</si>
  <si>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</si>
  <si>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</si>
  <si>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</si>
  <si>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</si>
  <si>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</si>
  <si>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</si>
  <si>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</si>
  <si>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</si>
  <si>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</si>
  <si>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</si>
  <si>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</si>
  <si>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</si>
  <si>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</si>
  <si>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</si>
  <si>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</si>
  <si>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</si>
  <si>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</si>
  <si>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</si>
  <si>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</si>
  <si>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</si>
  <si>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</si>
  <si>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</si>
  <si>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</si>
  <si>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</si>
  <si>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</si>
  <si>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</si>
  <si>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</si>
  <si>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</si>
  <si>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</si>
  <si>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</si>
  <si>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</si>
  <si>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</si>
  <si>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</si>
  <si>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</si>
  <si>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</si>
  <si>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</si>
  <si>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</si>
  <si>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</si>
  <si>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</si>
  <si>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</si>
  <si>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</si>
  <si>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</si>
  <si>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</si>
  <si>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</si>
  <si>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</si>
  <si>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</si>
  <si>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</si>
  <si>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</si>
  <si>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</si>
  <si>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</si>
  <si>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</si>
  <si>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</si>
  <si>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</si>
  <si>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</si>
  <si>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</si>
  <si>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</si>
  <si>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</si>
  <si>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</si>
  <si>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</si>
  <si>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</si>
  <si>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</si>
  <si>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</si>
  <si>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</si>
  <si>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</si>
  <si>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</si>
  <si>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</si>
  <si>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</si>
  <si>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</si>
  <si>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</si>
  <si>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</si>
  <si>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</si>
  <si>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</si>
  <si>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</si>
  <si>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</si>
  <si>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</si>
  <si>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</si>
  <si>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</si>
  <si>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</si>
  <si>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</si>
  <si>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</si>
  <si>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</si>
  <si>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</si>
  <si>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</si>
  <si>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</si>
  <si>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</si>
  <si>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</si>
  <si>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</si>
  <si>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</si>
  <si>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</si>
  <si>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</si>
  <si>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</si>
  <si>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</si>
  <si>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</si>
  <si>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</si>
  <si>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</si>
  <si>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</si>
  <si>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</si>
  <si>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</si>
  <si>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</si>
  <si>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</si>
  <si>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</si>
  <si>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</si>
  <si>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</si>
  <si>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</si>
  <si>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</si>
  <si>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</si>
  <si>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</si>
  <si>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</si>
  <si>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</si>
  <si>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</si>
  <si>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</si>
  <si>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</si>
  <si>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</si>
  <si>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</si>
  <si>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</si>
  <si>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</si>
  <si>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</si>
  <si>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</si>
  <si>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</si>
  <si>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</si>
  <si>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</si>
  <si>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</si>
  <si>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</si>
  <si>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</si>
  <si>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</si>
  <si>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</si>
  <si>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</si>
  <si>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</si>
  <si>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</si>
  <si>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</si>
  <si>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</si>
  <si>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</si>
  <si>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</si>
  <si>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</si>
  <si>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</si>
  <si>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</si>
  <si>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</si>
  <si>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</si>
  <si>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</si>
  <si>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</si>
  <si>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</si>
  <si>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</si>
  <si>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</si>
  <si>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</si>
  <si>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</si>
  <si>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</si>
  <si>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</si>
  <si>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</si>
  <si>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</si>
  <si>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</si>
  <si>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</si>
  <si>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</si>
  <si>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</si>
  <si>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</si>
  <si>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</si>
  <si>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</si>
  <si>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</si>
  <si>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</si>
  <si>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</si>
  <si>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</si>
  <si>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</si>
  <si>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</si>
  <si>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</si>
  <si>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</si>
  <si>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</si>
  <si>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</si>
  <si>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</si>
  <si>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</si>
  <si>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</si>
  <si>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</si>
  <si>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</si>
  <si>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</si>
  <si>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</si>
  <si>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</si>
  <si>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</si>
  <si>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</si>
  <si>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</si>
  <si>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</si>
  <si>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</si>
  <si>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</si>
  <si>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</si>
  <si>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</si>
  <si>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</si>
  <si>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</si>
  <si>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</si>
  <si>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</si>
  <si>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</si>
  <si>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</si>
  <si>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</si>
  <si>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</si>
  <si>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</si>
  <si>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</si>
  <si>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</si>
  <si>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</si>
  <si>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</si>
  <si>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</si>
  <si>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</si>
  <si>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</si>
  <si>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</si>
  <si>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</si>
  <si>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</si>
  <si>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</si>
  <si>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</si>
  <si>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</si>
  <si>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</si>
  <si>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</si>
  <si>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</si>
  <si>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</si>
  <si>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</si>
  <si>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</si>
  <si>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</si>
  <si>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</si>
  <si>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</si>
  <si>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</si>
  <si>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</si>
  <si>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</si>
  <si>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</si>
  <si>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</si>
  <si>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</si>
  <si>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</si>
  <si>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</si>
  <si>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</si>
  <si>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</si>
  <si>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</si>
  <si>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</si>
  <si>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</si>
  <si>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</si>
  <si>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</si>
  <si>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</si>
  <si>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</si>
  <si>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</si>
  <si>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</si>
  <si>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</si>
  <si>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</si>
  <si>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</si>
  <si>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</si>
  <si>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</si>
  <si>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</si>
  <si>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</si>
  <si>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</si>
  <si>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</si>
  <si>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</si>
  <si>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Ответственный исполнитель /соисполнитель</t>
  </si>
  <si>
    <t>фактически
профинансировано</t>
  </si>
  <si>
    <t>Таблица 3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</si>
  <si>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</si>
  <si>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</si>
  <si>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</si>
  <si>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</si>
  <si>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</si>
  <si>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</si>
  <si>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</si>
  <si>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</si>
  <si>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</si>
  <si>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</si>
  <si>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</si>
  <si>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</si>
  <si>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</si>
  <si>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</si>
  <si>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</si>
  <si>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Цель: повышение эффективности муниципальной службы и резерва управленческих кадров в Нижневартовском районе</t>
  </si>
  <si>
    <t>2.1</t>
  </si>
  <si>
    <t xml:space="preserve">Ответственный исполнитель (отдел муниципальной службы и кадров администрации района)
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</si>
  <si>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</si>
  <si>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</si>
  <si>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</si>
  <si>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Руководитель  __________________________ Куко Т.Р. (Ф.И.О. подпись)</t>
  </si>
  <si>
    <t>Исполнитель_______________________           Краснова Н.А. (Ф.И.О. подпись)</t>
  </si>
  <si>
    <t>тел. 49 87 26</t>
  </si>
  <si>
    <t>Исполнитель_______________________Краснова Н.А. (Ф.И.О. подпись)</t>
  </si>
  <si>
    <t>МАРТ 2017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</si>
  <si>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2017–2019 годы»</t>
  </si>
  <si>
    <t xml:space="preserve">Доля муниципальных служащих, прошедших обучение на курсах повышения квалификации, в процентах </t>
  </si>
  <si>
    <t xml:space="preserve">Доля муниципальных служащих администрации района, принявших участие в тематических семинарах по актуальным темам, в процентах </t>
  </si>
  <si>
    <t xml:space="preserve">Доля лиц, включенных в резерв управленческих кадров муниципальных учреждений и предприятий района, прошедших обучение на курсах повышения квалификации,  в процентах </t>
  </si>
  <si>
    <t>план
на 2017 год</t>
  </si>
  <si>
    <t>Задача:  повышение профессиональных компетенций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района, иразвитие механизма предупреждения коррупции, выявление и разрешение конфликта интересов на муниципальной службе в администрации района</t>
  </si>
  <si>
    <t>ОМСиК</t>
  </si>
  <si>
    <t xml:space="preserve">Повышение профессионального уровня муниципальных служащих администрации района и лиц, включенных в РУК </t>
  </si>
  <si>
    <t>2.1.2</t>
  </si>
  <si>
    <t>2.1. 4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</si>
  <si>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РУК</t>
  </si>
  <si>
    <t>тел. 49 87 23</t>
  </si>
  <si>
    <t>Руководитель  __________________________ Шабышева Н.Ю.(Ф.И.О., подпись)</t>
  </si>
  <si>
    <t>Куко Т.Р. (Ф.И.О., подпись)</t>
  </si>
  <si>
    <t>Реализация плана подготовки, переподготовки и повышения квалификации муниципальных служащих администрации района и лиц, включенных в РУК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</si>
  <si>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2017</t>
    </r>
    <r>
      <rPr>
        <sz val="10"/>
        <rFont val="Times New Roman"/>
        <family val="1"/>
        <charset val="204"/>
      </rPr>
      <t xml:space="preserve"> год</t>
    </r>
  </si>
  <si>
    <t>Таблица 5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</si>
  <si>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</si>
  <si>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«Развитие муниципальной службы и резерва управленческих кадров в Нижневартовском районе на 2014–2016 годы»</t>
  </si>
  <si>
    <t>наименование муниципальной программы</t>
  </si>
  <si>
    <t>1.</t>
  </si>
  <si>
    <t>Результаты реализации муниципальной программы</t>
  </si>
  <si>
    <t>Приведение действующих муниципальных правовых актов района в соответствие с действующим законодательством.
Ведение Реестра муниципальных служащих.
Формирование кадрового резерва и организация работы с ним.
Участие муниципальных служащих администрации района в обучении за счет средств ХМАО – Югры.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</si>
  <si>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</si>
  <si>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</si>
  <si>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</si>
  <si>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</si>
  <si>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</si>
  <si>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</si>
  <si>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</si>
  <si>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</si>
  <si>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</si>
  <si>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</si>
  <si>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</si>
  <si>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Исполнитель_______________________          Куко Т.Р.(Ф.И.О. подпись)</t>
  </si>
  <si>
    <t>Руководитель  __________________________ Шабышева Н. Ю.(Ф.И.О. подпись)</t>
  </si>
  <si>
    <t>нет</t>
  </si>
  <si>
    <t>«Развитие муниципальной службы и резерва управленческих кадров в Нижневартовском районе на 2017–2019 годы»(постановление администрации района от 07.11.2016№2563)</t>
  </si>
  <si>
    <t>Апрель 2017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</si>
</sst>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7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4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44" xfId="0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37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3" xfId="2" applyNumberFormat="1" applyFont="1" applyFill="1" applyBorder="1" applyAlignment="1" applyProtection="1">
      <alignment horizontal="right" vertical="top" wrapText="1"/>
    </xf>
    <xf numFmtId="169" fontId="22" fillId="0" borderId="30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26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33" xfId="2" applyNumberFormat="1" applyFont="1" applyFill="1" applyBorder="1" applyAlignment="1" applyProtection="1">
      <alignment horizontal="right" vertical="top" wrapText="1"/>
    </xf>
    <xf numFmtId="10" fontId="19" fillId="0" borderId="56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69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46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165" fontId="3" fillId="0" borderId="1" xfId="2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34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  <xf numFmtId="0" fontId="16" fillId="0" borderId="58" xfId="0" applyFont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center" vertical="top" wrapText="1"/>
    </xf>
    <xf numFmtId="0" fontId="16" fillId="0" borderId="59" xfId="0" applyFont="1" applyBorder="1" applyAlignment="1">
      <alignment horizontal="justify" vertical="center" wrapText="1"/>
    </xf>
    <xf numFmtId="2" fontId="16" fillId="0" borderId="1" xfId="0" applyNumberFormat="1" applyFont="1" applyFill="1" applyBorder="1" applyAlignment="1">
      <alignment horizontal="center" vertical="top" wrapText="1"/>
    </xf>
    <xf numFmtId="171" fontId="18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Alignment="1" applyProtection="1">
      <alignment horizontal="left" vertical="center"/>
    </xf>
    <xf numFmtId="164" fontId="3" fillId="0" borderId="1" xfId="0" applyNumberFormat="1" applyFont="1" applyBorder="1"/>
    <xf numFmtId="164" fontId="3" fillId="3" borderId="1" xfId="2" applyNumberFormat="1" applyFont="1" applyFill="1" applyBorder="1" applyAlignment="1">
      <alignment horizontal="center" vertical="top" wrapText="1"/>
    </xf>
    <xf numFmtId="0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Fill="1" applyAlignment="1">
      <alignment horizontal="right"/>
    </xf>
    <xf numFmtId="0" fontId="28" fillId="0" borderId="0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43" fontId="19" fillId="0" borderId="1" xfId="2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1" fontId="19" fillId="0" borderId="1" xfId="2" applyNumberFormat="1" applyFont="1" applyFill="1" applyBorder="1" applyAlignment="1">
      <alignment horizontal="left" vertical="top" wrapText="1"/>
    </xf>
    <xf numFmtId="0" fontId="3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4" fontId="28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8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NumberFormat="1" applyFont="1" applyAlignment="1">
      <alignment horizontal="left"/>
    </xf>
    <xf numFmtId="169" fontId="18" fillId="0" borderId="1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0" fontId="19" fillId="0" borderId="1" xfId="2" applyNumberFormat="1" applyFont="1" applyFill="1" applyBorder="1" applyAlignment="1" applyProtection="1">
      <alignment horizontal="center" vertical="top" wrapText="1"/>
    </xf>
    <xf numFmtId="169" fontId="18" fillId="0" borderId="5" xfId="2" applyNumberFormat="1" applyFont="1" applyFill="1" applyBorder="1" applyAlignment="1" applyProtection="1">
      <alignment horizontal="center" vertical="top" wrapText="1"/>
    </xf>
    <xf numFmtId="10" fontId="19" fillId="0" borderId="10" xfId="2" applyNumberFormat="1" applyFont="1" applyFill="1" applyBorder="1" applyAlignment="1" applyProtection="1">
      <alignment horizontal="center" vertical="top" wrapText="1"/>
    </xf>
    <xf numFmtId="169" fontId="19" fillId="0" borderId="10" xfId="2" applyNumberFormat="1" applyFont="1" applyFill="1" applyBorder="1" applyAlignment="1" applyProtection="1">
      <alignment horizontal="center" vertical="top" wrapText="1"/>
    </xf>
    <xf numFmtId="169" fontId="19" fillId="0" borderId="53" xfId="2" applyNumberFormat="1" applyFont="1" applyFill="1" applyBorder="1" applyAlignment="1" applyProtection="1">
      <alignment horizontal="center" vertical="top" wrapText="1"/>
    </xf>
    <xf numFmtId="10" fontId="19" fillId="0" borderId="56" xfId="2" applyNumberFormat="1" applyFont="1" applyFill="1" applyBorder="1" applyAlignment="1" applyProtection="1">
      <alignment horizontal="center" vertical="top" wrapText="1"/>
    </xf>
    <xf numFmtId="10" fontId="19" fillId="0" borderId="25" xfId="2" applyNumberFormat="1" applyFont="1" applyFill="1" applyBorder="1" applyAlignment="1" applyProtection="1">
      <alignment horizontal="center" vertical="top" wrapText="1"/>
    </xf>
    <xf numFmtId="169" fontId="19" fillId="0" borderId="25" xfId="2" applyNumberFormat="1" applyFont="1" applyFill="1" applyBorder="1" applyAlignment="1" applyProtection="1">
      <alignment horizontal="center" vertical="top" wrapText="1"/>
    </xf>
    <xf numFmtId="171" fontId="19" fillId="0" borderId="1" xfId="2" applyNumberFormat="1" applyFont="1" applyFill="1" applyBorder="1" applyAlignment="1" applyProtection="1">
      <alignment horizontal="center" vertical="top" wrapText="1"/>
    </xf>
    <xf numFmtId="2" fontId="19" fillId="0" borderId="1" xfId="2" applyNumberFormat="1" applyFont="1" applyFill="1" applyBorder="1" applyAlignment="1" applyProtection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center" vertical="top" wrapText="1"/>
    </xf>
    <xf numFmtId="169" fontId="18" fillId="0" borderId="3" xfId="2" applyNumberFormat="1" applyFont="1" applyFill="1" applyBorder="1" applyAlignment="1" applyProtection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center" vertical="top" wrapText="1"/>
    </xf>
    <xf numFmtId="10" fontId="18" fillId="0" borderId="1" xfId="2" applyNumberFormat="1" applyFont="1" applyFill="1" applyBorder="1" applyAlignment="1" applyProtection="1">
      <alignment horizontal="center" vertical="top" wrapText="1"/>
    </xf>
    <xf numFmtId="164" fontId="18" fillId="0" borderId="5" xfId="2" applyNumberFormat="1" applyFont="1" applyFill="1" applyBorder="1" applyAlignment="1" applyProtection="1">
      <alignment horizontal="center" vertical="top" wrapText="1"/>
    </xf>
    <xf numFmtId="169" fontId="19" fillId="0" borderId="36" xfId="2" applyNumberFormat="1" applyFont="1" applyFill="1" applyBorder="1" applyAlignment="1" applyProtection="1">
      <alignment horizontal="center" vertical="top" wrapText="1"/>
    </xf>
    <xf numFmtId="10" fontId="19" fillId="0" borderId="36" xfId="2" applyNumberFormat="1" applyFont="1" applyFill="1" applyBorder="1" applyAlignment="1" applyProtection="1">
      <alignment horizontal="center" vertical="top" wrapText="1"/>
    </xf>
    <xf numFmtId="2" fontId="19" fillId="0" borderId="5" xfId="2" applyNumberFormat="1" applyFont="1" applyFill="1" applyBorder="1" applyAlignment="1" applyProtection="1">
      <alignment horizontal="center" vertical="top" wrapText="1"/>
    </xf>
    <xf numFmtId="2" fontId="18" fillId="0" borderId="6" xfId="2" applyNumberFormat="1" applyFont="1" applyFill="1" applyBorder="1" applyAlignment="1" applyProtection="1">
      <alignment horizontal="center" vertical="top" wrapText="1"/>
    </xf>
    <xf numFmtId="2" fontId="3" fillId="0" borderId="20" xfId="0" applyNumberFormat="1" applyFont="1" applyFill="1" applyBorder="1" applyAlignment="1" applyProtection="1">
      <alignment vertical="center"/>
    </xf>
    <xf numFmtId="2" fontId="19" fillId="0" borderId="9" xfId="0" applyNumberFormat="1" applyFont="1" applyFill="1" applyBorder="1" applyAlignment="1" applyProtection="1">
      <alignment horizontal="center" vertical="top" wrapText="1"/>
    </xf>
    <xf numFmtId="2" fontId="19" fillId="0" borderId="34" xfId="2" applyNumberFormat="1" applyFont="1" applyFill="1" applyBorder="1" applyAlignment="1" applyProtection="1">
      <alignment horizontal="right" vertical="top" wrapText="1"/>
    </xf>
    <xf numFmtId="2" fontId="19" fillId="0" borderId="37" xfId="2" applyNumberFormat="1" applyFont="1" applyFill="1" applyBorder="1" applyAlignment="1" applyProtection="1">
      <alignment horizontal="right" vertical="top" wrapText="1"/>
    </xf>
    <xf numFmtId="2" fontId="19" fillId="0" borderId="33" xfId="2" applyNumberFormat="1" applyFont="1" applyFill="1" applyBorder="1" applyAlignment="1" applyProtection="1">
      <alignment horizontal="right" vertical="top" wrapText="1"/>
    </xf>
    <xf numFmtId="2" fontId="19" fillId="0" borderId="25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19" fillId="0" borderId="43" xfId="2" applyNumberFormat="1" applyFont="1" applyFill="1" applyBorder="1" applyAlignment="1" applyProtection="1">
      <alignment horizontal="right" vertical="top" wrapText="1"/>
    </xf>
    <xf numFmtId="2" fontId="19" fillId="0" borderId="53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19" fillId="0" borderId="51" xfId="2" applyNumberFormat="1" applyFont="1" applyFill="1" applyBorder="1" applyAlignment="1" applyProtection="1">
      <alignment horizontal="center" vertical="top" wrapText="1"/>
    </xf>
    <xf numFmtId="2" fontId="19" fillId="0" borderId="34" xfId="2" applyNumberFormat="1" applyFont="1" applyFill="1" applyBorder="1" applyAlignment="1" applyProtection="1">
      <alignment horizontal="center" vertical="top" wrapText="1"/>
    </xf>
    <xf numFmtId="2" fontId="19" fillId="0" borderId="40" xfId="2" applyNumberFormat="1" applyFont="1" applyFill="1" applyBorder="1" applyAlignment="1" applyProtection="1">
      <alignment horizontal="center" vertical="top" wrapText="1"/>
    </xf>
    <xf numFmtId="2" fontId="19" fillId="0" borderId="2" xfId="2" applyNumberFormat="1" applyFont="1" applyFill="1" applyBorder="1" applyAlignment="1" applyProtection="1">
      <alignment horizontal="center" vertical="top" wrapText="1"/>
    </xf>
    <xf numFmtId="2" fontId="19" fillId="0" borderId="8" xfId="2" applyNumberFormat="1" applyFont="1" applyFill="1" applyBorder="1" applyAlignment="1" applyProtection="1">
      <alignment horizontal="center" vertical="top" wrapText="1"/>
    </xf>
    <xf numFmtId="2" fontId="19" fillId="0" borderId="3" xfId="2" applyNumberFormat="1" applyFont="1" applyFill="1" applyBorder="1" applyAlignment="1" applyProtection="1">
      <alignment horizontal="center" vertical="top" wrapText="1"/>
    </xf>
    <xf numFmtId="169" fontId="19" fillId="0" borderId="8" xfId="2" applyNumberFormat="1" applyFont="1" applyFill="1" applyBorder="1" applyAlignment="1" applyProtection="1">
      <alignment horizontal="center" vertical="top" wrapText="1"/>
    </xf>
    <xf numFmtId="10" fontId="19" fillId="0" borderId="8" xfId="2" applyNumberFormat="1" applyFont="1" applyFill="1" applyBorder="1" applyAlignment="1" applyProtection="1">
      <alignment horizontal="center" vertical="top" wrapText="1"/>
    </xf>
    <xf numFmtId="171" fontId="19" fillId="0" borderId="10" xfId="2" applyNumberFormat="1" applyFont="1" applyFill="1" applyBorder="1" applyAlignment="1" applyProtection="1">
      <alignment horizontal="center" vertical="top" wrapText="1"/>
    </xf>
    <xf numFmtId="171" fontId="19" fillId="0" borderId="31" xfId="2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22" fillId="0" borderId="30" xfId="2" applyNumberFormat="1" applyFont="1" applyFill="1" applyBorder="1" applyAlignment="1" applyProtection="1">
      <alignment horizontal="right" vertical="top" wrapText="1"/>
    </xf>
    <xf numFmtId="2" fontId="20" fillId="0" borderId="0" xfId="0" applyNumberFormat="1" applyFont="1" applyFill="1" applyAlignment="1" applyProtection="1">
      <alignment horizontal="right" vertical="center"/>
    </xf>
    <xf numFmtId="2" fontId="19" fillId="0" borderId="10" xfId="2" applyNumberFormat="1" applyFont="1" applyFill="1" applyBorder="1" applyAlignment="1" applyProtection="1">
      <alignment horizontal="center" vertical="top" wrapText="1"/>
    </xf>
    <xf numFmtId="2" fontId="18" fillId="0" borderId="1" xfId="2" applyNumberFormat="1" applyFont="1" applyFill="1" applyBorder="1" applyAlignment="1" applyProtection="1">
      <alignment vertical="top" wrapText="1"/>
    </xf>
    <xf numFmtId="2" fontId="18" fillId="0" borderId="4" xfId="2" applyNumberFormat="1" applyFont="1" applyFill="1" applyBorder="1" applyAlignment="1" applyProtection="1">
      <alignment horizontal="right" vertical="top" wrapText="1"/>
    </xf>
    <xf numFmtId="2" fontId="19" fillId="0" borderId="4" xfId="2" applyNumberFormat="1" applyFont="1" applyFill="1" applyBorder="1" applyAlignment="1" applyProtection="1">
      <alignment horizontal="right" vertical="top" wrapText="1"/>
    </xf>
    <xf numFmtId="2" fontId="19" fillId="0" borderId="38" xfId="2" applyNumberFormat="1" applyFont="1" applyFill="1" applyBorder="1" applyAlignment="1" applyProtection="1">
      <alignment horizontal="right" vertical="top" wrapText="1"/>
    </xf>
    <xf numFmtId="2" fontId="19" fillId="0" borderId="32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center" vertical="top" wrapText="1"/>
    </xf>
    <xf numFmtId="2" fontId="19" fillId="0" borderId="49" xfId="2" applyNumberFormat="1" applyFont="1" applyFill="1" applyBorder="1" applyAlignment="1" applyProtection="1">
      <alignment horizontal="center" vertical="top" wrapText="1"/>
    </xf>
    <xf numFmtId="2" fontId="20" fillId="0" borderId="0" xfId="0" applyNumberFormat="1" applyFont="1" applyFill="1" applyAlignment="1" applyProtection="1">
      <alignment vertical="center"/>
    </xf>
    <xf numFmtId="2" fontId="18" fillId="0" borderId="31" xfId="2" applyNumberFormat="1" applyFont="1" applyFill="1" applyBorder="1" applyAlignment="1" applyProtection="1">
      <alignment vertical="top" wrapText="1"/>
    </xf>
    <xf numFmtId="10" fontId="18" fillId="0" borderId="5" xfId="2" applyNumberFormat="1" applyFont="1" applyFill="1" applyBorder="1" applyAlignment="1" applyProtection="1">
      <alignment vertical="top" wrapText="1"/>
    </xf>
    <xf numFmtId="10" fontId="18" fillId="0" borderId="11" xfId="2" applyNumberFormat="1" applyFont="1" applyFill="1" applyBorder="1" applyAlignment="1" applyProtection="1">
      <alignment vertical="top" wrapText="1"/>
    </xf>
    <xf numFmtId="10" fontId="18" fillId="0" borderId="1" xfId="2" applyNumberFormat="1" applyFont="1" applyFill="1" applyBorder="1" applyAlignment="1" applyProtection="1">
      <alignment vertical="top" wrapText="1"/>
    </xf>
    <xf numFmtId="2" fontId="18" fillId="0" borderId="51" xfId="2" applyNumberFormat="1" applyFont="1" applyFill="1" applyBorder="1" applyAlignment="1" applyProtection="1">
      <alignment vertical="top" wrapText="1"/>
    </xf>
    <xf numFmtId="2" fontId="18" fillId="0" borderId="34" xfId="2" applyNumberFormat="1" applyFont="1" applyFill="1" applyBorder="1" applyAlignment="1" applyProtection="1">
      <alignment vertical="top" wrapText="1"/>
    </xf>
    <xf numFmtId="169" fontId="18" fillId="0" borderId="51" xfId="2" applyNumberFormat="1" applyFont="1" applyFill="1" applyBorder="1" applyAlignment="1" applyProtection="1">
      <alignment vertical="top" wrapText="1"/>
    </xf>
    <xf numFmtId="10" fontId="18" fillId="0" borderId="34" xfId="2" applyNumberFormat="1" applyFont="1" applyFill="1" applyBorder="1" applyAlignment="1" applyProtection="1">
      <alignment vertical="top" wrapText="1"/>
    </xf>
    <xf numFmtId="169" fontId="18" fillId="0" borderId="29" xfId="2" applyNumberFormat="1" applyFont="1" applyFill="1" applyBorder="1" applyAlignment="1" applyProtection="1">
      <alignment vertical="top" wrapText="1"/>
    </xf>
    <xf numFmtId="10" fontId="18" fillId="0" borderId="29" xfId="2" applyNumberFormat="1" applyFont="1" applyFill="1" applyBorder="1" applyAlignment="1" applyProtection="1">
      <alignment vertical="top" wrapText="1"/>
    </xf>
    <xf numFmtId="2" fontId="19" fillId="0" borderId="49" xfId="2" applyNumberFormat="1" applyFont="1" applyFill="1" applyBorder="1" applyAlignment="1" applyProtection="1">
      <alignment vertical="top" wrapText="1"/>
    </xf>
    <xf numFmtId="10" fontId="19" fillId="0" borderId="36" xfId="2" applyNumberFormat="1" applyFont="1" applyFill="1" applyBorder="1" applyAlignment="1" applyProtection="1">
      <alignment vertical="top" wrapText="1"/>
    </xf>
    <xf numFmtId="10" fontId="19" fillId="0" borderId="10" xfId="2" applyNumberFormat="1" applyFont="1" applyFill="1" applyBorder="1" applyAlignment="1" applyProtection="1">
      <alignment vertical="top" wrapText="1"/>
    </xf>
    <xf numFmtId="2" fontId="19" fillId="0" borderId="51" xfId="2" applyNumberFormat="1" applyFont="1" applyFill="1" applyBorder="1" applyAlignment="1" applyProtection="1">
      <alignment vertical="top" wrapText="1"/>
    </xf>
    <xf numFmtId="2" fontId="19" fillId="0" borderId="34" xfId="2" applyNumberFormat="1" applyFont="1" applyFill="1" applyBorder="1" applyAlignment="1" applyProtection="1">
      <alignment vertical="top" wrapText="1"/>
    </xf>
    <xf numFmtId="2" fontId="19" fillId="0" borderId="1" xfId="2" applyNumberFormat="1" applyFont="1" applyFill="1" applyBorder="1" applyAlignment="1" applyProtection="1">
      <alignment vertical="top" wrapText="1"/>
    </xf>
    <xf numFmtId="169" fontId="19" fillId="0" borderId="51" xfId="2" applyNumberFormat="1" applyFont="1" applyFill="1" applyBorder="1" applyAlignment="1" applyProtection="1">
      <alignment vertical="top" wrapText="1"/>
    </xf>
    <xf numFmtId="10" fontId="19" fillId="0" borderId="34" xfId="2" applyNumberFormat="1" applyFont="1" applyFill="1" applyBorder="1" applyAlignment="1" applyProtection="1">
      <alignment vertical="top" wrapText="1"/>
    </xf>
    <xf numFmtId="10" fontId="19" fillId="0" borderId="1" xfId="2" applyNumberFormat="1" applyFont="1" applyFill="1" applyBorder="1" applyAlignment="1" applyProtection="1">
      <alignment vertical="top" wrapText="1"/>
    </xf>
    <xf numFmtId="169" fontId="19" fillId="0" borderId="29" xfId="2" applyNumberFormat="1" applyFont="1" applyFill="1" applyBorder="1" applyAlignment="1" applyProtection="1">
      <alignment vertical="top" wrapText="1"/>
    </xf>
    <xf numFmtId="10" fontId="19" fillId="0" borderId="29" xfId="2" applyNumberFormat="1" applyFont="1" applyFill="1" applyBorder="1" applyAlignment="1" applyProtection="1">
      <alignment vertical="top" wrapText="1"/>
    </xf>
    <xf numFmtId="10" fontId="19" fillId="0" borderId="5" xfId="2" applyNumberFormat="1" applyFont="1" applyFill="1" applyBorder="1" applyAlignment="1" applyProtection="1">
      <alignment vertical="top" wrapText="1"/>
    </xf>
    <xf numFmtId="10" fontId="19" fillId="0" borderId="2" xfId="2" applyNumberFormat="1" applyFont="1" applyFill="1" applyBorder="1" applyAlignment="1" applyProtection="1">
      <alignment vertical="top" wrapText="1"/>
    </xf>
    <xf numFmtId="2" fontId="19" fillId="0" borderId="29" xfId="2" applyNumberFormat="1" applyFont="1" applyFill="1" applyBorder="1" applyAlignment="1" applyProtection="1">
      <alignment horizontal="center" vertical="top" wrapText="1"/>
    </xf>
    <xf numFmtId="2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0" fontId="19" fillId="0" borderId="26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61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/>
    </xf>
    <xf numFmtId="2" fontId="18" fillId="0" borderId="8" xfId="2" applyNumberFormat="1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left" vertical="center" wrapText="1"/>
    </xf>
    <xf numFmtId="2" fontId="19" fillId="4" borderId="1" xfId="2" applyNumberFormat="1" applyFont="1" applyFill="1" applyBorder="1" applyAlignment="1" applyProtection="1">
      <alignment horizontal="center" vertical="top" wrapText="1"/>
    </xf>
    <xf numFmtId="171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4" xfId="2" applyNumberFormat="1" applyFont="1" applyFill="1" applyBorder="1" applyAlignment="1" applyProtection="1">
      <alignment horizontal="center" vertical="top" wrapText="1"/>
    </xf>
    <xf numFmtId="169" fontId="19" fillId="4" borderId="1" xfId="2" applyNumberFormat="1" applyFont="1" applyFill="1" applyBorder="1" applyAlignment="1" applyProtection="1">
      <alignment horizontal="center" vertical="top" wrapText="1"/>
    </xf>
    <xf numFmtId="10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6" xfId="2" applyNumberFormat="1" applyFont="1" applyFill="1" applyBorder="1" applyAlignment="1" applyProtection="1">
      <alignment horizontal="center" vertical="top" wrapText="1"/>
    </xf>
    <xf numFmtId="169" fontId="19" fillId="4" borderId="5" xfId="2" applyNumberFormat="1" applyFont="1" applyFill="1" applyBorder="1" applyAlignment="1" applyProtection="1">
      <alignment horizontal="center" vertical="top" wrapText="1"/>
    </xf>
    <xf numFmtId="10" fontId="19" fillId="4" borderId="5" xfId="2" applyNumberFormat="1" applyFont="1" applyFill="1" applyBorder="1" applyAlignment="1" applyProtection="1">
      <alignment horizontal="center" vertical="top" wrapText="1"/>
    </xf>
    <xf numFmtId="169" fontId="19" fillId="4" borderId="3" xfId="2" applyNumberFormat="1" applyFont="1" applyFill="1" applyBorder="1" applyAlignment="1" applyProtection="1">
      <alignment horizontal="center" vertical="top" wrapText="1"/>
    </xf>
    <xf numFmtId="164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2" xfId="2" applyNumberFormat="1" applyFont="1" applyFill="1" applyBorder="1" applyAlignment="1" applyProtection="1">
      <alignment horizontal="center" vertical="top" wrapText="1"/>
    </xf>
    <xf numFmtId="2" fontId="19" fillId="4" borderId="51" xfId="2" applyNumberFormat="1" applyFont="1" applyFill="1" applyBorder="1" applyAlignment="1" applyProtection="1">
      <alignment horizontal="center" vertical="top" wrapText="1"/>
    </xf>
    <xf numFmtId="2" fontId="19" fillId="4" borderId="34" xfId="2" applyNumberFormat="1" applyFont="1" applyFill="1" applyBorder="1" applyAlignment="1" applyProtection="1">
      <alignment horizontal="center" vertical="top" wrapText="1"/>
    </xf>
    <xf numFmtId="2" fontId="19" fillId="4" borderId="40" xfId="2" applyNumberFormat="1" applyFont="1" applyFill="1" applyBorder="1" applyAlignment="1" applyProtection="1">
      <alignment horizontal="center" vertical="top" wrapText="1"/>
    </xf>
    <xf numFmtId="169" fontId="19" fillId="4" borderId="51" xfId="2" applyNumberFormat="1" applyFont="1" applyFill="1" applyBorder="1" applyAlignment="1" applyProtection="1">
      <alignment horizontal="center" vertical="top" wrapText="1"/>
    </xf>
    <xf numFmtId="10" fontId="19" fillId="4" borderId="34" xfId="2" applyNumberFormat="1" applyFont="1" applyFill="1" applyBorder="1" applyAlignment="1" applyProtection="1">
      <alignment horizontal="center" vertical="top" wrapText="1"/>
    </xf>
    <xf numFmtId="164" fontId="19" fillId="4" borderId="40" xfId="2" applyNumberFormat="1" applyFont="1" applyFill="1" applyBorder="1" applyAlignment="1" applyProtection="1">
      <alignment horizontal="center" vertical="top" wrapText="1"/>
    </xf>
    <xf numFmtId="169" fontId="19" fillId="4" borderId="29" xfId="2" applyNumberFormat="1" applyFont="1" applyFill="1" applyBorder="1" applyAlignment="1" applyProtection="1">
      <alignment horizontal="center" vertical="top" wrapText="1"/>
    </xf>
    <xf numFmtId="10" fontId="19" fillId="4" borderId="29" xfId="2" applyNumberFormat="1" applyFont="1" applyFill="1" applyBorder="1" applyAlignment="1" applyProtection="1">
      <alignment horizontal="center" vertical="top" wrapText="1"/>
    </xf>
    <xf numFmtId="164" fontId="19" fillId="4" borderId="5" xfId="2" applyNumberFormat="1" applyFont="1" applyFill="1" applyBorder="1" applyAlignment="1" applyProtection="1">
      <alignment horizontal="center" vertical="top" wrapText="1"/>
    </xf>
    <xf numFmtId="2" fontId="19" fillId="4" borderId="10" xfId="2" applyNumberFormat="1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vertical="center"/>
    </xf>
    <xf numFmtId="2" fontId="19" fillId="4" borderId="31" xfId="2" applyNumberFormat="1" applyFont="1" applyFill="1" applyBorder="1" applyAlignment="1" applyProtection="1">
      <alignment horizontal="center" vertical="top" wrapText="1"/>
    </xf>
    <xf numFmtId="2" fontId="19" fillId="4" borderId="5" xfId="2" applyNumberFormat="1" applyFont="1" applyFill="1" applyBorder="1" applyAlignment="1" applyProtection="1">
      <alignment horizontal="center" vertical="top" wrapText="1"/>
    </xf>
    <xf numFmtId="169" fontId="19" fillId="4" borderId="2" xfId="2" applyNumberFormat="1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2" fontId="18" fillId="5" borderId="1" xfId="2" applyNumberFormat="1" applyFont="1" applyFill="1" applyBorder="1" applyAlignment="1" applyProtection="1">
      <alignment horizontal="center" vertical="top" wrapText="1"/>
    </xf>
    <xf numFmtId="171" fontId="18" fillId="5" borderId="1" xfId="2" applyNumberFormat="1" applyFont="1" applyFill="1" applyBorder="1" applyAlignment="1" applyProtection="1">
      <alignment horizontal="center" vertical="top" wrapText="1"/>
    </xf>
    <xf numFmtId="2" fontId="19" fillId="5" borderId="1" xfId="2" applyNumberFormat="1" applyFont="1" applyFill="1" applyBorder="1" applyAlignment="1" applyProtection="1">
      <alignment horizontal="center" vertical="top" wrapText="1"/>
    </xf>
    <xf numFmtId="10" fontId="19" fillId="5" borderId="1" xfId="2" applyNumberFormat="1" applyFont="1" applyFill="1" applyBorder="1" applyAlignment="1" applyProtection="1">
      <alignment horizontal="center" vertical="top" wrapText="1"/>
    </xf>
    <xf numFmtId="169" fontId="19" fillId="5" borderId="1" xfId="2" applyNumberFormat="1" applyFont="1" applyFill="1" applyBorder="1" applyAlignment="1" applyProtection="1">
      <alignment horizontal="center" vertical="top" wrapText="1"/>
    </xf>
    <xf numFmtId="2" fontId="18" fillId="5" borderId="5" xfId="2" applyNumberFormat="1" applyFont="1" applyFill="1" applyBorder="1" applyAlignment="1" applyProtection="1">
      <alignment horizontal="center" vertical="top" wrapText="1"/>
    </xf>
    <xf numFmtId="10" fontId="18" fillId="5" borderId="5" xfId="2" applyNumberFormat="1" applyFont="1" applyFill="1" applyBorder="1" applyAlignment="1" applyProtection="1">
      <alignment horizontal="center" vertical="top" wrapText="1"/>
    </xf>
    <xf numFmtId="10" fontId="19" fillId="5" borderId="10" xfId="2" applyNumberFormat="1" applyFont="1" applyFill="1" applyBorder="1" applyAlignment="1" applyProtection="1">
      <alignment horizontal="center" vertical="top" wrapText="1"/>
    </xf>
    <xf numFmtId="169" fontId="19" fillId="5" borderId="53" xfId="2" applyNumberFormat="1" applyFont="1" applyFill="1" applyBorder="1" applyAlignment="1" applyProtection="1">
      <alignment horizontal="center" vertical="top" wrapText="1"/>
    </xf>
    <xf numFmtId="10" fontId="19" fillId="5" borderId="56" xfId="2" applyNumberFormat="1" applyFont="1" applyFill="1" applyBorder="1" applyAlignment="1" applyProtection="1">
      <alignment horizontal="center" vertical="top" wrapText="1"/>
    </xf>
    <xf numFmtId="10" fontId="19" fillId="5" borderId="25" xfId="2" applyNumberFormat="1" applyFont="1" applyFill="1" applyBorder="1" applyAlignment="1" applyProtection="1">
      <alignment horizontal="center" vertical="top" wrapText="1"/>
    </xf>
    <xf numFmtId="169" fontId="19" fillId="5" borderId="25" xfId="2" applyNumberFormat="1" applyFont="1" applyFill="1" applyBorder="1" applyAlignment="1" applyProtection="1">
      <alignment horizontal="center" vertical="top" wrapText="1"/>
    </xf>
    <xf numFmtId="0" fontId="19" fillId="5" borderId="8" xfId="0" applyFont="1" applyFill="1" applyBorder="1" applyAlignment="1" applyProtection="1">
      <alignment horizontal="center" vertical="top"/>
    </xf>
    <xf numFmtId="0" fontId="3" fillId="5" borderId="0" xfId="0" applyFont="1" applyFill="1" applyBorder="1" applyAlignment="1" applyProtection="1">
      <alignment vertical="center"/>
    </xf>
    <xf numFmtId="164" fontId="18" fillId="5" borderId="5" xfId="0" applyNumberFormat="1" applyFont="1" applyFill="1" applyBorder="1" applyAlignment="1" applyProtection="1">
      <alignment horizontal="left" vertical="top" wrapText="1"/>
    </xf>
    <xf numFmtId="2" fontId="18" fillId="5" borderId="5" xfId="2" applyNumberFormat="1" applyFont="1" applyFill="1" applyBorder="1" applyAlignment="1" applyProtection="1">
      <alignment horizontal="right" vertical="top" wrapText="1"/>
    </xf>
    <xf numFmtId="10" fontId="18" fillId="5" borderId="5" xfId="2" applyNumberFormat="1" applyFont="1" applyFill="1" applyBorder="1" applyAlignment="1" applyProtection="1">
      <alignment horizontal="right" vertical="top" wrapText="1"/>
    </xf>
    <xf numFmtId="2" fontId="18" fillId="5" borderId="54" xfId="2" applyNumberFormat="1" applyFont="1" applyFill="1" applyBorder="1" applyAlignment="1" applyProtection="1">
      <alignment horizontal="right" vertical="top" wrapText="1"/>
    </xf>
    <xf numFmtId="2" fontId="18" fillId="5" borderId="35" xfId="2" applyNumberFormat="1" applyFont="1" applyFill="1" applyBorder="1" applyAlignment="1" applyProtection="1">
      <alignment horizontal="right" vertical="top" wrapText="1"/>
    </xf>
    <xf numFmtId="2" fontId="18" fillId="5" borderId="3" xfId="2" applyNumberFormat="1" applyFont="1" applyFill="1" applyBorder="1" applyAlignment="1" applyProtection="1">
      <alignment horizontal="right" vertical="top" wrapText="1"/>
    </xf>
    <xf numFmtId="169" fontId="18" fillId="5" borderId="54" xfId="2" applyNumberFormat="1" applyFont="1" applyFill="1" applyBorder="1" applyAlignment="1" applyProtection="1">
      <alignment horizontal="right" vertical="top" wrapText="1"/>
    </xf>
    <xf numFmtId="10" fontId="18" fillId="5" borderId="35" xfId="2" applyNumberFormat="1" applyFont="1" applyFill="1" applyBorder="1" applyAlignment="1" applyProtection="1">
      <alignment horizontal="right" vertical="top" wrapText="1"/>
    </xf>
    <xf numFmtId="169" fontId="18" fillId="5" borderId="6" xfId="2" applyNumberFormat="1" applyFont="1" applyFill="1" applyBorder="1" applyAlignment="1" applyProtection="1">
      <alignment horizontal="right" vertical="top" wrapText="1"/>
    </xf>
    <xf numFmtId="10" fontId="18" fillId="5" borderId="6" xfId="2" applyNumberFormat="1" applyFont="1" applyFill="1" applyBorder="1" applyAlignment="1" applyProtection="1">
      <alignment horizontal="right" vertical="top" wrapText="1"/>
    </xf>
    <xf numFmtId="164" fontId="19" fillId="5" borderId="1" xfId="0" applyNumberFormat="1" applyFont="1" applyFill="1" applyBorder="1" applyAlignment="1" applyProtection="1">
      <alignment horizontal="lef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2" fontId="18" fillId="5" borderId="34" xfId="2" applyNumberFormat="1" applyFont="1" applyFill="1" applyBorder="1" applyAlignment="1" applyProtection="1">
      <alignment horizontal="right" vertical="top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169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34" xfId="2" applyNumberFormat="1" applyFont="1" applyFill="1" applyBorder="1" applyAlignment="1" applyProtection="1">
      <alignment horizontal="right" vertical="top" wrapText="1"/>
    </xf>
    <xf numFmtId="169" fontId="18" fillId="5" borderId="29" xfId="2" applyNumberFormat="1" applyFont="1" applyFill="1" applyBorder="1" applyAlignment="1" applyProtection="1">
      <alignment horizontal="right" vertical="top" wrapText="1"/>
    </xf>
    <xf numFmtId="10" fontId="18" fillId="5" borderId="29" xfId="2" applyNumberFormat="1" applyFont="1" applyFill="1" applyBorder="1" applyAlignment="1" applyProtection="1">
      <alignment horizontal="right" vertical="top" wrapText="1"/>
    </xf>
    <xf numFmtId="171" fontId="18" fillId="5" borderId="5" xfId="2" applyNumberFormat="1" applyFont="1" applyFill="1" applyBorder="1" applyAlignment="1" applyProtection="1">
      <alignment horizontal="center" vertical="top" wrapText="1"/>
    </xf>
    <xf numFmtId="171" fontId="19" fillId="5" borderId="1" xfId="2" applyNumberFormat="1" applyFont="1" applyFill="1" applyBorder="1" applyAlignment="1" applyProtection="1">
      <alignment horizontal="center" vertical="top" wrapText="1"/>
    </xf>
    <xf numFmtId="10" fontId="19" fillId="4" borderId="2" xfId="2" applyNumberFormat="1" applyFont="1" applyFill="1" applyBorder="1" applyAlignment="1" applyProtection="1">
      <alignment horizontal="center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49" fontId="26" fillId="3" borderId="0" xfId="0" applyNumberFormat="1" applyFont="1" applyFill="1" applyAlignment="1" applyProtection="1">
      <alignment horizontal="center" vertical="center"/>
    </xf>
    <xf numFmtId="49" fontId="3" fillId="3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10" fillId="0" borderId="18" xfId="0" applyNumberFormat="1" applyFont="1" applyFill="1" applyBorder="1" applyAlignment="1" applyProtection="1">
      <alignment horizontal="justify" vertical="top" wrapText="1"/>
    </xf>
    <xf numFmtId="164" fontId="10" fillId="0" borderId="0" xfId="0" applyNumberFormat="1" applyFont="1" applyFill="1" applyBorder="1" applyAlignment="1" applyProtection="1">
      <alignment horizontal="justify" vertical="top" wrapText="1"/>
    </xf>
    <xf numFmtId="164" fontId="18" fillId="0" borderId="22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42" xfId="0" applyNumberFormat="1" applyFont="1" applyFill="1" applyBorder="1" applyAlignment="1" applyProtection="1">
      <alignment horizontal="left" vertical="top"/>
    </xf>
    <xf numFmtId="164" fontId="19" fillId="0" borderId="24" xfId="0" applyNumberFormat="1" applyFont="1" applyFill="1" applyBorder="1" applyAlignment="1" applyProtection="1">
      <alignment horizontal="left" vertical="top" wrapText="1"/>
    </xf>
    <xf numFmtId="164" fontId="19" fillId="0" borderId="2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17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4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horizontal="center" vertical="top"/>
    </xf>
    <xf numFmtId="0" fontId="3" fillId="0" borderId="20" xfId="0" applyFont="1" applyFill="1" applyBorder="1" applyAlignment="1" applyProtection="1">
      <alignment horizontal="center" vertical="top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2" xfId="0" applyNumberFormat="1" applyFont="1" applyFill="1" applyBorder="1" applyAlignment="1" applyProtection="1">
      <alignment horizontal="center" vertical="center" wrapText="1"/>
    </xf>
    <xf numFmtId="164" fontId="19" fillId="0" borderId="18" xfId="0" applyNumberFormat="1" applyFont="1" applyFill="1" applyBorder="1" applyAlignment="1" applyProtection="1">
      <alignment horizontal="center" vertical="center" wrapText="1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19" fillId="0" borderId="52" xfId="0" applyNumberFormat="1" applyFont="1" applyFill="1" applyBorder="1" applyAlignment="1" applyProtection="1">
      <alignment horizontal="center" vertical="top" wrapText="1"/>
    </xf>
    <xf numFmtId="164" fontId="19" fillId="0" borderId="18" xfId="0" applyNumberFormat="1" applyFont="1" applyFill="1" applyBorder="1" applyAlignment="1" applyProtection="1">
      <alignment horizontal="center" vertical="top" wrapText="1"/>
    </xf>
    <xf numFmtId="164" fontId="19" fillId="0" borderId="19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25" xfId="0" applyNumberFormat="1" applyFont="1" applyFill="1" applyBorder="1" applyAlignment="1" applyProtection="1">
      <alignment horizontal="center" vertical="top" wrapText="1"/>
    </xf>
    <xf numFmtId="164" fontId="19" fillId="0" borderId="26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5" borderId="17" xfId="0" applyNumberFormat="1" applyFont="1" applyFill="1" applyBorder="1" applyAlignment="1" applyProtection="1">
      <alignment horizontal="left" vertical="top" wrapText="1"/>
    </xf>
    <xf numFmtId="164" fontId="18" fillId="5" borderId="0" xfId="0" applyNumberFormat="1" applyFont="1" applyFill="1" applyBorder="1" applyAlignment="1" applyProtection="1">
      <alignment horizontal="left" vertical="top" wrapText="1"/>
    </xf>
    <xf numFmtId="164" fontId="18" fillId="5" borderId="14" xfId="0" applyNumberFormat="1" applyFont="1" applyFill="1" applyBorder="1" applyAlignment="1" applyProtection="1">
      <alignment horizontal="left" vertical="top" wrapText="1"/>
    </xf>
    <xf numFmtId="0" fontId="19" fillId="5" borderId="10" xfId="0" applyFont="1" applyFill="1" applyBorder="1" applyAlignment="1" applyProtection="1">
      <alignment horizontal="center" vertical="top" wrapText="1"/>
    </xf>
    <xf numFmtId="0" fontId="19" fillId="5" borderId="8" xfId="0" applyFont="1" applyFill="1" applyBorder="1" applyAlignment="1" applyProtection="1">
      <alignment horizontal="center" vertical="top"/>
    </xf>
    <xf numFmtId="164" fontId="19" fillId="0" borderId="22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57" xfId="0" applyNumberFormat="1" applyFont="1" applyFill="1" applyBorder="1" applyAlignment="1" applyProtection="1">
      <alignment horizontal="left" vertical="top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17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4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 wrapText="1"/>
    </xf>
    <xf numFmtId="0" fontId="19" fillId="0" borderId="8" xfId="0" applyNumberFormat="1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1" fillId="0" borderId="5" xfId="0" applyFont="1" applyBorder="1" applyAlignment="1">
      <alignment horizontal="center" vertical="top"/>
    </xf>
    <xf numFmtId="0" fontId="19" fillId="0" borderId="8" xfId="0" applyFont="1" applyFill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36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48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430" t="s">
        <v>39</v>
      </c>
      <c r="B1" s="431"/>
      <c r="C1" s="432" t="s">
        <v>40</v>
      </c>
      <c r="D1" s="433" t="s">
        <v>45</v>
      </c>
      <c r="E1" s="434"/>
      <c r="F1" s="435"/>
      <c r="G1" s="433" t="s">
        <v>17</v>
      </c>
      <c r="H1" s="434"/>
      <c r="I1" s="435"/>
      <c r="J1" s="433" t="s">
        <v>18</v>
      </c>
      <c r="K1" s="434"/>
      <c r="L1" s="435"/>
      <c r="M1" s="433" t="s">
        <v>22</v>
      </c>
      <c r="N1" s="434"/>
      <c r="O1" s="435"/>
      <c r="P1" s="436" t="s">
        <v>23</v>
      </c>
      <c r="Q1" s="437"/>
      <c r="R1" s="433" t="s">
        <v>24</v>
      </c>
      <c r="S1" s="434"/>
      <c r="T1" s="435"/>
      <c r="U1" s="433" t="s">
        <v>25</v>
      </c>
      <c r="V1" s="434"/>
      <c r="W1" s="435"/>
      <c r="X1" s="436" t="s">
        <v>26</v>
      </c>
      <c r="Y1" s="438"/>
      <c r="Z1" s="437"/>
      <c r="AA1" s="436" t="s">
        <v>27</v>
      </c>
      <c r="AB1" s="437"/>
      <c r="AC1" s="433" t="s">
        <v>28</v>
      </c>
      <c r="AD1" s="434"/>
      <c r="AE1" s="435"/>
      <c r="AF1" s="433" t="s">
        <v>29</v>
      </c>
      <c r="AG1" s="434"/>
      <c r="AH1" s="435"/>
      <c r="AI1" s="433" t="s">
        <v>30</v>
      </c>
      <c r="AJ1" s="434"/>
      <c r="AK1" s="435"/>
      <c r="AL1" s="436" t="s">
        <v>31</v>
      </c>
      <c r="AM1" s="437"/>
      <c r="AN1" s="433" t="s">
        <v>32</v>
      </c>
      <c r="AO1" s="434"/>
      <c r="AP1" s="435"/>
      <c r="AQ1" s="433" t="s">
        <v>33</v>
      </c>
      <c r="AR1" s="434"/>
      <c r="AS1" s="435"/>
      <c r="AT1" s="433" t="s">
        <v>34</v>
      </c>
      <c r="AU1" s="434"/>
      <c r="AV1" s="435"/>
    </row>
    <row r="2" spans="1:48" ht="39" customHeight="1">
      <c r="A2" s="431"/>
      <c r="B2" s="431"/>
      <c r="C2" s="432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432" t="s">
        <v>83</v>
      </c>
      <c r="B3" s="43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432"/>
      <c r="B4" s="43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432"/>
      <c r="B5" s="43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432"/>
      <c r="B6" s="43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432"/>
      <c r="B7" s="432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432"/>
      <c r="B8" s="43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432"/>
      <c r="B9" s="432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439" t="s">
        <v>58</v>
      </c>
      <c r="B1" s="439"/>
      <c r="C1" s="439"/>
      <c r="D1" s="439"/>
      <c r="E1" s="439"/>
    </row>
    <row r="2" spans="1:5">
      <c r="A2" s="12"/>
      <c r="B2" s="12"/>
      <c r="C2" s="12"/>
      <c r="D2" s="12"/>
      <c r="E2" s="12"/>
    </row>
    <row r="3" spans="1:5">
      <c r="A3" s="440" t="s">
        <v>130</v>
      </c>
      <c r="B3" s="440"/>
      <c r="C3" s="440"/>
      <c r="D3" s="440"/>
      <c r="E3" s="440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441" t="s">
        <v>79</v>
      </c>
      <c r="B26" s="441"/>
      <c r="C26" s="441"/>
      <c r="D26" s="441"/>
      <c r="E26" s="441"/>
    </row>
    <row r="27" spans="1:5">
      <c r="A27" s="28"/>
      <c r="B27" s="28"/>
      <c r="C27" s="28"/>
      <c r="D27" s="28"/>
      <c r="E27" s="28"/>
    </row>
    <row r="28" spans="1:5">
      <c r="A28" s="441" t="s">
        <v>80</v>
      </c>
      <c r="B28" s="441"/>
      <c r="C28" s="441"/>
      <c r="D28" s="441"/>
      <c r="E28" s="441"/>
    </row>
    <row r="29" spans="1:5">
      <c r="A29" s="441"/>
      <c r="B29" s="441"/>
      <c r="C29" s="441"/>
      <c r="D29" s="441"/>
      <c r="E29" s="44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455" t="s">
        <v>46</v>
      </c>
      <c r="C3" s="455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442" t="s">
        <v>1</v>
      </c>
      <c r="B5" s="449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442"/>
      <c r="B6" s="449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442"/>
      <c r="B7" s="449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442" t="s">
        <v>3</v>
      </c>
      <c r="B8" s="449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443" t="s">
        <v>205</v>
      </c>
      <c r="N8" s="444"/>
      <c r="O8" s="445"/>
      <c r="P8" s="58"/>
      <c r="Q8" s="58"/>
    </row>
    <row r="9" spans="1:256" ht="33.75" customHeight="1">
      <c r="A9" s="442"/>
      <c r="B9" s="449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442" t="s">
        <v>4</v>
      </c>
      <c r="B10" s="449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442"/>
      <c r="B11" s="449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442" t="s">
        <v>5</v>
      </c>
      <c r="B12" s="449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442"/>
      <c r="B13" s="449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442" t="s">
        <v>9</v>
      </c>
      <c r="B14" s="449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442"/>
      <c r="B15" s="449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460"/>
      <c r="AJ16" s="460"/>
      <c r="AK16" s="460"/>
      <c r="AZ16" s="460"/>
      <c r="BA16" s="460"/>
      <c r="BB16" s="460"/>
      <c r="BQ16" s="460"/>
      <c r="BR16" s="460"/>
      <c r="BS16" s="460"/>
      <c r="CH16" s="460"/>
      <c r="CI16" s="460"/>
      <c r="CJ16" s="460"/>
      <c r="CY16" s="460"/>
      <c r="CZ16" s="460"/>
      <c r="DA16" s="460"/>
      <c r="DP16" s="460"/>
      <c r="DQ16" s="460"/>
      <c r="DR16" s="460"/>
      <c r="EG16" s="460"/>
      <c r="EH16" s="460"/>
      <c r="EI16" s="460"/>
      <c r="EX16" s="460"/>
      <c r="EY16" s="460"/>
      <c r="EZ16" s="460"/>
      <c r="FO16" s="460"/>
      <c r="FP16" s="460"/>
      <c r="FQ16" s="460"/>
      <c r="GF16" s="460"/>
      <c r="GG16" s="460"/>
      <c r="GH16" s="460"/>
      <c r="GW16" s="460"/>
      <c r="GX16" s="460"/>
      <c r="GY16" s="460"/>
      <c r="HN16" s="460"/>
      <c r="HO16" s="460"/>
      <c r="HP16" s="460"/>
      <c r="IE16" s="460"/>
      <c r="IF16" s="460"/>
      <c r="IG16" s="460"/>
      <c r="IV16" s="460"/>
    </row>
    <row r="17" spans="1:17" ht="320.25" customHeight="1">
      <c r="A17" s="442" t="s">
        <v>6</v>
      </c>
      <c r="B17" s="449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442"/>
      <c r="B18" s="449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442" t="s">
        <v>7</v>
      </c>
      <c r="B19" s="449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442"/>
      <c r="B20" s="449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442" t="s">
        <v>8</v>
      </c>
      <c r="B21" s="449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442"/>
      <c r="B22" s="449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446" t="s">
        <v>14</v>
      </c>
      <c r="B23" s="451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448"/>
      <c r="B24" s="451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450" t="s">
        <v>15</v>
      </c>
      <c r="B25" s="451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450"/>
      <c r="B26" s="451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442" t="s">
        <v>94</v>
      </c>
      <c r="B31" s="449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442"/>
      <c r="B32" s="449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442" t="s">
        <v>96</v>
      </c>
      <c r="B34" s="449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442"/>
      <c r="B35" s="449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458" t="s">
        <v>98</v>
      </c>
      <c r="B36" s="456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459"/>
      <c r="B37" s="457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442" t="s">
        <v>100</v>
      </c>
      <c r="B39" s="449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466" t="s">
        <v>247</v>
      </c>
      <c r="I39" s="467"/>
      <c r="J39" s="467"/>
      <c r="K39" s="467"/>
      <c r="L39" s="467"/>
      <c r="M39" s="467"/>
      <c r="N39" s="467"/>
      <c r="O39" s="468"/>
      <c r="P39" s="57" t="s">
        <v>189</v>
      </c>
      <c r="Q39" s="58"/>
    </row>
    <row r="40" spans="1:17" ht="39.9" customHeight="1">
      <c r="A40" s="442" t="s">
        <v>10</v>
      </c>
      <c r="B40" s="449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442" t="s">
        <v>101</v>
      </c>
      <c r="B41" s="449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442"/>
      <c r="B42" s="449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442" t="s">
        <v>103</v>
      </c>
      <c r="B43" s="449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463" t="s">
        <v>192</v>
      </c>
      <c r="H43" s="464"/>
      <c r="I43" s="464"/>
      <c r="J43" s="464"/>
      <c r="K43" s="464"/>
      <c r="L43" s="464"/>
      <c r="M43" s="464"/>
      <c r="N43" s="464"/>
      <c r="O43" s="465"/>
      <c r="P43" s="58"/>
      <c r="Q43" s="58"/>
    </row>
    <row r="44" spans="1:17" ht="39.9" customHeight="1">
      <c r="A44" s="442"/>
      <c r="B44" s="449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442" t="s">
        <v>105</v>
      </c>
      <c r="B45" s="449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442" t="s">
        <v>12</v>
      </c>
      <c r="B46" s="449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453" t="s">
        <v>108</v>
      </c>
      <c r="B47" s="456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454"/>
      <c r="B48" s="457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453" t="s">
        <v>109</v>
      </c>
      <c r="B49" s="456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454"/>
      <c r="B50" s="457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442" t="s">
        <v>111</v>
      </c>
      <c r="B51" s="449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442"/>
      <c r="B52" s="449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442" t="s">
        <v>114</v>
      </c>
      <c r="B53" s="449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442"/>
      <c r="B54" s="449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442" t="s">
        <v>115</v>
      </c>
      <c r="B55" s="449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442"/>
      <c r="B56" s="449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442" t="s">
        <v>117</v>
      </c>
      <c r="B57" s="449" t="s">
        <v>118</v>
      </c>
      <c r="C57" s="55" t="s">
        <v>20</v>
      </c>
      <c r="D57" s="95" t="s">
        <v>235</v>
      </c>
      <c r="E57" s="94"/>
      <c r="F57" s="94" t="s">
        <v>236</v>
      </c>
      <c r="G57" s="452" t="s">
        <v>233</v>
      </c>
      <c r="H57" s="452"/>
      <c r="I57" s="94" t="s">
        <v>237</v>
      </c>
      <c r="J57" s="94" t="s">
        <v>238</v>
      </c>
      <c r="K57" s="443" t="s">
        <v>239</v>
      </c>
      <c r="L57" s="444"/>
      <c r="M57" s="444"/>
      <c r="N57" s="444"/>
      <c r="O57" s="445"/>
      <c r="P57" s="90" t="s">
        <v>199</v>
      </c>
      <c r="Q57" s="58"/>
    </row>
    <row r="58" spans="1:17" ht="39.9" customHeight="1">
      <c r="A58" s="442"/>
      <c r="B58" s="449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446" t="s">
        <v>120</v>
      </c>
      <c r="B59" s="446" t="s">
        <v>119</v>
      </c>
      <c r="C59" s="446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447"/>
      <c r="B60" s="447"/>
      <c r="C60" s="447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447"/>
      <c r="B61" s="447"/>
      <c r="C61" s="448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448"/>
      <c r="B62" s="448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442" t="s">
        <v>121</v>
      </c>
      <c r="B63" s="449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442"/>
      <c r="B64" s="449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450" t="s">
        <v>123</v>
      </c>
      <c r="B65" s="451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450"/>
      <c r="B66" s="451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442" t="s">
        <v>125</v>
      </c>
      <c r="B67" s="449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442"/>
      <c r="B68" s="449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453" t="s">
        <v>127</v>
      </c>
      <c r="B69" s="456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454"/>
      <c r="B70" s="457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461" t="s">
        <v>255</v>
      </c>
      <c r="C73" s="461"/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1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462" t="s">
        <v>216</v>
      </c>
      <c r="C79" s="462"/>
      <c r="D79" s="462"/>
      <c r="E79" s="46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71"/>
  <sheetViews>
    <sheetView tabSelected="1" view="pageBreakPreview" topLeftCell="Y1" zoomScale="77" zoomScaleSheetLayoutView="77" workbookViewId="0">
      <selection activeCell="AX31" sqref="AX31"/>
    </sheetView>
  </sheetViews>
  <sheetFormatPr defaultColWidth="9.109375" defaultRowHeight="13.2"/>
  <cols>
    <col min="1" max="1" width="6.5546875" style="108" customWidth="1"/>
    <col min="2" max="2" width="19.6640625" style="108" customWidth="1"/>
    <col min="3" max="3" width="10.109375" style="108" customWidth="1"/>
    <col min="4" max="4" width="20.6640625" style="112" customWidth="1"/>
    <col min="5" max="5" width="12.88671875" style="113" customWidth="1"/>
    <col min="6" max="6" width="12.44140625" style="313" customWidth="1"/>
    <col min="7" max="7" width="9.44140625" style="113" customWidth="1"/>
    <col min="8" max="8" width="7.88671875" style="301" customWidth="1"/>
    <col min="9" max="9" width="6.88671875" style="108" customWidth="1"/>
    <col min="10" max="10" width="6" style="108" customWidth="1"/>
    <col min="11" max="11" width="8.5546875" style="108" customWidth="1"/>
    <col min="12" max="12" width="6.88671875" style="108" customWidth="1"/>
    <col min="13" max="13" width="7" style="108" customWidth="1"/>
    <col min="14" max="15" width="8.33203125" style="108" customWidth="1"/>
    <col min="16" max="16" width="11.88671875" style="108" customWidth="1"/>
    <col min="17" max="17" width="9.109375" style="108" customWidth="1"/>
    <col min="18" max="18" width="7.33203125" style="108" customWidth="1"/>
    <col min="19" max="19" width="7" style="108" customWidth="1"/>
    <col min="20" max="20" width="8.44140625" style="108" customWidth="1"/>
    <col min="21" max="21" width="7.44140625" style="108" customWidth="1"/>
    <col min="22" max="22" width="6.88671875" style="108" customWidth="1"/>
    <col min="23" max="23" width="7.33203125" style="108" customWidth="1"/>
    <col min="24" max="24" width="7" style="108" customWidth="1"/>
    <col min="25" max="25" width="7.6640625" style="108" customWidth="1"/>
    <col min="26" max="26" width="7.33203125" style="108" customWidth="1"/>
    <col min="27" max="27" width="5.88671875" style="108" hidden="1" customWidth="1"/>
    <col min="28" max="28" width="6.88671875" style="108" hidden="1" customWidth="1"/>
    <col min="29" max="29" width="6.88671875" style="108" customWidth="1"/>
    <col min="30" max="30" width="9.6640625" style="108" customWidth="1"/>
    <col min="31" max="31" width="9.33203125" style="108" customWidth="1"/>
    <col min="32" max="32" width="5.5546875" style="108" hidden="1" customWidth="1"/>
    <col min="33" max="33" width="7.5546875" style="108" hidden="1" customWidth="1"/>
    <col min="34" max="34" width="6.44140625" style="108" customWidth="1"/>
    <col min="35" max="35" width="9.109375" style="108" customWidth="1"/>
    <col min="36" max="36" width="7.88671875" style="108" customWidth="1"/>
    <col min="37" max="37" width="6" style="108" hidden="1" customWidth="1"/>
    <col min="38" max="38" width="7.88671875" style="108" hidden="1" customWidth="1"/>
    <col min="39" max="39" width="7.109375" style="108" customWidth="1"/>
    <col min="40" max="40" width="7.88671875" style="108" customWidth="1"/>
    <col min="41" max="41" width="8.33203125" style="108" customWidth="1"/>
    <col min="42" max="42" width="6.44140625" style="108" hidden="1" customWidth="1"/>
    <col min="43" max="43" width="0.6640625" style="108" hidden="1" customWidth="1"/>
    <col min="44" max="44" width="7.5546875" style="108" customWidth="1"/>
    <col min="45" max="45" width="9.44140625" style="108" customWidth="1"/>
    <col min="46" max="46" width="8.5546875" style="108" customWidth="1"/>
    <col min="47" max="47" width="5" style="108" hidden="1" customWidth="1"/>
    <col min="48" max="48" width="7.109375" style="108" hidden="1" customWidth="1"/>
    <col min="49" max="49" width="6.6640625" style="108" customWidth="1"/>
    <col min="50" max="50" width="8.88671875" style="108" customWidth="1"/>
    <col min="51" max="51" width="9.44140625" style="301" customWidth="1"/>
    <col min="52" max="52" width="7.44140625" style="108" customWidth="1"/>
    <col min="53" max="53" width="11.88671875" style="108" customWidth="1"/>
    <col min="54" max="54" width="14.77734375" style="100" customWidth="1"/>
    <col min="55" max="16384" width="9.109375" style="100"/>
  </cols>
  <sheetData>
    <row r="1" spans="1:54" ht="22.8">
      <c r="AT1" s="473" t="s">
        <v>329</v>
      </c>
      <c r="AU1" s="474"/>
      <c r="AV1" s="474"/>
      <c r="AW1" s="474"/>
      <c r="AX1" s="474"/>
      <c r="AY1" s="474"/>
      <c r="AZ1" s="474"/>
      <c r="BA1" s="474"/>
      <c r="BB1" s="181" t="s">
        <v>264</v>
      </c>
    </row>
    <row r="2" spans="1:54" s="115" customFormat="1" ht="24" customHeight="1">
      <c r="A2" s="492" t="s">
        <v>267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</row>
    <row r="3" spans="1:54" s="101" customFormat="1" ht="17.25" customHeight="1">
      <c r="A3" s="493" t="s">
        <v>328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3"/>
      <c r="AV3" s="493"/>
      <c r="AW3" s="493"/>
      <c r="AX3" s="493"/>
      <c r="AY3" s="493"/>
      <c r="AZ3" s="493"/>
      <c r="BA3" s="493"/>
      <c r="BB3" s="493"/>
    </row>
    <row r="4" spans="1:54" s="102" customFormat="1" ht="24" customHeight="1">
      <c r="A4" s="494" t="s">
        <v>270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</row>
    <row r="5" spans="1:54" ht="13.8" thickBot="1">
      <c r="A5" s="495"/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118"/>
      <c r="AQ5" s="118"/>
      <c r="AR5" s="118"/>
      <c r="AS5" s="118"/>
      <c r="AT5" s="100"/>
      <c r="AU5" s="100"/>
      <c r="AV5" s="100"/>
      <c r="AW5" s="100"/>
      <c r="AX5" s="100"/>
      <c r="AY5" s="288"/>
      <c r="AZ5" s="103"/>
      <c r="BA5" s="103"/>
      <c r="BB5" s="104" t="s">
        <v>260</v>
      </c>
    </row>
    <row r="6" spans="1:54" ht="15" customHeight="1">
      <c r="A6" s="496" t="s">
        <v>0</v>
      </c>
      <c r="B6" s="499" t="s">
        <v>265</v>
      </c>
      <c r="C6" s="499" t="s">
        <v>262</v>
      </c>
      <c r="D6" s="499" t="s">
        <v>40</v>
      </c>
      <c r="E6" s="502" t="s">
        <v>259</v>
      </c>
      <c r="F6" s="503"/>
      <c r="G6" s="504"/>
      <c r="H6" s="505" t="s">
        <v>256</v>
      </c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  <c r="AQ6" s="506"/>
      <c r="AR6" s="506"/>
      <c r="AS6" s="506"/>
      <c r="AT6" s="506"/>
      <c r="AU6" s="506"/>
      <c r="AV6" s="506"/>
      <c r="AW6" s="506"/>
      <c r="AX6" s="506"/>
      <c r="AY6" s="506"/>
      <c r="AZ6" s="506"/>
      <c r="BA6" s="507"/>
      <c r="BB6" s="511" t="s">
        <v>271</v>
      </c>
    </row>
    <row r="7" spans="1:54" ht="28.5" customHeight="1">
      <c r="A7" s="497"/>
      <c r="B7" s="500"/>
      <c r="C7" s="500"/>
      <c r="D7" s="500"/>
      <c r="E7" s="514" t="s">
        <v>295</v>
      </c>
      <c r="F7" s="515" t="s">
        <v>263</v>
      </c>
      <c r="G7" s="517" t="s">
        <v>19</v>
      </c>
      <c r="H7" s="519" t="s">
        <v>17</v>
      </c>
      <c r="I7" s="520"/>
      <c r="J7" s="521"/>
      <c r="K7" s="519" t="s">
        <v>18</v>
      </c>
      <c r="L7" s="520"/>
      <c r="M7" s="521"/>
      <c r="N7" s="508" t="s">
        <v>22</v>
      </c>
      <c r="O7" s="509"/>
      <c r="P7" s="510"/>
      <c r="Q7" s="508" t="s">
        <v>24</v>
      </c>
      <c r="R7" s="509"/>
      <c r="S7" s="510"/>
      <c r="T7" s="508" t="s">
        <v>25</v>
      </c>
      <c r="U7" s="509"/>
      <c r="V7" s="510"/>
      <c r="W7" s="508" t="s">
        <v>26</v>
      </c>
      <c r="X7" s="509"/>
      <c r="Y7" s="510"/>
      <c r="Z7" s="508" t="s">
        <v>28</v>
      </c>
      <c r="AA7" s="509"/>
      <c r="AB7" s="509"/>
      <c r="AC7" s="545"/>
      <c r="AD7" s="546"/>
      <c r="AE7" s="508" t="s">
        <v>29</v>
      </c>
      <c r="AF7" s="509"/>
      <c r="AG7" s="509"/>
      <c r="AH7" s="545"/>
      <c r="AI7" s="546"/>
      <c r="AJ7" s="508" t="s">
        <v>30</v>
      </c>
      <c r="AK7" s="509"/>
      <c r="AL7" s="509"/>
      <c r="AM7" s="545"/>
      <c r="AN7" s="546"/>
      <c r="AO7" s="508" t="s">
        <v>32</v>
      </c>
      <c r="AP7" s="509"/>
      <c r="AQ7" s="509"/>
      <c r="AR7" s="545"/>
      <c r="AS7" s="546"/>
      <c r="AT7" s="508" t="s">
        <v>33</v>
      </c>
      <c r="AU7" s="509"/>
      <c r="AV7" s="509"/>
      <c r="AW7" s="545"/>
      <c r="AX7" s="546"/>
      <c r="AY7" s="508" t="s">
        <v>34</v>
      </c>
      <c r="AZ7" s="509"/>
      <c r="BA7" s="510"/>
      <c r="BB7" s="512"/>
    </row>
    <row r="8" spans="1:54" ht="41.25" customHeight="1">
      <c r="A8" s="498"/>
      <c r="B8" s="501"/>
      <c r="C8" s="501"/>
      <c r="D8" s="501"/>
      <c r="E8" s="501"/>
      <c r="F8" s="516"/>
      <c r="G8" s="518"/>
      <c r="H8" s="351" t="s">
        <v>20</v>
      </c>
      <c r="I8" s="352" t="s">
        <v>21</v>
      </c>
      <c r="J8" s="353" t="s">
        <v>19</v>
      </c>
      <c r="K8" s="352" t="s">
        <v>20</v>
      </c>
      <c r="L8" s="352" t="s">
        <v>21</v>
      </c>
      <c r="M8" s="353" t="s">
        <v>19</v>
      </c>
      <c r="N8" s="129" t="s">
        <v>20</v>
      </c>
      <c r="O8" s="352" t="s">
        <v>21</v>
      </c>
      <c r="P8" s="130" t="s">
        <v>19</v>
      </c>
      <c r="Q8" s="131" t="s">
        <v>20</v>
      </c>
      <c r="R8" s="352" t="s">
        <v>21</v>
      </c>
      <c r="S8" s="130" t="s">
        <v>19</v>
      </c>
      <c r="T8" s="131" t="s">
        <v>20</v>
      </c>
      <c r="U8" s="352" t="s">
        <v>21</v>
      </c>
      <c r="V8" s="130" t="s">
        <v>19</v>
      </c>
      <c r="W8" s="131" t="s">
        <v>20</v>
      </c>
      <c r="X8" s="352" t="s">
        <v>21</v>
      </c>
      <c r="Y8" s="130" t="s">
        <v>19</v>
      </c>
      <c r="Z8" s="131" t="s">
        <v>20</v>
      </c>
      <c r="AA8" s="352" t="s">
        <v>21</v>
      </c>
      <c r="AB8" s="130" t="s">
        <v>19</v>
      </c>
      <c r="AC8" s="352" t="s">
        <v>21</v>
      </c>
      <c r="AD8" s="130" t="s">
        <v>19</v>
      </c>
      <c r="AE8" s="131" t="s">
        <v>20</v>
      </c>
      <c r="AF8" s="132" t="s">
        <v>21</v>
      </c>
      <c r="AG8" s="130" t="s">
        <v>19</v>
      </c>
      <c r="AH8" s="352" t="s">
        <v>21</v>
      </c>
      <c r="AI8" s="130" t="s">
        <v>19</v>
      </c>
      <c r="AJ8" s="131" t="s">
        <v>20</v>
      </c>
      <c r="AK8" s="132" t="s">
        <v>21</v>
      </c>
      <c r="AL8" s="130" t="s">
        <v>19</v>
      </c>
      <c r="AM8" s="352" t="s">
        <v>21</v>
      </c>
      <c r="AN8" s="130" t="s">
        <v>19</v>
      </c>
      <c r="AO8" s="131" t="s">
        <v>20</v>
      </c>
      <c r="AP8" s="132" t="s">
        <v>21</v>
      </c>
      <c r="AQ8" s="130" t="s">
        <v>19</v>
      </c>
      <c r="AR8" s="352" t="s">
        <v>21</v>
      </c>
      <c r="AS8" s="130" t="s">
        <v>19</v>
      </c>
      <c r="AT8" s="131" t="s">
        <v>20</v>
      </c>
      <c r="AU8" s="132" t="s">
        <v>21</v>
      </c>
      <c r="AV8" s="130" t="s">
        <v>19</v>
      </c>
      <c r="AW8" s="352" t="s">
        <v>21</v>
      </c>
      <c r="AX8" s="130" t="s">
        <v>19</v>
      </c>
      <c r="AY8" s="289" t="s">
        <v>20</v>
      </c>
      <c r="AZ8" s="352" t="s">
        <v>21</v>
      </c>
      <c r="BA8" s="130" t="s">
        <v>19</v>
      </c>
      <c r="BB8" s="513"/>
    </row>
    <row r="9" spans="1:54" s="363" customFormat="1" ht="33" customHeight="1">
      <c r="A9" s="354">
        <v>1</v>
      </c>
      <c r="B9" s="354">
        <v>2</v>
      </c>
      <c r="C9" s="354">
        <v>3</v>
      </c>
      <c r="D9" s="354">
        <v>4</v>
      </c>
      <c r="E9" s="355">
        <v>5</v>
      </c>
      <c r="F9" s="354">
        <v>6</v>
      </c>
      <c r="G9" s="356">
        <v>7</v>
      </c>
      <c r="H9" s="354">
        <v>8</v>
      </c>
      <c r="I9" s="355">
        <v>9</v>
      </c>
      <c r="J9" s="357">
        <v>10</v>
      </c>
      <c r="K9" s="355">
        <v>11</v>
      </c>
      <c r="L9" s="354">
        <v>12</v>
      </c>
      <c r="M9" s="357">
        <v>13</v>
      </c>
      <c r="N9" s="355">
        <v>14</v>
      </c>
      <c r="O9" s="354">
        <v>15</v>
      </c>
      <c r="P9" s="357">
        <v>16</v>
      </c>
      <c r="Q9" s="355">
        <v>17</v>
      </c>
      <c r="R9" s="354">
        <v>18</v>
      </c>
      <c r="S9" s="358">
        <v>19</v>
      </c>
      <c r="T9" s="355">
        <v>20</v>
      </c>
      <c r="U9" s="354">
        <v>21</v>
      </c>
      <c r="V9" s="358">
        <v>22</v>
      </c>
      <c r="W9" s="355">
        <v>23</v>
      </c>
      <c r="X9" s="354">
        <v>24</v>
      </c>
      <c r="Y9" s="358">
        <v>25</v>
      </c>
      <c r="Z9" s="355">
        <v>26</v>
      </c>
      <c r="AA9" s="354">
        <v>24</v>
      </c>
      <c r="AB9" s="358">
        <v>25</v>
      </c>
      <c r="AC9" s="354">
        <v>27</v>
      </c>
      <c r="AD9" s="357">
        <v>28</v>
      </c>
      <c r="AE9" s="359">
        <v>29</v>
      </c>
      <c r="AF9" s="360">
        <v>30</v>
      </c>
      <c r="AG9" s="358">
        <v>31</v>
      </c>
      <c r="AH9" s="354">
        <v>30</v>
      </c>
      <c r="AI9" s="357">
        <v>31</v>
      </c>
      <c r="AJ9" s="359">
        <v>32</v>
      </c>
      <c r="AK9" s="360">
        <v>33</v>
      </c>
      <c r="AL9" s="358">
        <v>34</v>
      </c>
      <c r="AM9" s="354">
        <v>33</v>
      </c>
      <c r="AN9" s="357">
        <v>34</v>
      </c>
      <c r="AO9" s="359">
        <v>35</v>
      </c>
      <c r="AP9" s="360">
        <v>36</v>
      </c>
      <c r="AQ9" s="358">
        <v>37</v>
      </c>
      <c r="AR9" s="354">
        <v>36</v>
      </c>
      <c r="AS9" s="357">
        <v>37</v>
      </c>
      <c r="AT9" s="359">
        <v>38</v>
      </c>
      <c r="AU9" s="360">
        <v>39</v>
      </c>
      <c r="AV9" s="358">
        <v>40</v>
      </c>
      <c r="AW9" s="354">
        <v>39</v>
      </c>
      <c r="AX9" s="357">
        <v>40</v>
      </c>
      <c r="AY9" s="354">
        <v>41</v>
      </c>
      <c r="AZ9" s="361">
        <v>42</v>
      </c>
      <c r="BA9" s="358">
        <v>43</v>
      </c>
      <c r="BB9" s="362">
        <v>44</v>
      </c>
    </row>
    <row r="10" spans="1:54" s="405" customFormat="1" ht="19.5" customHeight="1" thickBot="1">
      <c r="A10" s="526" t="s">
        <v>266</v>
      </c>
      <c r="B10" s="527"/>
      <c r="C10" s="528"/>
      <c r="D10" s="406" t="s">
        <v>261</v>
      </c>
      <c r="E10" s="397">
        <f>SUM(E29)</f>
        <v>255</v>
      </c>
      <c r="F10" s="397">
        <f>SUM(F29)</f>
        <v>56</v>
      </c>
      <c r="G10" s="427">
        <f>F10/E10</f>
        <v>0.2196078431372549</v>
      </c>
      <c r="H10" s="397">
        <f>SUM(H29)</f>
        <v>0</v>
      </c>
      <c r="I10" s="397">
        <f>SUM(I29)</f>
        <v>0</v>
      </c>
      <c r="J10" s="408"/>
      <c r="K10" s="397">
        <f>SUM(K29)</f>
        <v>0</v>
      </c>
      <c r="L10" s="397">
        <f>SUM(L29)</f>
        <v>0</v>
      </c>
      <c r="M10" s="408"/>
      <c r="N10" s="397">
        <f>SUM(N29)</f>
        <v>56</v>
      </c>
      <c r="O10" s="397">
        <f>SUM(O29)</f>
        <v>56</v>
      </c>
      <c r="P10" s="398">
        <f>SUM(N10/O10)</f>
        <v>1</v>
      </c>
      <c r="Q10" s="397">
        <f>SUM(Q29)</f>
        <v>0</v>
      </c>
      <c r="R10" s="397">
        <f>SUM(R29)</f>
        <v>0</v>
      </c>
      <c r="S10" s="408"/>
      <c r="T10" s="397">
        <f>SUM(T29)</f>
        <v>0</v>
      </c>
      <c r="U10" s="397">
        <f>SUM(U29)</f>
        <v>0</v>
      </c>
      <c r="V10" s="408"/>
      <c r="W10" s="397">
        <f>SUM(W29)</f>
        <v>0</v>
      </c>
      <c r="X10" s="397">
        <f>SUM(X29)</f>
        <v>0</v>
      </c>
      <c r="Y10" s="408"/>
      <c r="Z10" s="397">
        <f>SUM(Z29)</f>
        <v>6</v>
      </c>
      <c r="AA10" s="409"/>
      <c r="AB10" s="410"/>
      <c r="AC10" s="397">
        <f>SUM(AC29)</f>
        <v>0</v>
      </c>
      <c r="AD10" s="411"/>
      <c r="AE10" s="397">
        <f>SUM(AE29)</f>
        <v>70</v>
      </c>
      <c r="AF10" s="409"/>
      <c r="AG10" s="410"/>
      <c r="AH10" s="397">
        <f>SUM(AH29)</f>
        <v>0</v>
      </c>
      <c r="AI10" s="407"/>
      <c r="AJ10" s="397">
        <f>SUM(AJ29)</f>
        <v>3.2</v>
      </c>
      <c r="AK10" s="412"/>
      <c r="AL10" s="413"/>
      <c r="AM10" s="397">
        <f>SUM(AM29)</f>
        <v>0</v>
      </c>
      <c r="AN10" s="408"/>
      <c r="AO10" s="397">
        <f>SUM(AO29)</f>
        <v>39.5</v>
      </c>
      <c r="AP10" s="409"/>
      <c r="AQ10" s="410"/>
      <c r="AR10" s="397">
        <f>SUM(AR29)</f>
        <v>0</v>
      </c>
      <c r="AS10" s="407"/>
      <c r="AT10" s="397">
        <f>SUM(AT29)</f>
        <v>80.3</v>
      </c>
      <c r="AU10" s="414"/>
      <c r="AV10" s="415"/>
      <c r="AW10" s="397">
        <f>SUM(AW29)</f>
        <v>0</v>
      </c>
      <c r="AX10" s="408"/>
      <c r="AY10" s="397">
        <f>SUM(AY29)</f>
        <v>0</v>
      </c>
      <c r="AZ10" s="397">
        <f>SUM(AZ29)</f>
        <v>0</v>
      </c>
      <c r="BA10" s="408"/>
      <c r="BB10" s="529"/>
    </row>
    <row r="11" spans="1:54" s="405" customFormat="1" ht="21" customHeight="1">
      <c r="A11" s="526"/>
      <c r="B11" s="527"/>
      <c r="C11" s="528"/>
      <c r="D11" s="416" t="s">
        <v>272</v>
      </c>
      <c r="E11" s="394">
        <f>SUM(E30)</f>
        <v>255</v>
      </c>
      <c r="F11" s="394">
        <f>SUM(F30)</f>
        <v>56</v>
      </c>
      <c r="G11" s="428">
        <f t="shared" ref="G11" si="0">F11/E11</f>
        <v>0.2196078431372549</v>
      </c>
      <c r="H11" s="394">
        <f>SUM(H30)</f>
        <v>0</v>
      </c>
      <c r="I11" s="394">
        <f>SUM(I30)</f>
        <v>0</v>
      </c>
      <c r="J11" s="417"/>
      <c r="K11" s="394">
        <f>SUM(K30)</f>
        <v>0</v>
      </c>
      <c r="L11" s="394">
        <f>SUM(L30)</f>
        <v>0</v>
      </c>
      <c r="M11" s="417"/>
      <c r="N11" s="394">
        <f>SUM(N10)</f>
        <v>56</v>
      </c>
      <c r="O11" s="394">
        <f>SUM(O30)</f>
        <v>56</v>
      </c>
      <c r="P11" s="395">
        <f>SUM(P10)</f>
        <v>1</v>
      </c>
      <c r="Q11" s="394">
        <f>SUM(Q10)</f>
        <v>0</v>
      </c>
      <c r="R11" s="394">
        <f>SUM(R30)</f>
        <v>0</v>
      </c>
      <c r="S11" s="417"/>
      <c r="T11" s="394">
        <f>SUM(T10)</f>
        <v>0</v>
      </c>
      <c r="U11" s="394">
        <f>SUM(U30)</f>
        <v>0</v>
      </c>
      <c r="V11" s="417"/>
      <c r="W11" s="394">
        <f>SUM(W10)</f>
        <v>0</v>
      </c>
      <c r="X11" s="394">
        <f>SUM(X30)</f>
        <v>0</v>
      </c>
      <c r="Y11" s="419"/>
      <c r="Z11" s="394">
        <f>SUM(Z10)</f>
        <v>6</v>
      </c>
      <c r="AA11" s="420"/>
      <c r="AB11" s="421"/>
      <c r="AC11" s="394">
        <f>SUM(AC30)</f>
        <v>0</v>
      </c>
      <c r="AD11" s="422"/>
      <c r="AE11" s="394">
        <f>SUM(AE10)</f>
        <v>70</v>
      </c>
      <c r="AF11" s="420"/>
      <c r="AG11" s="421"/>
      <c r="AH11" s="394">
        <f>SUM(AH30)</f>
        <v>0</v>
      </c>
      <c r="AI11" s="418"/>
      <c r="AJ11" s="394">
        <f>SUM(AJ10)</f>
        <v>3.2</v>
      </c>
      <c r="AK11" s="423"/>
      <c r="AL11" s="424"/>
      <c r="AM11" s="394">
        <f>SUM(AM30)</f>
        <v>0</v>
      </c>
      <c r="AN11" s="419"/>
      <c r="AO11" s="394">
        <f>SUM(AO10)</f>
        <v>39.5</v>
      </c>
      <c r="AP11" s="420"/>
      <c r="AQ11" s="421"/>
      <c r="AR11" s="394">
        <f>SUM(AR30)</f>
        <v>0</v>
      </c>
      <c r="AS11" s="418"/>
      <c r="AT11" s="394">
        <f>SUM(AT10)</f>
        <v>80.3</v>
      </c>
      <c r="AU11" s="425"/>
      <c r="AV11" s="426"/>
      <c r="AW11" s="394">
        <f>SUM(AW30)</f>
        <v>0</v>
      </c>
      <c r="AX11" s="408"/>
      <c r="AY11" s="394">
        <f>SUM(AY10)</f>
        <v>0</v>
      </c>
      <c r="AZ11" s="394">
        <f>SUM(AZ30)</f>
        <v>0</v>
      </c>
      <c r="BA11" s="417"/>
      <c r="BB11" s="530"/>
    </row>
    <row r="12" spans="1:54" ht="15.6" hidden="1">
      <c r="A12" s="531" t="s">
        <v>36</v>
      </c>
      <c r="B12" s="532"/>
      <c r="C12" s="532"/>
      <c r="D12" s="532"/>
      <c r="E12" s="532"/>
      <c r="F12" s="532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532"/>
      <c r="AX12" s="532"/>
      <c r="AY12" s="532"/>
      <c r="AZ12" s="532"/>
      <c r="BA12" s="532"/>
      <c r="BB12" s="533"/>
    </row>
    <row r="13" spans="1:54" ht="18.75" hidden="1" customHeight="1">
      <c r="A13" s="534" t="s">
        <v>275</v>
      </c>
      <c r="B13" s="535"/>
      <c r="C13" s="536"/>
      <c r="D13" s="160" t="s">
        <v>41</v>
      </c>
      <c r="E13" s="161"/>
      <c r="F13" s="196"/>
      <c r="G13" s="162"/>
      <c r="H13" s="320"/>
      <c r="I13" s="161"/>
      <c r="J13" s="163"/>
      <c r="K13" s="161"/>
      <c r="L13" s="164"/>
      <c r="M13" s="163"/>
      <c r="N13" s="161"/>
      <c r="O13" s="161"/>
      <c r="P13" s="163"/>
      <c r="Q13" s="161"/>
      <c r="R13" s="161"/>
      <c r="S13" s="163"/>
      <c r="T13" s="161"/>
      <c r="U13" s="161"/>
      <c r="V13" s="163"/>
      <c r="W13" s="161"/>
      <c r="X13" s="161"/>
      <c r="Y13" s="163"/>
      <c r="Z13" s="161"/>
      <c r="AA13" s="165"/>
      <c r="AB13" s="166"/>
      <c r="AC13" s="167"/>
      <c r="AD13" s="163"/>
      <c r="AE13" s="164"/>
      <c r="AF13" s="165"/>
      <c r="AG13" s="167"/>
      <c r="AH13" s="163"/>
      <c r="AI13" s="163"/>
      <c r="AJ13" s="164"/>
      <c r="AK13" s="165"/>
      <c r="AL13" s="166"/>
      <c r="AM13" s="163"/>
      <c r="AN13" s="163"/>
      <c r="AO13" s="168"/>
      <c r="AP13" s="165"/>
      <c r="AQ13" s="166"/>
      <c r="AR13" s="163"/>
      <c r="AS13" s="163"/>
      <c r="AT13" s="168"/>
      <c r="AU13" s="169"/>
      <c r="AV13" s="170"/>
      <c r="AW13" s="163"/>
      <c r="AX13" s="163"/>
      <c r="AY13" s="197"/>
      <c r="AZ13" s="163"/>
      <c r="BA13" s="163"/>
      <c r="BB13" s="488"/>
    </row>
    <row r="14" spans="1:54" ht="31.2" hidden="1">
      <c r="A14" s="537"/>
      <c r="B14" s="538"/>
      <c r="C14" s="539"/>
      <c r="D14" s="171" t="s">
        <v>37</v>
      </c>
      <c r="E14" s="172"/>
      <c r="F14" s="314"/>
      <c r="G14" s="134"/>
      <c r="H14" s="321"/>
      <c r="I14" s="133"/>
      <c r="J14" s="133"/>
      <c r="K14" s="133"/>
      <c r="L14" s="136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7"/>
      <c r="AB14" s="138"/>
      <c r="AC14" s="139"/>
      <c r="AD14" s="133"/>
      <c r="AE14" s="136"/>
      <c r="AF14" s="137"/>
      <c r="AG14" s="139"/>
      <c r="AH14" s="133"/>
      <c r="AI14" s="133"/>
      <c r="AJ14" s="136"/>
      <c r="AK14" s="137"/>
      <c r="AL14" s="138"/>
      <c r="AM14" s="133"/>
      <c r="AN14" s="133"/>
      <c r="AO14" s="140"/>
      <c r="AP14" s="137"/>
      <c r="AQ14" s="138"/>
      <c r="AR14" s="133"/>
      <c r="AS14" s="133"/>
      <c r="AT14" s="140"/>
      <c r="AU14" s="135"/>
      <c r="AV14" s="135"/>
      <c r="AW14" s="133"/>
      <c r="AX14" s="133"/>
      <c r="AY14" s="290"/>
      <c r="AZ14" s="133"/>
      <c r="BA14" s="133"/>
      <c r="BB14" s="489"/>
    </row>
    <row r="15" spans="1:54" ht="52.5" hidden="1" customHeight="1">
      <c r="A15" s="537"/>
      <c r="B15" s="538"/>
      <c r="C15" s="539"/>
      <c r="D15" s="173" t="s">
        <v>2</v>
      </c>
      <c r="E15" s="152"/>
      <c r="F15" s="315"/>
      <c r="G15" s="141"/>
      <c r="H15" s="322"/>
      <c r="I15" s="142"/>
      <c r="J15" s="143"/>
      <c r="K15" s="142"/>
      <c r="L15" s="144"/>
      <c r="M15" s="143"/>
      <c r="N15" s="142"/>
      <c r="O15" s="142"/>
      <c r="P15" s="143"/>
      <c r="Q15" s="142"/>
      <c r="R15" s="142"/>
      <c r="S15" s="143"/>
      <c r="T15" s="142"/>
      <c r="U15" s="142"/>
      <c r="V15" s="143"/>
      <c r="W15" s="142"/>
      <c r="X15" s="142"/>
      <c r="Y15" s="143"/>
      <c r="Z15" s="142"/>
      <c r="AA15" s="145"/>
      <c r="AB15" s="146"/>
      <c r="AC15" s="147"/>
      <c r="AD15" s="143"/>
      <c r="AE15" s="144"/>
      <c r="AF15" s="145"/>
      <c r="AG15" s="147"/>
      <c r="AH15" s="143"/>
      <c r="AI15" s="143"/>
      <c r="AJ15" s="144"/>
      <c r="AK15" s="145"/>
      <c r="AL15" s="146"/>
      <c r="AM15" s="143"/>
      <c r="AN15" s="143"/>
      <c r="AO15" s="148"/>
      <c r="AP15" s="145"/>
      <c r="AQ15" s="146"/>
      <c r="AR15" s="143"/>
      <c r="AS15" s="143"/>
      <c r="AT15" s="148"/>
      <c r="AU15" s="145"/>
      <c r="AV15" s="149"/>
      <c r="AW15" s="143"/>
      <c r="AX15" s="143"/>
      <c r="AY15" s="291"/>
      <c r="AZ15" s="143"/>
      <c r="BA15" s="143"/>
      <c r="BB15" s="489"/>
    </row>
    <row r="16" spans="1:54" ht="15.6" hidden="1">
      <c r="A16" s="537"/>
      <c r="B16" s="538"/>
      <c r="C16" s="539"/>
      <c r="D16" s="179" t="s">
        <v>272</v>
      </c>
      <c r="E16" s="152"/>
      <c r="F16" s="315"/>
      <c r="G16" s="141"/>
      <c r="H16" s="323"/>
      <c r="I16" s="152"/>
      <c r="J16" s="151"/>
      <c r="K16" s="152"/>
      <c r="L16" s="153"/>
      <c r="M16" s="151"/>
      <c r="N16" s="152"/>
      <c r="O16" s="152"/>
      <c r="P16" s="151"/>
      <c r="Q16" s="152"/>
      <c r="R16" s="152"/>
      <c r="S16" s="151"/>
      <c r="T16" s="152"/>
      <c r="U16" s="152"/>
      <c r="V16" s="151"/>
      <c r="W16" s="152"/>
      <c r="X16" s="152"/>
      <c r="Y16" s="151"/>
      <c r="Z16" s="152"/>
      <c r="AA16" s="154"/>
      <c r="AB16" s="155"/>
      <c r="AC16" s="156"/>
      <c r="AD16" s="151"/>
      <c r="AE16" s="153"/>
      <c r="AF16" s="154"/>
      <c r="AG16" s="156"/>
      <c r="AH16" s="151"/>
      <c r="AI16" s="151"/>
      <c r="AJ16" s="153"/>
      <c r="AK16" s="154"/>
      <c r="AL16" s="155"/>
      <c r="AM16" s="151"/>
      <c r="AN16" s="151"/>
      <c r="AO16" s="157"/>
      <c r="AP16" s="154"/>
      <c r="AQ16" s="155"/>
      <c r="AR16" s="151"/>
      <c r="AS16" s="151"/>
      <c r="AT16" s="157"/>
      <c r="AU16" s="158"/>
      <c r="AV16" s="159"/>
      <c r="AW16" s="151"/>
      <c r="AX16" s="151"/>
      <c r="AY16" s="292"/>
      <c r="AZ16" s="151"/>
      <c r="BA16" s="151"/>
      <c r="BB16" s="489"/>
    </row>
    <row r="17" spans="1:54" ht="84" hidden="1" customHeight="1">
      <c r="A17" s="537"/>
      <c r="B17" s="538"/>
      <c r="C17" s="539"/>
      <c r="D17" s="184" t="s">
        <v>277</v>
      </c>
      <c r="E17" s="152"/>
      <c r="F17" s="315"/>
      <c r="G17" s="141"/>
      <c r="H17" s="323"/>
      <c r="I17" s="152"/>
      <c r="J17" s="151"/>
      <c r="K17" s="152"/>
      <c r="L17" s="153"/>
      <c r="M17" s="151"/>
      <c r="N17" s="152"/>
      <c r="O17" s="152"/>
      <c r="P17" s="151"/>
      <c r="Q17" s="152"/>
      <c r="R17" s="152"/>
      <c r="S17" s="151"/>
      <c r="T17" s="152"/>
      <c r="U17" s="152"/>
      <c r="V17" s="151"/>
      <c r="W17" s="152"/>
      <c r="X17" s="152"/>
      <c r="Y17" s="151"/>
      <c r="Z17" s="152"/>
      <c r="AA17" s="154"/>
      <c r="AB17" s="155"/>
      <c r="AC17" s="156"/>
      <c r="AD17" s="151"/>
      <c r="AE17" s="153"/>
      <c r="AF17" s="154"/>
      <c r="AG17" s="156"/>
      <c r="AH17" s="151"/>
      <c r="AI17" s="151"/>
      <c r="AJ17" s="153"/>
      <c r="AK17" s="154"/>
      <c r="AL17" s="155"/>
      <c r="AM17" s="151"/>
      <c r="AN17" s="151"/>
      <c r="AO17" s="157"/>
      <c r="AP17" s="154"/>
      <c r="AQ17" s="155"/>
      <c r="AR17" s="151"/>
      <c r="AS17" s="151"/>
      <c r="AT17" s="157"/>
      <c r="AU17" s="158"/>
      <c r="AV17" s="159"/>
      <c r="AW17" s="151"/>
      <c r="AX17" s="151"/>
      <c r="AY17" s="293"/>
      <c r="AZ17" s="151"/>
      <c r="BA17" s="151"/>
      <c r="BB17" s="489"/>
    </row>
    <row r="18" spans="1:54" ht="15.6" hidden="1">
      <c r="A18" s="537"/>
      <c r="B18" s="538"/>
      <c r="C18" s="539"/>
      <c r="D18" s="179" t="s">
        <v>273</v>
      </c>
      <c r="E18" s="152"/>
      <c r="F18" s="315"/>
      <c r="G18" s="141"/>
      <c r="H18" s="323"/>
      <c r="I18" s="152"/>
      <c r="J18" s="151"/>
      <c r="K18" s="152"/>
      <c r="L18" s="153"/>
      <c r="M18" s="151"/>
      <c r="N18" s="152"/>
      <c r="O18" s="152"/>
      <c r="P18" s="151"/>
      <c r="Q18" s="152"/>
      <c r="R18" s="152"/>
      <c r="S18" s="151"/>
      <c r="T18" s="152"/>
      <c r="U18" s="152"/>
      <c r="V18" s="151"/>
      <c r="W18" s="152"/>
      <c r="X18" s="152"/>
      <c r="Y18" s="151"/>
      <c r="Z18" s="152"/>
      <c r="AA18" s="154"/>
      <c r="AB18" s="155"/>
      <c r="AC18" s="156"/>
      <c r="AD18" s="151"/>
      <c r="AE18" s="153"/>
      <c r="AF18" s="154"/>
      <c r="AG18" s="156"/>
      <c r="AH18" s="151"/>
      <c r="AI18" s="151"/>
      <c r="AJ18" s="153"/>
      <c r="AK18" s="154"/>
      <c r="AL18" s="155"/>
      <c r="AM18" s="151"/>
      <c r="AN18" s="151"/>
      <c r="AO18" s="157"/>
      <c r="AP18" s="154"/>
      <c r="AQ18" s="155"/>
      <c r="AR18" s="151"/>
      <c r="AS18" s="151"/>
      <c r="AT18" s="157"/>
      <c r="AU18" s="158"/>
      <c r="AV18" s="159"/>
      <c r="AW18" s="151"/>
      <c r="AX18" s="151"/>
      <c r="AY18" s="293"/>
      <c r="AZ18" s="151"/>
      <c r="BA18" s="151"/>
      <c r="BB18" s="489"/>
    </row>
    <row r="19" spans="1:54" ht="31.2" hidden="1">
      <c r="A19" s="540"/>
      <c r="B19" s="541"/>
      <c r="C19" s="542"/>
      <c r="D19" s="171" t="s">
        <v>43</v>
      </c>
      <c r="E19" s="172"/>
      <c r="F19" s="314"/>
      <c r="G19" s="134"/>
      <c r="H19" s="321"/>
      <c r="I19" s="133"/>
      <c r="J19" s="133"/>
      <c r="K19" s="133"/>
      <c r="L19" s="136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7"/>
      <c r="AB19" s="138"/>
      <c r="AC19" s="139"/>
      <c r="AD19" s="133"/>
      <c r="AE19" s="136"/>
      <c r="AF19" s="137"/>
      <c r="AG19" s="139"/>
      <c r="AH19" s="133"/>
      <c r="AI19" s="133"/>
      <c r="AJ19" s="136"/>
      <c r="AK19" s="137"/>
      <c r="AL19" s="138"/>
      <c r="AM19" s="133"/>
      <c r="AN19" s="133"/>
      <c r="AO19" s="140"/>
      <c r="AP19" s="137"/>
      <c r="AQ19" s="138"/>
      <c r="AR19" s="133"/>
      <c r="AS19" s="133"/>
      <c r="AT19" s="140"/>
      <c r="AU19" s="135"/>
      <c r="AV19" s="135"/>
      <c r="AW19" s="133"/>
      <c r="AX19" s="133"/>
      <c r="AY19" s="294"/>
      <c r="AZ19" s="133"/>
      <c r="BA19" s="133"/>
      <c r="BB19" s="489"/>
    </row>
    <row r="20" spans="1:54" ht="17.25" hidden="1" customHeight="1">
      <c r="A20" s="534" t="s">
        <v>276</v>
      </c>
      <c r="B20" s="535"/>
      <c r="C20" s="536"/>
      <c r="D20" s="160" t="s">
        <v>41</v>
      </c>
      <c r="E20" s="161"/>
      <c r="F20" s="196"/>
      <c r="G20" s="162"/>
      <c r="H20" s="320"/>
      <c r="I20" s="161"/>
      <c r="J20" s="163"/>
      <c r="K20" s="161"/>
      <c r="L20" s="164"/>
      <c r="M20" s="163"/>
      <c r="N20" s="161"/>
      <c r="O20" s="161"/>
      <c r="P20" s="163"/>
      <c r="Q20" s="161"/>
      <c r="R20" s="161"/>
      <c r="S20" s="163"/>
      <c r="T20" s="161"/>
      <c r="U20" s="161"/>
      <c r="V20" s="163"/>
      <c r="W20" s="161"/>
      <c r="X20" s="161"/>
      <c r="Y20" s="163"/>
      <c r="Z20" s="161"/>
      <c r="AA20" s="165"/>
      <c r="AB20" s="166"/>
      <c r="AC20" s="167"/>
      <c r="AD20" s="163"/>
      <c r="AE20" s="164"/>
      <c r="AF20" s="165"/>
      <c r="AG20" s="167"/>
      <c r="AH20" s="163"/>
      <c r="AI20" s="163"/>
      <c r="AJ20" s="164"/>
      <c r="AK20" s="165"/>
      <c r="AL20" s="166"/>
      <c r="AM20" s="163"/>
      <c r="AN20" s="163"/>
      <c r="AO20" s="168"/>
      <c r="AP20" s="165"/>
      <c r="AQ20" s="166"/>
      <c r="AR20" s="163"/>
      <c r="AS20" s="163"/>
      <c r="AT20" s="168"/>
      <c r="AU20" s="169"/>
      <c r="AV20" s="170"/>
      <c r="AW20" s="163"/>
      <c r="AX20" s="163"/>
      <c r="AY20" s="198"/>
      <c r="AZ20" s="163"/>
      <c r="BA20" s="163"/>
      <c r="BB20" s="543"/>
    </row>
    <row r="21" spans="1:54" ht="31.2" hidden="1">
      <c r="A21" s="537"/>
      <c r="B21" s="538"/>
      <c r="C21" s="539"/>
      <c r="D21" s="171" t="s">
        <v>37</v>
      </c>
      <c r="E21" s="150"/>
      <c r="F21" s="316"/>
      <c r="G21" s="134"/>
      <c r="H21" s="321"/>
      <c r="I21" s="133"/>
      <c r="J21" s="133"/>
      <c r="K21" s="133"/>
      <c r="L21" s="136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7"/>
      <c r="AB21" s="138"/>
      <c r="AC21" s="139"/>
      <c r="AD21" s="133"/>
      <c r="AE21" s="136"/>
      <c r="AF21" s="137"/>
      <c r="AG21" s="139"/>
      <c r="AH21" s="133"/>
      <c r="AI21" s="133"/>
      <c r="AJ21" s="136"/>
      <c r="AK21" s="137"/>
      <c r="AL21" s="138"/>
      <c r="AM21" s="133"/>
      <c r="AN21" s="133"/>
      <c r="AO21" s="140"/>
      <c r="AP21" s="137"/>
      <c r="AQ21" s="138"/>
      <c r="AR21" s="133"/>
      <c r="AS21" s="133"/>
      <c r="AT21" s="140"/>
      <c r="AU21" s="135"/>
      <c r="AV21" s="135"/>
      <c r="AW21" s="133"/>
      <c r="AX21" s="133"/>
      <c r="AY21" s="294"/>
      <c r="AZ21" s="133"/>
      <c r="BA21" s="133"/>
      <c r="BB21" s="543"/>
    </row>
    <row r="22" spans="1:54" ht="57.75" hidden="1" customHeight="1">
      <c r="A22" s="537"/>
      <c r="B22" s="538"/>
      <c r="C22" s="539"/>
      <c r="D22" s="173" t="s">
        <v>2</v>
      </c>
      <c r="E22" s="152"/>
      <c r="F22" s="315"/>
      <c r="G22" s="141"/>
      <c r="H22" s="322"/>
      <c r="I22" s="142"/>
      <c r="J22" s="143"/>
      <c r="K22" s="142"/>
      <c r="L22" s="144"/>
      <c r="M22" s="143"/>
      <c r="N22" s="142"/>
      <c r="O22" s="142"/>
      <c r="P22" s="143"/>
      <c r="Q22" s="142"/>
      <c r="R22" s="142"/>
      <c r="S22" s="143"/>
      <c r="T22" s="142"/>
      <c r="U22" s="142"/>
      <c r="V22" s="143"/>
      <c r="W22" s="142"/>
      <c r="X22" s="142"/>
      <c r="Y22" s="143"/>
      <c r="Z22" s="142"/>
      <c r="AA22" s="145"/>
      <c r="AB22" s="146"/>
      <c r="AC22" s="147"/>
      <c r="AD22" s="143"/>
      <c r="AE22" s="144"/>
      <c r="AF22" s="145"/>
      <c r="AG22" s="147"/>
      <c r="AH22" s="143"/>
      <c r="AI22" s="143"/>
      <c r="AJ22" s="144"/>
      <c r="AK22" s="145"/>
      <c r="AL22" s="146"/>
      <c r="AM22" s="143"/>
      <c r="AN22" s="143"/>
      <c r="AO22" s="148"/>
      <c r="AP22" s="145"/>
      <c r="AQ22" s="146"/>
      <c r="AR22" s="143"/>
      <c r="AS22" s="143"/>
      <c r="AT22" s="148"/>
      <c r="AU22" s="145"/>
      <c r="AV22" s="149"/>
      <c r="AW22" s="143"/>
      <c r="AX22" s="143"/>
      <c r="AY22" s="295"/>
      <c r="AZ22" s="143"/>
      <c r="BA22" s="143"/>
      <c r="BB22" s="543"/>
    </row>
    <row r="23" spans="1:54" ht="15.6" hidden="1">
      <c r="A23" s="537"/>
      <c r="B23" s="538"/>
      <c r="C23" s="539"/>
      <c r="D23" s="179" t="s">
        <v>272</v>
      </c>
      <c r="E23" s="152"/>
      <c r="F23" s="315"/>
      <c r="G23" s="141"/>
      <c r="H23" s="323"/>
      <c r="I23" s="152"/>
      <c r="J23" s="151"/>
      <c r="K23" s="152"/>
      <c r="L23" s="153"/>
      <c r="M23" s="151"/>
      <c r="N23" s="152"/>
      <c r="O23" s="152"/>
      <c r="P23" s="151"/>
      <c r="Q23" s="152"/>
      <c r="R23" s="152"/>
      <c r="S23" s="151"/>
      <c r="T23" s="152"/>
      <c r="U23" s="152"/>
      <c r="V23" s="151"/>
      <c r="W23" s="152"/>
      <c r="X23" s="152"/>
      <c r="Y23" s="151"/>
      <c r="Z23" s="152"/>
      <c r="AA23" s="154"/>
      <c r="AB23" s="155"/>
      <c r="AC23" s="156"/>
      <c r="AD23" s="151"/>
      <c r="AE23" s="153"/>
      <c r="AF23" s="154"/>
      <c r="AG23" s="156"/>
      <c r="AH23" s="151"/>
      <c r="AI23" s="151"/>
      <c r="AJ23" s="153"/>
      <c r="AK23" s="154"/>
      <c r="AL23" s="155"/>
      <c r="AM23" s="151"/>
      <c r="AN23" s="151"/>
      <c r="AO23" s="157"/>
      <c r="AP23" s="154"/>
      <c r="AQ23" s="155"/>
      <c r="AR23" s="151"/>
      <c r="AS23" s="151"/>
      <c r="AT23" s="157"/>
      <c r="AU23" s="158"/>
      <c r="AV23" s="159"/>
      <c r="AW23" s="151"/>
      <c r="AX23" s="151"/>
      <c r="AY23" s="296"/>
      <c r="AZ23" s="151"/>
      <c r="BA23" s="151"/>
      <c r="BB23" s="543"/>
    </row>
    <row r="24" spans="1:54" ht="84" hidden="1" customHeight="1">
      <c r="A24" s="537"/>
      <c r="B24" s="538"/>
      <c r="C24" s="539"/>
      <c r="D24" s="184" t="s">
        <v>277</v>
      </c>
      <c r="E24" s="152"/>
      <c r="F24" s="315"/>
      <c r="G24" s="141"/>
      <c r="H24" s="323"/>
      <c r="I24" s="152"/>
      <c r="J24" s="151"/>
      <c r="K24" s="152"/>
      <c r="L24" s="153"/>
      <c r="M24" s="151"/>
      <c r="N24" s="152"/>
      <c r="O24" s="152"/>
      <c r="P24" s="151"/>
      <c r="Q24" s="152"/>
      <c r="R24" s="152"/>
      <c r="S24" s="151"/>
      <c r="T24" s="152"/>
      <c r="U24" s="152"/>
      <c r="V24" s="151"/>
      <c r="W24" s="152"/>
      <c r="X24" s="152"/>
      <c r="Y24" s="151"/>
      <c r="Z24" s="152"/>
      <c r="AA24" s="154"/>
      <c r="AB24" s="155"/>
      <c r="AC24" s="156"/>
      <c r="AD24" s="151"/>
      <c r="AE24" s="153"/>
      <c r="AF24" s="154"/>
      <c r="AG24" s="156"/>
      <c r="AH24" s="151"/>
      <c r="AI24" s="151"/>
      <c r="AJ24" s="153"/>
      <c r="AK24" s="154"/>
      <c r="AL24" s="155"/>
      <c r="AM24" s="151"/>
      <c r="AN24" s="151"/>
      <c r="AO24" s="157"/>
      <c r="AP24" s="154"/>
      <c r="AQ24" s="155"/>
      <c r="AR24" s="151"/>
      <c r="AS24" s="151"/>
      <c r="AT24" s="157"/>
      <c r="AU24" s="158"/>
      <c r="AV24" s="159"/>
      <c r="AW24" s="151"/>
      <c r="AX24" s="151"/>
      <c r="AY24" s="296"/>
      <c r="AZ24" s="151"/>
      <c r="BA24" s="151"/>
      <c r="BB24" s="543"/>
    </row>
    <row r="25" spans="1:54" ht="15.6" hidden="1">
      <c r="A25" s="537"/>
      <c r="B25" s="538"/>
      <c r="C25" s="539"/>
      <c r="D25" s="179" t="s">
        <v>273</v>
      </c>
      <c r="E25" s="152"/>
      <c r="F25" s="315"/>
      <c r="G25" s="141"/>
      <c r="H25" s="323"/>
      <c r="I25" s="152"/>
      <c r="J25" s="151"/>
      <c r="K25" s="152"/>
      <c r="L25" s="153"/>
      <c r="M25" s="151"/>
      <c r="N25" s="152"/>
      <c r="O25" s="152"/>
      <c r="P25" s="151"/>
      <c r="Q25" s="152"/>
      <c r="R25" s="152"/>
      <c r="S25" s="151"/>
      <c r="T25" s="152"/>
      <c r="U25" s="152"/>
      <c r="V25" s="151"/>
      <c r="W25" s="152"/>
      <c r="X25" s="152"/>
      <c r="Y25" s="151"/>
      <c r="Z25" s="152"/>
      <c r="AA25" s="154"/>
      <c r="AB25" s="155"/>
      <c r="AC25" s="156"/>
      <c r="AD25" s="151"/>
      <c r="AE25" s="153"/>
      <c r="AF25" s="154"/>
      <c r="AG25" s="156"/>
      <c r="AH25" s="151"/>
      <c r="AI25" s="151"/>
      <c r="AJ25" s="153"/>
      <c r="AK25" s="154"/>
      <c r="AL25" s="155"/>
      <c r="AM25" s="151"/>
      <c r="AN25" s="151"/>
      <c r="AO25" s="157"/>
      <c r="AP25" s="154"/>
      <c r="AQ25" s="155"/>
      <c r="AR25" s="151"/>
      <c r="AS25" s="151"/>
      <c r="AT25" s="157"/>
      <c r="AU25" s="158"/>
      <c r="AV25" s="159"/>
      <c r="AW25" s="151"/>
      <c r="AX25" s="151"/>
      <c r="AY25" s="292"/>
      <c r="AZ25" s="151"/>
      <c r="BA25" s="151"/>
      <c r="BB25" s="543"/>
    </row>
    <row r="26" spans="1:54" ht="31.2" hidden="1">
      <c r="A26" s="540"/>
      <c r="B26" s="541"/>
      <c r="C26" s="542"/>
      <c r="D26" s="171" t="s">
        <v>43</v>
      </c>
      <c r="E26" s="133"/>
      <c r="F26" s="240"/>
      <c r="G26" s="174"/>
      <c r="H26" s="321"/>
      <c r="I26" s="133"/>
      <c r="J26" s="175"/>
      <c r="K26" s="133"/>
      <c r="L26" s="136"/>
      <c r="M26" s="175"/>
      <c r="N26" s="133"/>
      <c r="O26" s="133"/>
      <c r="P26" s="175"/>
      <c r="Q26" s="133"/>
      <c r="R26" s="133"/>
      <c r="S26" s="175"/>
      <c r="T26" s="133"/>
      <c r="U26" s="133"/>
      <c r="V26" s="175"/>
      <c r="W26" s="133"/>
      <c r="X26" s="133"/>
      <c r="Y26" s="175"/>
      <c r="Z26" s="133"/>
      <c r="AA26" s="137"/>
      <c r="AB26" s="176"/>
      <c r="AC26" s="177"/>
      <c r="AD26" s="175"/>
      <c r="AE26" s="136"/>
      <c r="AF26" s="137"/>
      <c r="AG26" s="177"/>
      <c r="AH26" s="175"/>
      <c r="AI26" s="175"/>
      <c r="AJ26" s="136"/>
      <c r="AK26" s="137"/>
      <c r="AL26" s="176"/>
      <c r="AM26" s="175"/>
      <c r="AN26" s="175"/>
      <c r="AO26" s="140"/>
      <c r="AP26" s="137"/>
      <c r="AQ26" s="176"/>
      <c r="AR26" s="175"/>
      <c r="AS26" s="175"/>
      <c r="AT26" s="140"/>
      <c r="AU26" s="135"/>
      <c r="AV26" s="178"/>
      <c r="AW26" s="175"/>
      <c r="AX26" s="175"/>
      <c r="AY26" s="294"/>
      <c r="AZ26" s="175"/>
      <c r="BA26" s="175"/>
      <c r="BB26" s="544"/>
    </row>
    <row r="27" spans="1:54" s="119" customFormat="1" ht="20.25" customHeight="1">
      <c r="A27" s="522" t="s">
        <v>280</v>
      </c>
      <c r="B27" s="523"/>
      <c r="C27" s="523"/>
      <c r="D27" s="523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4"/>
      <c r="AW27" s="524"/>
      <c r="AX27" s="524"/>
      <c r="AY27" s="524"/>
      <c r="AZ27" s="524"/>
      <c r="BA27" s="524"/>
      <c r="BB27" s="525"/>
    </row>
    <row r="28" spans="1:54" s="119" customFormat="1" ht="15.6">
      <c r="A28" s="551" t="s">
        <v>296</v>
      </c>
      <c r="B28" s="523"/>
      <c r="C28" s="523"/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3"/>
      <c r="AB28" s="523"/>
      <c r="AC28" s="523"/>
      <c r="AD28" s="523"/>
      <c r="AE28" s="523"/>
      <c r="AF28" s="523"/>
      <c r="AG28" s="523"/>
      <c r="AH28" s="523"/>
      <c r="AI28" s="523"/>
      <c r="AJ28" s="523"/>
      <c r="AK28" s="523"/>
      <c r="AL28" s="523"/>
      <c r="AM28" s="523"/>
      <c r="AN28" s="523"/>
      <c r="AO28" s="523"/>
      <c r="AP28" s="523"/>
      <c r="AQ28" s="523"/>
      <c r="AR28" s="523"/>
      <c r="AS28" s="523"/>
      <c r="AT28" s="523"/>
      <c r="AU28" s="523"/>
      <c r="AV28" s="523"/>
      <c r="AW28" s="523"/>
      <c r="AX28" s="523"/>
      <c r="AY28" s="523"/>
      <c r="AZ28" s="523"/>
      <c r="BA28" s="523"/>
      <c r="BB28" s="552"/>
    </row>
    <row r="29" spans="1:54" s="405" customFormat="1" ht="38.25" customHeight="1">
      <c r="A29" s="547" t="s">
        <v>281</v>
      </c>
      <c r="B29" s="550" t="s">
        <v>298</v>
      </c>
      <c r="C29" s="471" t="s">
        <v>297</v>
      </c>
      <c r="D29" s="391" t="s">
        <v>41</v>
      </c>
      <c r="E29" s="392">
        <f>SUM(E31+E33)</f>
        <v>255</v>
      </c>
      <c r="F29" s="392">
        <f>SUM(F31+F33)</f>
        <v>56</v>
      </c>
      <c r="G29" s="393">
        <f>F29/E29</f>
        <v>0.2196078431372549</v>
      </c>
      <c r="H29" s="394">
        <f>SUM(H31+H33)</f>
        <v>0</v>
      </c>
      <c r="I29" s="394">
        <f>SUM(I31+I33)</f>
        <v>0</v>
      </c>
      <c r="J29" s="395"/>
      <c r="K29" s="394">
        <f>SUM(K31+K33)</f>
        <v>0</v>
      </c>
      <c r="L29" s="396"/>
      <c r="M29" s="395"/>
      <c r="N29" s="392">
        <v>56</v>
      </c>
      <c r="O29" s="397">
        <v>56</v>
      </c>
      <c r="P29" s="398">
        <f>SUM(N29/O29)</f>
        <v>1</v>
      </c>
      <c r="Q29" s="394">
        <f>SUM(Q31+Q33)</f>
        <v>0</v>
      </c>
      <c r="R29" s="394">
        <f>SUM(R31+R33)</f>
        <v>0</v>
      </c>
      <c r="S29" s="395"/>
      <c r="T29" s="394">
        <f>SUM(T31+T33)</f>
        <v>0</v>
      </c>
      <c r="U29" s="394">
        <f>SUM(U31+U33)</f>
        <v>0</v>
      </c>
      <c r="V29" s="395"/>
      <c r="W29" s="394">
        <f>SUM(W31+W33)</f>
        <v>0</v>
      </c>
      <c r="X29" s="394">
        <f>SUM(X31+X33)</f>
        <v>0</v>
      </c>
      <c r="Y29" s="399"/>
      <c r="Z29" s="394">
        <f>SUM(Z31+Z33)</f>
        <v>6</v>
      </c>
      <c r="AA29" s="400"/>
      <c r="AB29" s="401"/>
      <c r="AC29" s="394">
        <f>SUM(AC31+AC33)</f>
        <v>0</v>
      </c>
      <c r="AD29" s="402"/>
      <c r="AE29" s="394">
        <f>SUM(AE31+AE33)</f>
        <v>70</v>
      </c>
      <c r="AF29" s="400"/>
      <c r="AG29" s="401"/>
      <c r="AH29" s="394">
        <f>SUM(AH31+AH33)</f>
        <v>0</v>
      </c>
      <c r="AI29" s="402"/>
      <c r="AJ29" s="394">
        <f>SUM(AJ31+AJ33)</f>
        <v>3.2</v>
      </c>
      <c r="AK29" s="400"/>
      <c r="AL29" s="401"/>
      <c r="AM29" s="394">
        <f>SUM(AM31+AM33)</f>
        <v>0</v>
      </c>
      <c r="AN29" s="399"/>
      <c r="AO29" s="394">
        <f>SUM(AO31+AO33)</f>
        <v>39.5</v>
      </c>
      <c r="AP29" s="400"/>
      <c r="AQ29" s="401"/>
      <c r="AR29" s="394">
        <f>SUM(AR31+AR33)</f>
        <v>0</v>
      </c>
      <c r="AS29" s="399"/>
      <c r="AT29" s="394">
        <f>SUM(AT31+AT33)</f>
        <v>80.3</v>
      </c>
      <c r="AU29" s="403"/>
      <c r="AV29" s="402"/>
      <c r="AW29" s="394">
        <f>SUM(AW31+AW33)</f>
        <v>0</v>
      </c>
      <c r="AX29" s="399"/>
      <c r="AY29" s="394">
        <f>SUM(AY31+AY33)</f>
        <v>0</v>
      </c>
      <c r="AZ29" s="394">
        <f>SUM(AZ31+AZ33)</f>
        <v>0</v>
      </c>
      <c r="BA29" s="399"/>
      <c r="BB29" s="404"/>
    </row>
    <row r="30" spans="1:54" ht="102.75" customHeight="1" thickBot="1">
      <c r="A30" s="548"/>
      <c r="B30" s="549"/>
      <c r="C30" s="549"/>
      <c r="D30" s="228" t="s">
        <v>272</v>
      </c>
      <c r="E30" s="318">
        <f>SUM(H30+K30+N30+Q30+T30+W30+Z30+AE30+AJ30+AO30+AT30+AY30)</f>
        <v>255</v>
      </c>
      <c r="F30" s="318">
        <f>SUM(I30+L30+O30+R30+U30+X30+AA30+AF30+AK30+AP30+AU30+AZ30)</f>
        <v>56</v>
      </c>
      <c r="G30" s="311">
        <f t="shared" ref="G30" si="1">F30/E30</f>
        <v>0.2196078431372549</v>
      </c>
      <c r="H30" s="278">
        <f>SUM(H32+H34)</f>
        <v>0</v>
      </c>
      <c r="I30" s="278">
        <f>SUM(I32+I34)</f>
        <v>0</v>
      </c>
      <c r="J30" s="269"/>
      <c r="K30" s="278">
        <f>SUM(K32+K34)</f>
        <v>0</v>
      </c>
      <c r="L30" s="268"/>
      <c r="M30" s="269"/>
      <c r="N30" s="278">
        <f>SUM(N32+N34)</f>
        <v>56</v>
      </c>
      <c r="O30" s="278">
        <f>SUM(O32+O34)</f>
        <v>56</v>
      </c>
      <c r="P30" s="269">
        <f>SUM(P29)</f>
        <v>1</v>
      </c>
      <c r="Q30" s="278">
        <f>SUM(Q32+Q34)</f>
        <v>0</v>
      </c>
      <c r="R30" s="278">
        <f>SUM(R32+R34)</f>
        <v>0</v>
      </c>
      <c r="S30" s="271"/>
      <c r="T30" s="278">
        <f>SUM(T32+T34)</f>
        <v>0</v>
      </c>
      <c r="U30" s="278">
        <f>SUM(U32+U34)</f>
        <v>0</v>
      </c>
      <c r="V30" s="271"/>
      <c r="W30" s="278">
        <f>SUM(W32+W34)</f>
        <v>0</v>
      </c>
      <c r="X30" s="278">
        <f>SUM(X32+X34)</f>
        <v>0</v>
      </c>
      <c r="Y30" s="271"/>
      <c r="Z30" s="278">
        <f>SUM(Z32+Z34)</f>
        <v>6</v>
      </c>
      <c r="AA30" s="273"/>
      <c r="AB30" s="274"/>
      <c r="AC30" s="278">
        <f>SUM(AC32+AC34)</f>
        <v>0</v>
      </c>
      <c r="AD30" s="275"/>
      <c r="AE30" s="278">
        <f>SUM(AE32+AE34)</f>
        <v>70</v>
      </c>
      <c r="AF30" s="273"/>
      <c r="AG30" s="274"/>
      <c r="AH30" s="278">
        <f>SUM(AH32+AH34)</f>
        <v>0</v>
      </c>
      <c r="AI30" s="275"/>
      <c r="AJ30" s="278">
        <f>SUM(AJ32+AJ34)</f>
        <v>3.2</v>
      </c>
      <c r="AK30" s="273"/>
      <c r="AL30" s="274"/>
      <c r="AM30" s="278">
        <f>SUM(AM32+AM34)</f>
        <v>0</v>
      </c>
      <c r="AN30" s="271"/>
      <c r="AO30" s="278">
        <f>SUM(AO32+AO34)</f>
        <v>39.5</v>
      </c>
      <c r="AP30" s="273"/>
      <c r="AQ30" s="274"/>
      <c r="AR30" s="278">
        <f>SUM(AR32+AR34)</f>
        <v>0</v>
      </c>
      <c r="AS30" s="271"/>
      <c r="AT30" s="278">
        <f>SUM(AT32+AT34)</f>
        <v>80.3</v>
      </c>
      <c r="AU30" s="276"/>
      <c r="AV30" s="275"/>
      <c r="AW30" s="278">
        <f>SUM(AW32+AW34)</f>
        <v>0</v>
      </c>
      <c r="AX30" s="271"/>
      <c r="AY30" s="278">
        <f>SUM(AY32+AY34)</f>
        <v>0</v>
      </c>
      <c r="AZ30" s="278">
        <f>SUM(AZ32+AZ34)</f>
        <v>0</v>
      </c>
      <c r="BA30" s="271"/>
      <c r="BB30" s="229"/>
    </row>
    <row r="31" spans="1:54" s="387" customFormat="1" ht="22.5" customHeight="1" thickBot="1">
      <c r="A31" s="469" t="s">
        <v>299</v>
      </c>
      <c r="B31" s="471" t="s">
        <v>305</v>
      </c>
      <c r="C31" s="471" t="s">
        <v>297</v>
      </c>
      <c r="D31" s="365" t="s">
        <v>41</v>
      </c>
      <c r="E31" s="366">
        <f>SUM(E32)</f>
        <v>225</v>
      </c>
      <c r="F31" s="366">
        <v>56</v>
      </c>
      <c r="G31" s="367">
        <f>SUM(F31/E31)</f>
        <v>0.24888888888888888</v>
      </c>
      <c r="H31" s="388"/>
      <c r="I31" s="372"/>
      <c r="J31" s="373"/>
      <c r="K31" s="389"/>
      <c r="L31" s="372"/>
      <c r="M31" s="373"/>
      <c r="N31" s="366">
        <v>56</v>
      </c>
      <c r="O31" s="389">
        <v>56</v>
      </c>
      <c r="P31" s="373">
        <f>SUM(N31/O31)</f>
        <v>1</v>
      </c>
      <c r="Q31" s="366"/>
      <c r="R31" s="369"/>
      <c r="S31" s="370"/>
      <c r="T31" s="390"/>
      <c r="U31" s="369"/>
      <c r="V31" s="370"/>
      <c r="W31" s="375"/>
      <c r="X31" s="369"/>
      <c r="Y31" s="370"/>
      <c r="Z31" s="366">
        <f>SUM(Z32)</f>
        <v>6</v>
      </c>
      <c r="AA31" s="366">
        <f t="shared" ref="AA31:AC31" si="2">SUM(AA32)</f>
        <v>0</v>
      </c>
      <c r="AB31" s="366">
        <f t="shared" si="2"/>
        <v>0</v>
      </c>
      <c r="AC31" s="366">
        <f t="shared" si="2"/>
        <v>0</v>
      </c>
      <c r="AD31" s="429">
        <f>AC31/E31</f>
        <v>0</v>
      </c>
      <c r="AE31" s="366">
        <f>SUM(AE32)</f>
        <v>70</v>
      </c>
      <c r="AF31" s="377"/>
      <c r="AG31" s="378"/>
      <c r="AH31" s="379"/>
      <c r="AI31" s="429" t="e">
        <f>AH31/J31</f>
        <v>#DIV/0!</v>
      </c>
      <c r="AJ31" s="366">
        <f>SUM(AJ32)</f>
        <v>3.2</v>
      </c>
      <c r="AK31" s="380"/>
      <c r="AL31" s="381"/>
      <c r="AM31" s="382">
        <v>0</v>
      </c>
      <c r="AN31" s="429">
        <f>AM31/O31</f>
        <v>0</v>
      </c>
      <c r="AO31" s="366">
        <f>SUM(AO32)</f>
        <v>39.5</v>
      </c>
      <c r="AP31" s="377"/>
      <c r="AQ31" s="378"/>
      <c r="AR31" s="379">
        <v>0</v>
      </c>
      <c r="AS31" s="429" t="e">
        <f>AR31/T31</f>
        <v>#DIV/0!</v>
      </c>
      <c r="AT31" s="366">
        <f>SUM(AT32)</f>
        <v>50.3</v>
      </c>
      <c r="AU31" s="383"/>
      <c r="AV31" s="384"/>
      <c r="AW31" s="375">
        <v>0</v>
      </c>
      <c r="AX31" s="429" t="e">
        <f>AW31/Y31</f>
        <v>#DIV/0!</v>
      </c>
      <c r="AY31" s="366">
        <f>SUM(AY32)</f>
        <v>0</v>
      </c>
      <c r="AZ31" s="366">
        <f>SUM(AZ32)</f>
        <v>0</v>
      </c>
      <c r="BA31" s="429" t="e">
        <f>AZ31/AB31</f>
        <v>#DIV/0!</v>
      </c>
      <c r="BB31" s="490"/>
    </row>
    <row r="32" spans="1:54" ht="135.75" customHeight="1" thickBot="1">
      <c r="A32" s="470"/>
      <c r="B32" s="472"/>
      <c r="C32" s="472"/>
      <c r="D32" s="187" t="s">
        <v>272</v>
      </c>
      <c r="E32" s="307">
        <f>SUM(H32+K32+N32+Q32+T32+W32+Z32+AE32+AJ32+AO32+AT32+AY32)</f>
        <v>225</v>
      </c>
      <c r="F32" s="307">
        <f>SUM(I32+L32+O32+R32+U32+X32+AA32+AF32+AK32+AP32+AU32+AZ32)</f>
        <v>56</v>
      </c>
      <c r="G32" s="312">
        <f>SUM(F32/E32)</f>
        <v>0.24888888888888888</v>
      </c>
      <c r="H32" s="324"/>
      <c r="I32" s="272"/>
      <c r="J32" s="271"/>
      <c r="K32" s="307"/>
      <c r="L32" s="272"/>
      <c r="M32" s="271"/>
      <c r="N32" s="278">
        <f>SUM(N31)</f>
        <v>56</v>
      </c>
      <c r="O32" s="278">
        <f>SUM(O31)</f>
        <v>56</v>
      </c>
      <c r="P32" s="269">
        <f>SUM(P31)</f>
        <v>1</v>
      </c>
      <c r="Q32" s="364"/>
      <c r="R32" s="309"/>
      <c r="S32" s="310"/>
      <c r="T32" s="280"/>
      <c r="U32" s="309"/>
      <c r="V32" s="310"/>
      <c r="W32" s="283"/>
      <c r="X32" s="270"/>
      <c r="Y32" s="282"/>
      <c r="Z32" s="278">
        <v>6</v>
      </c>
      <c r="AA32" s="303"/>
      <c r="AB32" s="304"/>
      <c r="AC32" s="305"/>
      <c r="AD32" s="306">
        <f>AC32/E32</f>
        <v>0</v>
      </c>
      <c r="AE32" s="306">
        <v>70</v>
      </c>
      <c r="AF32" s="303"/>
      <c r="AG32" s="304"/>
      <c r="AH32" s="305"/>
      <c r="AI32" s="278"/>
      <c r="AJ32" s="306">
        <v>3.2</v>
      </c>
      <c r="AK32" s="303"/>
      <c r="AL32" s="304"/>
      <c r="AM32" s="305">
        <v>0</v>
      </c>
      <c r="AN32" s="278"/>
      <c r="AO32" s="305">
        <v>39.5</v>
      </c>
      <c r="AP32" s="303"/>
      <c r="AQ32" s="304"/>
      <c r="AR32" s="305">
        <v>0</v>
      </c>
      <c r="AS32" s="278"/>
      <c r="AT32" s="305">
        <v>50.3</v>
      </c>
      <c r="AU32" s="350"/>
      <c r="AV32" s="350"/>
      <c r="AW32" s="286">
        <v>0</v>
      </c>
      <c r="AX32" s="286"/>
      <c r="AY32" s="308">
        <v>0</v>
      </c>
      <c r="AZ32" s="279"/>
      <c r="BA32" s="318"/>
      <c r="BB32" s="491"/>
    </row>
    <row r="33" spans="1:54" s="387" customFormat="1" ht="22.5" customHeight="1" thickBot="1">
      <c r="A33" s="469" t="s">
        <v>300</v>
      </c>
      <c r="B33" s="471" t="s">
        <v>301</v>
      </c>
      <c r="C33" s="471" t="s">
        <v>297</v>
      </c>
      <c r="D33" s="365" t="s">
        <v>41</v>
      </c>
      <c r="E33" s="366">
        <f>SUM(E34)</f>
        <v>30</v>
      </c>
      <c r="F33" s="366">
        <f>SUM(F34)</f>
        <v>0</v>
      </c>
      <c r="G33" s="367">
        <f>SUM(F33/E33)</f>
        <v>0</v>
      </c>
      <c r="H33" s="368"/>
      <c r="I33" s="369"/>
      <c r="J33" s="370"/>
      <c r="K33" s="366"/>
      <c r="L33" s="369"/>
      <c r="M33" s="370"/>
      <c r="N33" s="371"/>
      <c r="O33" s="372"/>
      <c r="P33" s="373"/>
      <c r="Q33" s="366"/>
      <c r="R33" s="369"/>
      <c r="S33" s="370"/>
      <c r="T33" s="374"/>
      <c r="U33" s="369"/>
      <c r="V33" s="370"/>
      <c r="W33" s="375"/>
      <c r="X33" s="369"/>
      <c r="Y33" s="370"/>
      <c r="Z33" s="366">
        <f>SUM(Z34)</f>
        <v>0</v>
      </c>
      <c r="AA33" s="366">
        <f t="shared" ref="AA33:AC33" si="3">SUM(AA34)</f>
        <v>0</v>
      </c>
      <c r="AB33" s="366">
        <f t="shared" si="3"/>
        <v>0</v>
      </c>
      <c r="AC33" s="366">
        <f t="shared" si="3"/>
        <v>0</v>
      </c>
      <c r="AD33" s="376">
        <f>AC33/E33</f>
        <v>0</v>
      </c>
      <c r="AE33" s="366">
        <f>SUM(AE34)</f>
        <v>0</v>
      </c>
      <c r="AF33" s="377"/>
      <c r="AG33" s="378"/>
      <c r="AH33" s="379"/>
      <c r="AI33" s="366"/>
      <c r="AJ33" s="366">
        <f>SUM(AJ34)</f>
        <v>0</v>
      </c>
      <c r="AK33" s="380"/>
      <c r="AL33" s="381"/>
      <c r="AM33" s="382">
        <v>0</v>
      </c>
      <c r="AN33" s="370"/>
      <c r="AO33" s="366">
        <f>SUM(AO34)</f>
        <v>0</v>
      </c>
      <c r="AP33" s="377"/>
      <c r="AQ33" s="378"/>
      <c r="AR33" s="379">
        <v>0</v>
      </c>
      <c r="AS33" s="366"/>
      <c r="AT33" s="366">
        <f>SUM(AT34)</f>
        <v>30</v>
      </c>
      <c r="AU33" s="383"/>
      <c r="AV33" s="384"/>
      <c r="AW33" s="385">
        <v>0</v>
      </c>
      <c r="AX33" s="373"/>
      <c r="AY33" s="386">
        <f>SUM(AY34)</f>
        <v>0</v>
      </c>
      <c r="AZ33" s="385"/>
      <c r="BA33" s="370"/>
      <c r="BB33" s="490"/>
    </row>
    <row r="34" spans="1:54" ht="155.25" customHeight="1">
      <c r="A34" s="470"/>
      <c r="B34" s="472"/>
      <c r="C34" s="472"/>
      <c r="D34" s="187" t="s">
        <v>272</v>
      </c>
      <c r="E34" s="286">
        <f>SUM(H33+K33+N33+Q33+T33+W33+Z33+AE33+AJ33+AO33+AT33+AY33)</f>
        <v>30</v>
      </c>
      <c r="F34" s="278">
        <f>SUM(I33+L33+O33+R33+U33+X33+AA33+AF33+AK33+AP33+AU33+AZ33)</f>
        <v>0</v>
      </c>
      <c r="G34" s="277">
        <f>SUM(F34/E34)</f>
        <v>0</v>
      </c>
      <c r="H34" s="325"/>
      <c r="I34" s="284"/>
      <c r="J34" s="285"/>
      <c r="K34" s="279"/>
      <c r="L34" s="284"/>
      <c r="M34" s="285"/>
      <c r="N34" s="287"/>
      <c r="O34" s="284"/>
      <c r="P34" s="271"/>
      <c r="Q34" s="279"/>
      <c r="R34" s="272"/>
      <c r="S34" s="271"/>
      <c r="T34" s="280"/>
      <c r="U34" s="272"/>
      <c r="V34" s="271"/>
      <c r="W34" s="281"/>
      <c r="X34" s="267"/>
      <c r="Y34" s="282"/>
      <c r="Z34" s="278">
        <v>0</v>
      </c>
      <c r="AA34" s="303"/>
      <c r="AB34" s="304"/>
      <c r="AC34" s="305"/>
      <c r="AD34" s="306">
        <f>AC34/E34</f>
        <v>0</v>
      </c>
      <c r="AE34" s="306">
        <v>0</v>
      </c>
      <c r="AF34" s="303"/>
      <c r="AG34" s="304"/>
      <c r="AH34" s="305"/>
      <c r="AI34" s="278"/>
      <c r="AJ34" s="306">
        <v>0</v>
      </c>
      <c r="AK34" s="303"/>
      <c r="AL34" s="304"/>
      <c r="AM34" s="305">
        <v>0</v>
      </c>
      <c r="AN34" s="278"/>
      <c r="AO34" s="305">
        <v>0</v>
      </c>
      <c r="AP34" s="303"/>
      <c r="AQ34" s="304"/>
      <c r="AR34" s="305">
        <v>0</v>
      </c>
      <c r="AS34" s="278"/>
      <c r="AT34" s="305">
        <v>30</v>
      </c>
      <c r="AU34" s="350"/>
      <c r="AV34" s="350"/>
      <c r="AW34" s="286">
        <v>0</v>
      </c>
      <c r="AX34" s="286"/>
      <c r="AY34" s="278">
        <v>0</v>
      </c>
      <c r="AZ34" s="279"/>
      <c r="BA34" s="318"/>
      <c r="BB34" s="491"/>
    </row>
    <row r="35" spans="1:54" ht="22.5" customHeight="1" thickBot="1">
      <c r="A35" s="479" t="s">
        <v>268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480"/>
      <c r="AO35" s="480"/>
      <c r="AP35" s="480"/>
      <c r="AQ35" s="480"/>
      <c r="AR35" s="480"/>
      <c r="AS35" s="480"/>
      <c r="AT35" s="480"/>
      <c r="AU35" s="480"/>
      <c r="AV35" s="480"/>
      <c r="AW35" s="480"/>
      <c r="AX35" s="480"/>
      <c r="AY35" s="480"/>
      <c r="AZ35" s="480"/>
      <c r="BA35" s="480"/>
      <c r="BB35" s="481"/>
    </row>
    <row r="36" spans="1:54" ht="18.75" customHeight="1" thickBot="1">
      <c r="A36" s="482" t="s">
        <v>282</v>
      </c>
      <c r="B36" s="483"/>
      <c r="C36" s="484"/>
      <c r="D36" s="180" t="s">
        <v>41</v>
      </c>
      <c r="E36" s="161">
        <f>SUM(H36+K36+N36+Q36+T36+W36+Z36+AE36+AJ36+AO36+AT36+AY36)</f>
        <v>255</v>
      </c>
      <c r="F36" s="196">
        <v>56</v>
      </c>
      <c r="G36" s="239">
        <f>F36/E36</f>
        <v>0.2196078431372549</v>
      </c>
      <c r="H36" s="327">
        <f>SUM(H37)</f>
        <v>0</v>
      </c>
      <c r="I36" s="327">
        <f>SUM(I37)</f>
        <v>0</v>
      </c>
      <c r="J36" s="328"/>
      <c r="K36" s="327">
        <f>SUM(K37)</f>
        <v>0</v>
      </c>
      <c r="L36" s="327">
        <f>SUM(L37)</f>
        <v>0</v>
      </c>
      <c r="M36" s="328"/>
      <c r="N36" s="327">
        <f>SUM(N37)</f>
        <v>56</v>
      </c>
      <c r="O36" s="327">
        <f>SUM(O37)</f>
        <v>56</v>
      </c>
      <c r="P36" s="328">
        <f>SUM(N36/O36)</f>
        <v>1</v>
      </c>
      <c r="Q36" s="327">
        <f>SUM(Q37)</f>
        <v>0</v>
      </c>
      <c r="R36" s="327">
        <f>SUM(R37)</f>
        <v>0</v>
      </c>
      <c r="S36" s="329"/>
      <c r="T36" s="327">
        <f>SUM(T37)</f>
        <v>0</v>
      </c>
      <c r="U36" s="327">
        <f>SUM(U37)</f>
        <v>0</v>
      </c>
      <c r="V36" s="329"/>
      <c r="W36" s="327">
        <f>SUM(W37)</f>
        <v>0</v>
      </c>
      <c r="X36" s="327">
        <f>SUM(X37)</f>
        <v>0</v>
      </c>
      <c r="Y36" s="330"/>
      <c r="Z36" s="327">
        <f>SUM(Z37)</f>
        <v>6</v>
      </c>
      <c r="AA36" s="331"/>
      <c r="AB36" s="332"/>
      <c r="AC36" s="327">
        <f>SUM(AC37)</f>
        <v>0</v>
      </c>
      <c r="AD36" s="330">
        <f>AC36/E36</f>
        <v>0</v>
      </c>
      <c r="AE36" s="327">
        <f>SUM(AE37)</f>
        <v>70</v>
      </c>
      <c r="AF36" s="331"/>
      <c r="AG36" s="332"/>
      <c r="AH36" s="327">
        <f>SUM(AH37)</f>
        <v>0</v>
      </c>
      <c r="AI36" s="319"/>
      <c r="AJ36" s="327">
        <f>SUM(AJ37)</f>
        <v>3.2</v>
      </c>
      <c r="AK36" s="333"/>
      <c r="AL36" s="334"/>
      <c r="AM36" s="327">
        <f>SUM(AM37)</f>
        <v>0</v>
      </c>
      <c r="AN36" s="330"/>
      <c r="AO36" s="327">
        <f>SUM(AO37)</f>
        <v>39.5</v>
      </c>
      <c r="AP36" s="331"/>
      <c r="AQ36" s="332"/>
      <c r="AR36" s="327">
        <f>SUM(AR37)</f>
        <v>0</v>
      </c>
      <c r="AS36" s="319"/>
      <c r="AT36" s="327">
        <f>SUM(AT37)</f>
        <v>80.3</v>
      </c>
      <c r="AU36" s="335"/>
      <c r="AV36" s="336"/>
      <c r="AW36" s="327">
        <f>SUM(AW37)</f>
        <v>0</v>
      </c>
      <c r="AX36" s="328"/>
      <c r="AY36" s="327">
        <f>SUM(AY37)</f>
        <v>0</v>
      </c>
      <c r="AZ36" s="327">
        <f>SUM(AZ37)</f>
        <v>0</v>
      </c>
      <c r="BA36" s="328"/>
      <c r="BB36" s="488"/>
    </row>
    <row r="37" spans="1:54" ht="36.75" customHeight="1" thickBot="1">
      <c r="A37" s="485"/>
      <c r="B37" s="486"/>
      <c r="C37" s="487"/>
      <c r="D37" s="187" t="s">
        <v>272</v>
      </c>
      <c r="E37" s="161">
        <f>SUM(H37+K37+N37+Q37+T37+W37+Z37+AE37+AJ37+AO37+AT37+AY37)</f>
        <v>255</v>
      </c>
      <c r="F37" s="196">
        <f>F36</f>
        <v>56</v>
      </c>
      <c r="G37" s="239">
        <f t="shared" ref="G37" si="4">F37/E37</f>
        <v>0.2196078431372549</v>
      </c>
      <c r="H37" s="337">
        <f>SUM(H29)</f>
        <v>0</v>
      </c>
      <c r="I37" s="337">
        <f>SUM(I29)</f>
        <v>0</v>
      </c>
      <c r="J37" s="338"/>
      <c r="K37" s="337">
        <f>SUM(K29)</f>
        <v>0</v>
      </c>
      <c r="L37" s="337">
        <f>SUM(L29)</f>
        <v>0</v>
      </c>
      <c r="M37" s="338"/>
      <c r="N37" s="337">
        <f>SUM(N29)</f>
        <v>56</v>
      </c>
      <c r="O37" s="337">
        <f>SUM(O29)</f>
        <v>56</v>
      </c>
      <c r="P37" s="330">
        <f>SUM(P36)</f>
        <v>1</v>
      </c>
      <c r="Q37" s="337">
        <f>SUM(Q29)</f>
        <v>0</v>
      </c>
      <c r="R37" s="337">
        <f>SUM(R29)</f>
        <v>0</v>
      </c>
      <c r="S37" s="339"/>
      <c r="T37" s="337">
        <f>SUM(T29)</f>
        <v>0</v>
      </c>
      <c r="U37" s="337">
        <f>SUM(U29)</f>
        <v>0</v>
      </c>
      <c r="V37" s="339"/>
      <c r="W37" s="337">
        <f>SUM(W29)</f>
        <v>0</v>
      </c>
      <c r="X37" s="337">
        <f>SUM(X29)</f>
        <v>0</v>
      </c>
      <c r="Y37" s="330"/>
      <c r="Z37" s="337">
        <f>SUM(Z29)</f>
        <v>6</v>
      </c>
      <c r="AA37" s="340"/>
      <c r="AB37" s="341"/>
      <c r="AC37" s="342">
        <f>SUM(AC29)</f>
        <v>0</v>
      </c>
      <c r="AD37" s="349">
        <f>AC37/E37</f>
        <v>0</v>
      </c>
      <c r="AE37" s="337">
        <f>SUM(AE29)</f>
        <v>70</v>
      </c>
      <c r="AF37" s="340"/>
      <c r="AG37" s="341"/>
      <c r="AH37" s="342">
        <f>SUM(AH29)</f>
        <v>0</v>
      </c>
      <c r="AI37" s="342"/>
      <c r="AJ37" s="337">
        <f>SUM(AJ29)</f>
        <v>3.2</v>
      </c>
      <c r="AK37" s="343"/>
      <c r="AL37" s="344"/>
      <c r="AM37" s="337">
        <f>SUM(AM29)</f>
        <v>0</v>
      </c>
      <c r="AN37" s="345"/>
      <c r="AO37" s="337">
        <f>SUM(AO29)</f>
        <v>39.5</v>
      </c>
      <c r="AP37" s="340"/>
      <c r="AQ37" s="341"/>
      <c r="AR37" s="337">
        <f>SUM(AR29)</f>
        <v>0</v>
      </c>
      <c r="AS37" s="342"/>
      <c r="AT37" s="337">
        <f>SUM(AT29)</f>
        <v>80.3</v>
      </c>
      <c r="AU37" s="346"/>
      <c r="AV37" s="347"/>
      <c r="AW37" s="337">
        <f>SUM(AW29)</f>
        <v>0</v>
      </c>
      <c r="AX37" s="348"/>
      <c r="AY37" s="337">
        <f>SUM(AY29)</f>
        <v>0</v>
      </c>
      <c r="AZ37" s="337">
        <f>SUM(AZ29)</f>
        <v>0</v>
      </c>
      <c r="BA37" s="339"/>
      <c r="BB37" s="489"/>
    </row>
    <row r="38" spans="1:54" s="105" customFormat="1" ht="12.75" customHeight="1">
      <c r="A38" s="477"/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8"/>
      <c r="AD38" s="477"/>
      <c r="AE38" s="477"/>
      <c r="AF38" s="477"/>
      <c r="AG38" s="477"/>
      <c r="AH38" s="477"/>
      <c r="AI38" s="477"/>
      <c r="AJ38" s="477"/>
      <c r="AK38" s="477"/>
      <c r="AL38" s="477"/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7"/>
      <c r="AY38" s="477"/>
      <c r="AZ38" s="477"/>
      <c r="BA38" s="477"/>
      <c r="BB38" s="477"/>
    </row>
    <row r="39" spans="1:54" s="107" customFormat="1" ht="11.25" customHeight="1">
      <c r="A39" s="106"/>
      <c r="B39" s="120"/>
      <c r="C39" s="120"/>
      <c r="D39" s="120"/>
      <c r="E39" s="120"/>
      <c r="F39" s="297"/>
      <c r="G39" s="120"/>
      <c r="H39" s="297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297"/>
      <c r="AZ39" s="120"/>
      <c r="BA39" s="120"/>
      <c r="BB39" s="120"/>
    </row>
    <row r="40" spans="1:54" ht="19.5" customHeight="1">
      <c r="A40" s="475" t="s">
        <v>303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  <c r="AH40" s="475"/>
      <c r="AI40" s="475"/>
      <c r="AJ40" s="475"/>
      <c r="AK40" s="475"/>
      <c r="AL40" s="475"/>
      <c r="AM40" s="475"/>
      <c r="AN40" s="475"/>
      <c r="AO40" s="475"/>
      <c r="AP40" s="475"/>
      <c r="AQ40" s="475"/>
      <c r="AR40" s="475"/>
      <c r="AS40" s="475"/>
      <c r="AT40" s="475"/>
      <c r="AU40" s="475"/>
      <c r="AV40" s="475"/>
      <c r="AW40" s="475"/>
      <c r="AX40" s="475"/>
      <c r="AY40" s="475"/>
      <c r="AZ40" s="121"/>
      <c r="BA40" s="121"/>
    </row>
    <row r="41" spans="1:54" ht="19.5" customHeight="1">
      <c r="A41" s="188"/>
      <c r="B41" s="188"/>
      <c r="C41" s="188"/>
      <c r="D41" s="188"/>
      <c r="E41" s="188"/>
      <c r="F41" s="298"/>
      <c r="G41" s="188"/>
      <c r="H41" s="29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298"/>
      <c r="AZ41" s="121"/>
      <c r="BA41" s="121"/>
    </row>
    <row r="42" spans="1:54" ht="18">
      <c r="A42" s="186" t="s">
        <v>289</v>
      </c>
      <c r="B42" s="186"/>
      <c r="C42" s="186"/>
      <c r="D42" s="186" t="s">
        <v>304</v>
      </c>
      <c r="E42" s="185"/>
      <c r="F42" s="299"/>
      <c r="G42" s="185"/>
      <c r="H42" s="299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299"/>
      <c r="AZ42" s="100"/>
      <c r="BA42" s="100"/>
    </row>
    <row r="43" spans="1:54" ht="18">
      <c r="A43" s="125"/>
      <c r="B43" s="122" t="s">
        <v>302</v>
      </c>
      <c r="C43" s="122"/>
      <c r="D43" s="126"/>
      <c r="E43" s="127"/>
      <c r="F43" s="317"/>
      <c r="G43" s="127"/>
      <c r="H43" s="326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2"/>
      <c r="AP43" s="122"/>
      <c r="AQ43" s="122"/>
      <c r="AR43" s="122"/>
      <c r="AS43" s="122"/>
      <c r="AT43" s="123"/>
      <c r="AU43" s="123"/>
      <c r="AV43" s="123"/>
      <c r="AW43" s="123"/>
      <c r="AX43" s="123"/>
      <c r="AY43" s="300"/>
      <c r="AZ43" s="100"/>
      <c r="BA43" s="100"/>
    </row>
    <row r="44" spans="1:54" ht="18">
      <c r="A44" s="125"/>
      <c r="B44" s="122"/>
      <c r="C44" s="122"/>
      <c r="D44" s="126"/>
      <c r="E44" s="127"/>
      <c r="F44" s="317"/>
      <c r="G44" s="127"/>
      <c r="H44" s="326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2"/>
      <c r="AP44" s="122"/>
      <c r="AQ44" s="122"/>
      <c r="AR44" s="122"/>
      <c r="AS44" s="122"/>
      <c r="AT44" s="123"/>
      <c r="AU44" s="123"/>
      <c r="AV44" s="123"/>
      <c r="AW44" s="123"/>
      <c r="AX44" s="123"/>
      <c r="AY44" s="300"/>
      <c r="AZ44" s="100"/>
      <c r="BA44" s="100"/>
    </row>
    <row r="45" spans="1:54" ht="18">
      <c r="A45" s="125"/>
      <c r="B45" s="122" t="s">
        <v>279</v>
      </c>
      <c r="C45" s="122"/>
      <c r="D45" s="126"/>
      <c r="E45" s="127"/>
      <c r="F45" s="317"/>
      <c r="G45" s="127"/>
      <c r="H45" s="326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2"/>
      <c r="AP45" s="122"/>
      <c r="AQ45" s="122"/>
      <c r="AR45" s="122"/>
      <c r="AS45" s="122"/>
      <c r="AT45" s="123"/>
      <c r="AU45" s="123"/>
      <c r="AV45" s="123"/>
      <c r="AW45" s="123"/>
      <c r="AX45" s="123"/>
      <c r="AY45" s="300"/>
      <c r="AZ45" s="100"/>
      <c r="BA45" s="100"/>
    </row>
    <row r="46" spans="1:54" ht="18.75" customHeight="1">
      <c r="A46" s="475" t="s">
        <v>278</v>
      </c>
      <c r="B46" s="475"/>
      <c r="C46" s="475"/>
      <c r="D46" s="476"/>
      <c r="E46" s="476"/>
      <c r="F46" s="476"/>
      <c r="G46" s="476"/>
      <c r="H46" s="476"/>
      <c r="I46" s="476"/>
      <c r="J46" s="476"/>
      <c r="K46" s="476"/>
      <c r="L46" s="122"/>
      <c r="M46" s="122"/>
      <c r="N46" s="122"/>
      <c r="O46" s="122"/>
      <c r="P46" s="122"/>
      <c r="Q46" s="122"/>
      <c r="R46" s="122"/>
      <c r="S46" s="122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2"/>
      <c r="AP46" s="122"/>
      <c r="AQ46" s="122"/>
      <c r="AR46" s="122"/>
      <c r="AS46" s="122"/>
      <c r="AT46" s="123"/>
      <c r="AU46" s="123"/>
      <c r="AV46" s="123"/>
      <c r="AW46" s="123"/>
      <c r="AX46" s="123"/>
      <c r="AY46" s="300"/>
      <c r="AZ46" s="121"/>
      <c r="BA46" s="121"/>
    </row>
    <row r="47" spans="1:54" ht="18">
      <c r="A47" s="100"/>
      <c r="B47" s="100"/>
      <c r="C47" s="100"/>
      <c r="D47" s="100"/>
      <c r="E47" s="100"/>
      <c r="F47" s="302"/>
      <c r="G47" s="100"/>
      <c r="H47" s="302"/>
      <c r="I47" s="100"/>
      <c r="J47" s="100"/>
      <c r="K47" s="100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298"/>
    </row>
    <row r="49" spans="1:54" ht="18">
      <c r="A49" s="124"/>
      <c r="B49" s="122"/>
      <c r="C49" s="122"/>
      <c r="D49" s="126"/>
      <c r="E49" s="127"/>
      <c r="F49" s="317"/>
      <c r="G49" s="127"/>
      <c r="H49" s="326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2"/>
      <c r="AP49" s="122"/>
      <c r="AQ49" s="122"/>
      <c r="AR49" s="122"/>
      <c r="AS49" s="122"/>
      <c r="AT49" s="123"/>
      <c r="AU49" s="123"/>
      <c r="AV49" s="123"/>
      <c r="AW49" s="123"/>
      <c r="AX49" s="123"/>
      <c r="AY49" s="300"/>
      <c r="AZ49" s="100"/>
      <c r="BA49" s="100"/>
    </row>
    <row r="50" spans="1:54">
      <c r="A50" s="109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T50" s="110"/>
      <c r="AU50" s="110"/>
      <c r="AV50" s="110"/>
      <c r="AW50" s="110"/>
      <c r="AX50" s="110"/>
      <c r="AY50" s="302"/>
      <c r="AZ50" s="100"/>
      <c r="BA50" s="100"/>
    </row>
    <row r="51" spans="1:54">
      <c r="A51" s="109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T51" s="110"/>
      <c r="AU51" s="110"/>
      <c r="AV51" s="110"/>
      <c r="AW51" s="110"/>
      <c r="AX51" s="110"/>
      <c r="AY51" s="302"/>
      <c r="AZ51" s="100"/>
      <c r="BA51" s="100"/>
    </row>
    <row r="52" spans="1:54">
      <c r="A52" s="109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T52" s="110"/>
      <c r="AU52" s="110"/>
      <c r="AV52" s="110"/>
      <c r="AW52" s="110"/>
      <c r="AX52" s="110"/>
      <c r="AY52" s="302"/>
      <c r="AZ52" s="100"/>
      <c r="BA52" s="100"/>
    </row>
    <row r="53" spans="1:54" ht="14.25" customHeight="1">
      <c r="A53" s="109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T53" s="110"/>
      <c r="AU53" s="110"/>
      <c r="AV53" s="110"/>
      <c r="AW53" s="110"/>
      <c r="AX53" s="110"/>
      <c r="AY53" s="302"/>
      <c r="AZ53" s="100"/>
      <c r="BA53" s="100"/>
    </row>
    <row r="54" spans="1:54">
      <c r="A54" s="111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T54" s="110"/>
      <c r="AU54" s="110"/>
      <c r="AV54" s="110"/>
      <c r="AW54" s="110"/>
      <c r="AX54" s="110"/>
      <c r="AY54" s="302"/>
      <c r="AZ54" s="100"/>
      <c r="BA54" s="100"/>
    </row>
    <row r="55" spans="1:54">
      <c r="A55" s="109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T55" s="110"/>
      <c r="AU55" s="110"/>
      <c r="AV55" s="110"/>
      <c r="AW55" s="110"/>
      <c r="AX55" s="110"/>
      <c r="AY55" s="302"/>
      <c r="AZ55" s="100"/>
      <c r="BA55" s="100"/>
    </row>
    <row r="56" spans="1:54">
      <c r="A56" s="109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T56" s="110"/>
      <c r="AU56" s="110"/>
      <c r="AV56" s="110"/>
      <c r="AW56" s="110"/>
      <c r="AX56" s="110"/>
      <c r="AY56" s="302"/>
      <c r="AZ56" s="100"/>
      <c r="BA56" s="100"/>
    </row>
    <row r="57" spans="1:54">
      <c r="A57" s="109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T57" s="110"/>
      <c r="AU57" s="110"/>
      <c r="AV57" s="110"/>
      <c r="AW57" s="110"/>
      <c r="AX57" s="110"/>
      <c r="AY57" s="302"/>
      <c r="AZ57" s="100"/>
      <c r="BA57" s="100"/>
    </row>
    <row r="58" spans="1:54">
      <c r="A58" s="109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T58" s="110"/>
      <c r="AU58" s="110"/>
      <c r="AV58" s="110"/>
      <c r="AW58" s="110"/>
      <c r="AX58" s="110"/>
      <c r="AY58" s="302"/>
      <c r="AZ58" s="100"/>
      <c r="BA58" s="100"/>
    </row>
    <row r="59" spans="1:54" ht="12.75" customHeight="1">
      <c r="A59" s="109"/>
    </row>
    <row r="60" spans="1:54">
      <c r="A60" s="111"/>
    </row>
    <row r="61" spans="1:54">
      <c r="A61" s="109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T61" s="114"/>
      <c r="AU61" s="114"/>
      <c r="AV61" s="114"/>
      <c r="AW61" s="114"/>
      <c r="AX61" s="114"/>
    </row>
    <row r="62" spans="1:54" s="108" customFormat="1">
      <c r="A62" s="109"/>
      <c r="D62" s="112"/>
      <c r="E62" s="113"/>
      <c r="F62" s="313"/>
      <c r="G62" s="113"/>
      <c r="H62" s="301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T62" s="114"/>
      <c r="AU62" s="114"/>
      <c r="AV62" s="114"/>
      <c r="AW62" s="114"/>
      <c r="AX62" s="114"/>
      <c r="AY62" s="301"/>
      <c r="BB62" s="100"/>
    </row>
    <row r="63" spans="1:54" s="108" customFormat="1">
      <c r="A63" s="109"/>
      <c r="D63" s="112"/>
      <c r="E63" s="113"/>
      <c r="F63" s="313"/>
      <c r="G63" s="113"/>
      <c r="H63" s="301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T63" s="114"/>
      <c r="AU63" s="114"/>
      <c r="AV63" s="114"/>
      <c r="AW63" s="114"/>
      <c r="AX63" s="114"/>
      <c r="AY63" s="301"/>
      <c r="BB63" s="100"/>
    </row>
    <row r="64" spans="1:54" s="108" customFormat="1">
      <c r="A64" s="109"/>
      <c r="D64" s="112"/>
      <c r="E64" s="113"/>
      <c r="F64" s="313"/>
      <c r="G64" s="113"/>
      <c r="H64" s="301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T64" s="114"/>
      <c r="AU64" s="114"/>
      <c r="AV64" s="114"/>
      <c r="AW64" s="114"/>
      <c r="AX64" s="114"/>
      <c r="AY64" s="301"/>
      <c r="BB64" s="100"/>
    </row>
    <row r="65" spans="1:54" s="108" customFormat="1">
      <c r="A65" s="109"/>
      <c r="D65" s="112"/>
      <c r="E65" s="113"/>
      <c r="F65" s="313"/>
      <c r="G65" s="113"/>
      <c r="H65" s="301"/>
      <c r="AY65" s="301"/>
      <c r="BB65" s="100"/>
    </row>
    <row r="71" spans="1:54" s="108" customFormat="1" ht="49.5" customHeight="1">
      <c r="D71" s="112"/>
      <c r="E71" s="113"/>
      <c r="F71" s="313"/>
      <c r="G71" s="113"/>
      <c r="H71" s="301"/>
      <c r="AY71" s="301"/>
      <c r="BB71" s="100"/>
    </row>
  </sheetData>
  <mergeCells count="52">
    <mergeCell ref="A29:A30"/>
    <mergeCell ref="C29:C30"/>
    <mergeCell ref="B29:B30"/>
    <mergeCell ref="A28:BB28"/>
    <mergeCell ref="A20:C26"/>
    <mergeCell ref="N7:P7"/>
    <mergeCell ref="Q7:S7"/>
    <mergeCell ref="A27:BB27"/>
    <mergeCell ref="A10:C11"/>
    <mergeCell ref="BB10:BB11"/>
    <mergeCell ref="A12:BB12"/>
    <mergeCell ref="A13:C19"/>
    <mergeCell ref="BB13:BB26"/>
    <mergeCell ref="Z7:AD7"/>
    <mergeCell ref="AE7:AI7"/>
    <mergeCell ref="AJ7:AN7"/>
    <mergeCell ref="AO7:AS7"/>
    <mergeCell ref="AT7:AX7"/>
    <mergeCell ref="T7:V7"/>
    <mergeCell ref="W7:Y7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K7:M7"/>
    <mergeCell ref="A31:A32"/>
    <mergeCell ref="B31:B32"/>
    <mergeCell ref="AT1:BA1"/>
    <mergeCell ref="A46:K46"/>
    <mergeCell ref="A38:BB38"/>
    <mergeCell ref="A40:AY40"/>
    <mergeCell ref="A35:BB35"/>
    <mergeCell ref="A36:C37"/>
    <mergeCell ref="BB36:BB37"/>
    <mergeCell ref="A33:A34"/>
    <mergeCell ref="B33:B34"/>
    <mergeCell ref="C33:C34"/>
    <mergeCell ref="BB33:BB34"/>
    <mergeCell ref="C31:C32"/>
    <mergeCell ref="BB31:BB32"/>
    <mergeCell ref="A2:BB2"/>
  </mergeCells>
  <pageMargins left="0.59055118110236227" right="0.59055118110236227" top="1.1811023622047245" bottom="0.39370078740157483" header="0" footer="0"/>
  <pageSetup paperSize="9" scale="33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4" activePane="bottomRight" state="frozen"/>
      <selection pane="topRight" activeCell="C1" sqref="C1"/>
      <selection pane="bottomLeft" activeCell="A7" sqref="A7"/>
      <selection pane="bottomRight" activeCell="I11" sqref="I11"/>
    </sheetView>
  </sheetViews>
  <sheetFormatPr defaultColWidth="9.109375" defaultRowHeight="13.8"/>
  <cols>
    <col min="1" max="1" width="4" style="182" customWidth="1"/>
    <col min="2" max="2" width="34.88671875" style="183" customWidth="1"/>
    <col min="3" max="4" width="14.88671875" style="183" customWidth="1"/>
    <col min="5" max="5" width="7.33203125" style="183" customWidth="1"/>
    <col min="6" max="6" width="8" style="183" customWidth="1"/>
    <col min="7" max="7" width="9" style="183" customWidth="1"/>
    <col min="8" max="8" width="6.44140625" style="183" customWidth="1"/>
    <col min="9" max="9" width="6.109375" style="183" customWidth="1"/>
    <col min="10" max="10" width="4.6640625" style="183" customWidth="1"/>
    <col min="11" max="11" width="5.44140625" style="183" customWidth="1"/>
    <col min="12" max="12" width="6.109375" style="183" customWidth="1"/>
    <col min="13" max="13" width="2.6640625" style="183" bestFit="1" customWidth="1"/>
    <col min="14" max="14" width="5.5546875" style="183" customWidth="1"/>
    <col min="15" max="15" width="5.44140625" style="183" customWidth="1"/>
    <col min="16" max="16" width="6" style="183" customWidth="1"/>
    <col min="17" max="18" width="6.109375" style="183" customWidth="1"/>
    <col min="19" max="19" width="2.6640625" style="183" bestFit="1" customWidth="1"/>
    <col min="20" max="20" width="4.88671875" style="183" customWidth="1"/>
    <col min="21" max="21" width="5.33203125" style="183" customWidth="1"/>
    <col min="22" max="22" width="2.6640625" style="183" bestFit="1" customWidth="1"/>
    <col min="23" max="23" width="5.6640625" style="183" customWidth="1"/>
    <col min="24" max="24" width="5.109375" style="183" customWidth="1"/>
    <col min="25" max="25" width="2.6640625" style="183" bestFit="1" customWidth="1"/>
    <col min="26" max="26" width="5.6640625" style="183" customWidth="1"/>
    <col min="27" max="27" width="5" style="183" customWidth="1"/>
    <col min="28" max="28" width="2.6640625" style="183" bestFit="1" customWidth="1"/>
    <col min="29" max="29" width="6.33203125" style="183" customWidth="1"/>
    <col min="30" max="30" width="4.5546875" style="183" customWidth="1"/>
    <col min="31" max="31" width="2.6640625" style="183" bestFit="1" customWidth="1"/>
    <col min="32" max="32" width="5" style="183" customWidth="1"/>
    <col min="33" max="33" width="5.109375" style="183" customWidth="1"/>
    <col min="34" max="34" width="2.6640625" style="183" bestFit="1" customWidth="1"/>
    <col min="35" max="35" width="5" style="183" customWidth="1"/>
    <col min="36" max="36" width="5.109375" style="183" customWidth="1"/>
    <col min="37" max="37" width="2.6640625" style="183" bestFit="1" customWidth="1"/>
    <col min="38" max="38" width="4.6640625" style="183" customWidth="1"/>
    <col min="39" max="39" width="6" style="183" customWidth="1"/>
    <col min="40" max="40" width="2.6640625" style="183" bestFit="1" customWidth="1"/>
    <col min="41" max="41" width="4.88671875" style="183" customWidth="1"/>
    <col min="42" max="42" width="5.33203125" style="183" customWidth="1"/>
    <col min="43" max="43" width="2.6640625" style="183" bestFit="1" customWidth="1"/>
    <col min="44" max="16384" width="9.109375" style="183"/>
  </cols>
  <sheetData>
    <row r="1" spans="1:5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560" t="s">
        <v>274</v>
      </c>
      <c r="AG1" s="560"/>
      <c r="AH1" s="560"/>
      <c r="AI1" s="560"/>
      <c r="AJ1" s="560"/>
      <c r="AK1" s="560"/>
      <c r="AL1" s="560"/>
      <c r="AM1" s="560"/>
      <c r="AN1" s="56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</row>
    <row r="2" spans="1:51" s="117" customFormat="1" ht="15.75" customHeight="1">
      <c r="A2" s="562" t="s">
        <v>291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191"/>
      <c r="AQ2" s="191"/>
      <c r="AR2" s="192"/>
      <c r="AS2" s="192"/>
      <c r="AT2" s="192"/>
      <c r="AU2" s="192"/>
      <c r="AV2" s="192"/>
      <c r="AW2" s="192"/>
      <c r="AX2" s="192"/>
      <c r="AY2" s="192"/>
    </row>
    <row r="3" spans="1:51" s="117" customFormat="1" ht="15.7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563" t="s">
        <v>290</v>
      </c>
      <c r="AM3" s="563"/>
      <c r="AN3" s="563"/>
      <c r="AO3" s="563"/>
      <c r="AP3" s="563"/>
      <c r="AQ3" s="191"/>
      <c r="AR3" s="192"/>
      <c r="AS3" s="192"/>
      <c r="AT3" s="192"/>
      <c r="AU3" s="192"/>
      <c r="AV3" s="192"/>
      <c r="AW3" s="192"/>
      <c r="AX3" s="192"/>
      <c r="AY3" s="192"/>
    </row>
    <row r="4" spans="1:51" s="117" customFormat="1" ht="15.7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2"/>
      <c r="AS4" s="192"/>
      <c r="AT4" s="192"/>
      <c r="AU4" s="192"/>
      <c r="AV4" s="192"/>
      <c r="AW4" s="192"/>
      <c r="AX4" s="192"/>
      <c r="AY4" s="192"/>
    </row>
    <row r="5" spans="1:51" s="117" customFormat="1" ht="15.75" customHeight="1">
      <c r="A5" s="561" t="s">
        <v>0</v>
      </c>
      <c r="B5" s="442" t="s">
        <v>42</v>
      </c>
      <c r="C5" s="442" t="s">
        <v>269</v>
      </c>
      <c r="D5" s="442" t="s">
        <v>306</v>
      </c>
      <c r="E5" s="442" t="s">
        <v>306</v>
      </c>
      <c r="F5" s="442"/>
      <c r="G5" s="442"/>
      <c r="H5" s="442" t="s">
        <v>256</v>
      </c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561"/>
      <c r="B6" s="442"/>
      <c r="C6" s="442"/>
      <c r="D6" s="442"/>
      <c r="E6" s="442"/>
      <c r="F6" s="442"/>
      <c r="G6" s="442"/>
      <c r="H6" s="558" t="s">
        <v>17</v>
      </c>
      <c r="I6" s="558"/>
      <c r="J6" s="558"/>
      <c r="K6" s="558" t="s">
        <v>18</v>
      </c>
      <c r="L6" s="558"/>
      <c r="M6" s="558"/>
      <c r="N6" s="558" t="s">
        <v>22</v>
      </c>
      <c r="O6" s="558"/>
      <c r="P6" s="558"/>
      <c r="Q6" s="558" t="s">
        <v>24</v>
      </c>
      <c r="R6" s="558"/>
      <c r="S6" s="558"/>
      <c r="T6" s="558" t="s">
        <v>25</v>
      </c>
      <c r="U6" s="558"/>
      <c r="V6" s="558"/>
      <c r="W6" s="558" t="s">
        <v>26</v>
      </c>
      <c r="X6" s="558"/>
      <c r="Y6" s="558"/>
      <c r="Z6" s="558" t="s">
        <v>28</v>
      </c>
      <c r="AA6" s="558"/>
      <c r="AB6" s="558"/>
      <c r="AC6" s="558" t="s">
        <v>29</v>
      </c>
      <c r="AD6" s="558"/>
      <c r="AE6" s="558"/>
      <c r="AF6" s="558" t="s">
        <v>30</v>
      </c>
      <c r="AG6" s="558"/>
      <c r="AH6" s="558"/>
      <c r="AI6" s="558" t="s">
        <v>32</v>
      </c>
      <c r="AJ6" s="558"/>
      <c r="AK6" s="558"/>
      <c r="AL6" s="558" t="s">
        <v>33</v>
      </c>
      <c r="AM6" s="558"/>
      <c r="AN6" s="558"/>
      <c r="AO6" s="558" t="s">
        <v>34</v>
      </c>
      <c r="AP6" s="558"/>
      <c r="AQ6" s="558"/>
    </row>
    <row r="7" spans="1:51" s="36" customFormat="1" ht="12.75" customHeight="1">
      <c r="A7" s="222"/>
      <c r="B7" s="222"/>
      <c r="C7" s="222"/>
      <c r="D7" s="222"/>
      <c r="E7" s="207" t="s">
        <v>20</v>
      </c>
      <c r="F7" s="207" t="s">
        <v>21</v>
      </c>
      <c r="G7" s="207" t="s">
        <v>19</v>
      </c>
      <c r="H7" s="207" t="s">
        <v>20</v>
      </c>
      <c r="I7" s="207" t="s">
        <v>21</v>
      </c>
      <c r="J7" s="207" t="s">
        <v>19</v>
      </c>
      <c r="K7" s="207" t="s">
        <v>20</v>
      </c>
      <c r="L7" s="207" t="s">
        <v>21</v>
      </c>
      <c r="M7" s="207" t="s">
        <v>19</v>
      </c>
      <c r="N7" s="207" t="s">
        <v>20</v>
      </c>
      <c r="O7" s="207" t="s">
        <v>21</v>
      </c>
      <c r="P7" s="207" t="s">
        <v>19</v>
      </c>
      <c r="Q7" s="207" t="s">
        <v>20</v>
      </c>
      <c r="R7" s="207" t="s">
        <v>21</v>
      </c>
      <c r="S7" s="207" t="s">
        <v>19</v>
      </c>
      <c r="T7" s="207" t="s">
        <v>20</v>
      </c>
      <c r="U7" s="207" t="s">
        <v>21</v>
      </c>
      <c r="V7" s="207" t="s">
        <v>19</v>
      </c>
      <c r="W7" s="207" t="s">
        <v>20</v>
      </c>
      <c r="X7" s="207" t="s">
        <v>21</v>
      </c>
      <c r="Y7" s="207" t="s">
        <v>19</v>
      </c>
      <c r="Z7" s="207" t="s">
        <v>20</v>
      </c>
      <c r="AA7" s="207" t="s">
        <v>21</v>
      </c>
      <c r="AB7" s="207" t="s">
        <v>19</v>
      </c>
      <c r="AC7" s="207" t="s">
        <v>20</v>
      </c>
      <c r="AD7" s="207" t="s">
        <v>21</v>
      </c>
      <c r="AE7" s="207" t="s">
        <v>19</v>
      </c>
      <c r="AF7" s="207" t="s">
        <v>20</v>
      </c>
      <c r="AG7" s="207" t="s">
        <v>21</v>
      </c>
      <c r="AH7" s="207" t="s">
        <v>19</v>
      </c>
      <c r="AI7" s="207" t="s">
        <v>20</v>
      </c>
      <c r="AJ7" s="207" t="s">
        <v>21</v>
      </c>
      <c r="AK7" s="207" t="s">
        <v>19</v>
      </c>
      <c r="AL7" s="207" t="s">
        <v>20</v>
      </c>
      <c r="AM7" s="207" t="s">
        <v>21</v>
      </c>
      <c r="AN7" s="207" t="s">
        <v>19</v>
      </c>
      <c r="AO7" s="207" t="s">
        <v>20</v>
      </c>
      <c r="AP7" s="207" t="s">
        <v>21</v>
      </c>
      <c r="AQ7" s="207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553" t="s">
        <v>257</v>
      </c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3"/>
      <c r="AQ8" s="553"/>
    </row>
    <row r="9" spans="1:51" s="99" customFormat="1" ht="39.6">
      <c r="A9" s="220">
        <v>1</v>
      </c>
      <c r="B9" s="231" t="s">
        <v>283</v>
      </c>
      <c r="C9" s="37"/>
      <c r="D9" s="232">
        <v>30</v>
      </c>
      <c r="E9" s="233">
        <f>SUM(H9+K9+N9+Q9+T9)</f>
        <v>1</v>
      </c>
      <c r="F9" s="233">
        <f>SUM(I9+L9+O9+R9+U9)</f>
        <v>1</v>
      </c>
      <c r="G9" s="195">
        <f>SUM(F9/E9*100)</f>
        <v>100</v>
      </c>
      <c r="H9" s="194"/>
      <c r="I9" s="194"/>
      <c r="J9" s="194"/>
      <c r="K9" s="194"/>
      <c r="L9" s="194"/>
      <c r="M9" s="194"/>
      <c r="N9" s="194">
        <v>1</v>
      </c>
      <c r="O9" s="194">
        <v>1</v>
      </c>
      <c r="P9" s="194">
        <f>SUM(N9/O9*100)</f>
        <v>100</v>
      </c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56.25" customHeight="1">
      <c r="A10" s="220">
        <v>2</v>
      </c>
      <c r="B10" s="231" t="s">
        <v>284</v>
      </c>
      <c r="C10" s="37"/>
      <c r="D10" s="232">
        <v>5</v>
      </c>
      <c r="E10" s="233">
        <f t="shared" ref="E10:F11" si="0">SUM(H10+K10+N10+Q10+T10)</f>
        <v>0</v>
      </c>
      <c r="F10" s="233">
        <f t="shared" si="0"/>
        <v>0</v>
      </c>
      <c r="G10" s="195" t="e">
        <f t="shared" ref="G10:G11" si="1">SUM(F10/E10*100)</f>
        <v>#DIV/0!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</row>
    <row r="11" spans="1:51" s="36" customFormat="1" ht="78" customHeight="1">
      <c r="A11" s="220">
        <v>3</v>
      </c>
      <c r="B11" s="231" t="s">
        <v>285</v>
      </c>
      <c r="C11" s="37"/>
      <c r="D11" s="232">
        <v>10</v>
      </c>
      <c r="E11" s="233">
        <v>0</v>
      </c>
      <c r="F11" s="233">
        <f t="shared" si="0"/>
        <v>0</v>
      </c>
      <c r="G11" s="195" t="e">
        <f t="shared" si="1"/>
        <v>#DIV/0!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221"/>
      <c r="AM11" s="194"/>
      <c r="AN11" s="194"/>
      <c r="AO11" s="194"/>
      <c r="AP11" s="194"/>
      <c r="AQ11" s="194"/>
    </row>
    <row r="12" spans="1:51" s="36" customFormat="1" thickBot="1">
      <c r="A12" s="554" t="s">
        <v>258</v>
      </c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5"/>
      <c r="AO12" s="555"/>
      <c r="AP12" s="555"/>
      <c r="AQ12" s="555"/>
    </row>
    <row r="13" spans="1:51" s="36" customFormat="1" ht="61.5" customHeight="1" thickBot="1">
      <c r="A13" s="220">
        <v>1</v>
      </c>
      <c r="B13" s="234" t="s">
        <v>292</v>
      </c>
      <c r="C13" s="227"/>
      <c r="D13" s="235">
        <v>100</v>
      </c>
      <c r="E13" s="236">
        <f>SUM(H13+K13+N13+Q13+T13)</f>
        <v>0</v>
      </c>
      <c r="F13" s="223">
        <f>SUM(I13+L13+O13+R13+U13)</f>
        <v>0</v>
      </c>
      <c r="G13" s="223" t="e">
        <f>SUM(F13/E13*100)</f>
        <v>#DIV/0!</v>
      </c>
      <c r="H13" s="224"/>
      <c r="I13" s="224"/>
      <c r="J13" s="224"/>
      <c r="K13" s="225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6"/>
      <c r="X13" s="224"/>
      <c r="Y13" s="224"/>
      <c r="Z13" s="224"/>
      <c r="AA13" s="224"/>
      <c r="AB13" s="224"/>
      <c r="AC13" s="224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42">
        <v>100</v>
      </c>
      <c r="AP13" s="226"/>
      <c r="AQ13" s="224"/>
    </row>
    <row r="14" spans="1:51" s="36" customFormat="1" ht="78.75" customHeight="1" thickBot="1">
      <c r="A14" s="220">
        <v>2</v>
      </c>
      <c r="B14" s="237" t="s">
        <v>293</v>
      </c>
      <c r="C14" s="230"/>
      <c r="D14" s="235">
        <v>100</v>
      </c>
      <c r="E14" s="236">
        <f t="shared" ref="E14:E15" si="2">SUM(H14+K14+N14+Q14+T14)</f>
        <v>0</v>
      </c>
      <c r="F14" s="223">
        <f t="shared" ref="F14:F15" si="3">SUM(I14+L14+O14+R14+U14)</f>
        <v>0</v>
      </c>
      <c r="G14" s="223" t="e">
        <f t="shared" ref="G14:G15" si="4">SUM(F14/E14*100)</f>
        <v>#DIV/0!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43">
        <v>100</v>
      </c>
      <c r="AP14" s="226"/>
      <c r="AQ14" s="224"/>
    </row>
    <row r="15" spans="1:51" s="40" customFormat="1" ht="101.25" customHeight="1" thickBot="1">
      <c r="A15" s="220">
        <v>3</v>
      </c>
      <c r="B15" s="237" t="s">
        <v>294</v>
      </c>
      <c r="C15" s="227"/>
      <c r="D15" s="235">
        <v>100</v>
      </c>
      <c r="E15" s="236">
        <f t="shared" si="2"/>
        <v>0</v>
      </c>
      <c r="F15" s="223">
        <f t="shared" si="3"/>
        <v>0</v>
      </c>
      <c r="G15" s="223" t="e">
        <f t="shared" si="4"/>
        <v>#DIV/0!</v>
      </c>
      <c r="H15" s="224"/>
      <c r="I15" s="224"/>
      <c r="J15" s="224"/>
      <c r="K15" s="238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43">
        <v>100</v>
      </c>
      <c r="AP15" s="226"/>
      <c r="AQ15" s="224"/>
    </row>
    <row r="16" spans="1:51" s="36" customFormat="1" ht="13.2">
      <c r="A16" s="97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98"/>
      <c r="AU17" s="98"/>
      <c r="AV17" s="98"/>
      <c r="AW17" s="98"/>
      <c r="AX17" s="98"/>
      <c r="AY17" s="98"/>
    </row>
    <row r="18" spans="1:51" s="98" customFormat="1" ht="15" customHeight="1">
      <c r="A18" s="559" t="s">
        <v>286</v>
      </c>
      <c r="B18" s="559"/>
      <c r="C18" s="559"/>
      <c r="D18" s="559"/>
      <c r="E18" s="559"/>
      <c r="F18" s="559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6"/>
      <c r="AS18" s="206"/>
      <c r="AT18" s="206"/>
      <c r="AU18" s="206"/>
      <c r="AV18" s="206"/>
      <c r="AW18" s="206"/>
      <c r="AX18" s="206"/>
      <c r="AY18" s="206"/>
    </row>
    <row r="19" spans="1:51" s="98" customFormat="1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199"/>
      <c r="AS19" s="199"/>
      <c r="AT19" s="199"/>
      <c r="AU19" s="199"/>
      <c r="AV19" s="199"/>
      <c r="AW19" s="199"/>
      <c r="AX19" s="199"/>
      <c r="AY19" s="199"/>
    </row>
    <row r="20" spans="1:51" s="128" customFormat="1" ht="15.6">
      <c r="A20" s="210" t="s">
        <v>287</v>
      </c>
      <c r="B20" s="210"/>
      <c r="C20" s="210"/>
      <c r="D20" s="210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00"/>
      <c r="AS20" s="200"/>
      <c r="AT20" s="200"/>
      <c r="AU20" s="200"/>
      <c r="AV20" s="200"/>
      <c r="AW20" s="200"/>
      <c r="AX20" s="200"/>
      <c r="AY20" s="200"/>
    </row>
    <row r="21" spans="1:51" s="128" customFormat="1" ht="15.6">
      <c r="A21" s="556" t="s">
        <v>288</v>
      </c>
      <c r="B21" s="557"/>
      <c r="C21" s="212"/>
      <c r="D21" s="213"/>
      <c r="E21" s="214"/>
      <c r="F21" s="214"/>
      <c r="G21" s="214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2"/>
      <c r="AP21" s="212"/>
      <c r="AQ21" s="212"/>
      <c r="AR21" s="201"/>
      <c r="AS21" s="201"/>
      <c r="AT21" s="202"/>
      <c r="AU21" s="202"/>
      <c r="AV21" s="202"/>
      <c r="AW21" s="202"/>
      <c r="AX21" s="202"/>
      <c r="AY21" s="203"/>
    </row>
    <row r="22" spans="1:51" s="128" customFormat="1" ht="18.75" customHeight="1">
      <c r="A22" s="216"/>
      <c r="B22" s="217"/>
      <c r="C22" s="217"/>
      <c r="D22" s="217"/>
      <c r="E22" s="218"/>
      <c r="F22" s="218"/>
      <c r="G22" s="218"/>
      <c r="H22" s="219"/>
      <c r="I22" s="219"/>
      <c r="J22" s="219"/>
      <c r="K22" s="219"/>
      <c r="L22" s="219"/>
      <c r="M22" s="219"/>
      <c r="N22" s="219"/>
      <c r="O22" s="219"/>
      <c r="P22" s="219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04"/>
      <c r="AS22" s="204"/>
      <c r="AT22" s="204"/>
      <c r="AU22" s="205"/>
      <c r="AV22" s="205"/>
      <c r="AW22" s="205"/>
      <c r="AX22" s="205"/>
      <c r="AY22" s="205"/>
    </row>
    <row r="23" spans="1:51" s="36" customFormat="1" ht="13.2">
      <c r="A23" s="116"/>
    </row>
  </sheetData>
  <mergeCells count="25"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C22" sqref="C22"/>
    </sheetView>
  </sheetViews>
  <sheetFormatPr defaultRowHeight="18"/>
  <cols>
    <col min="1" max="1" width="4" style="244" customWidth="1"/>
    <col min="2" max="2" width="55.6640625" style="245" customWidth="1"/>
    <col min="3" max="3" width="113.88671875" style="265" customWidth="1"/>
    <col min="4" max="246" width="8.88671875" style="245"/>
    <col min="247" max="247" width="4" style="245" customWidth="1"/>
    <col min="248" max="248" width="69" style="245" customWidth="1"/>
    <col min="249" max="249" width="66.5546875" style="245" customWidth="1"/>
    <col min="250" max="502" width="8.88671875" style="245"/>
    <col min="503" max="503" width="4" style="245" customWidth="1"/>
    <col min="504" max="504" width="69" style="245" customWidth="1"/>
    <col min="505" max="505" width="66.5546875" style="245" customWidth="1"/>
    <col min="506" max="758" width="8.88671875" style="245"/>
    <col min="759" max="759" width="4" style="245" customWidth="1"/>
    <col min="760" max="760" width="69" style="245" customWidth="1"/>
    <col min="761" max="761" width="66.5546875" style="245" customWidth="1"/>
    <col min="762" max="1014" width="8.88671875" style="245"/>
    <col min="1015" max="1015" width="4" style="245" customWidth="1"/>
    <col min="1016" max="1016" width="69" style="245" customWidth="1"/>
    <col min="1017" max="1017" width="66.5546875" style="245" customWidth="1"/>
    <col min="1018" max="1270" width="8.88671875" style="245"/>
    <col min="1271" max="1271" width="4" style="245" customWidth="1"/>
    <col min="1272" max="1272" width="69" style="245" customWidth="1"/>
    <col min="1273" max="1273" width="66.5546875" style="245" customWidth="1"/>
    <col min="1274" max="1526" width="8.88671875" style="245"/>
    <col min="1527" max="1527" width="4" style="245" customWidth="1"/>
    <col min="1528" max="1528" width="69" style="245" customWidth="1"/>
    <col min="1529" max="1529" width="66.5546875" style="245" customWidth="1"/>
    <col min="1530" max="1782" width="8.88671875" style="245"/>
    <col min="1783" max="1783" width="4" style="245" customWidth="1"/>
    <col min="1784" max="1784" width="69" style="245" customWidth="1"/>
    <col min="1785" max="1785" width="66.5546875" style="245" customWidth="1"/>
    <col min="1786" max="2038" width="8.88671875" style="245"/>
    <col min="2039" max="2039" width="4" style="245" customWidth="1"/>
    <col min="2040" max="2040" width="69" style="245" customWidth="1"/>
    <col min="2041" max="2041" width="66.5546875" style="245" customWidth="1"/>
    <col min="2042" max="2294" width="8.88671875" style="245"/>
    <col min="2295" max="2295" width="4" style="245" customWidth="1"/>
    <col min="2296" max="2296" width="69" style="245" customWidth="1"/>
    <col min="2297" max="2297" width="66.5546875" style="245" customWidth="1"/>
    <col min="2298" max="2550" width="8.88671875" style="245"/>
    <col min="2551" max="2551" width="4" style="245" customWidth="1"/>
    <col min="2552" max="2552" width="69" style="245" customWidth="1"/>
    <col min="2553" max="2553" width="66.5546875" style="245" customWidth="1"/>
    <col min="2554" max="2806" width="8.88671875" style="245"/>
    <col min="2807" max="2807" width="4" style="245" customWidth="1"/>
    <col min="2808" max="2808" width="69" style="245" customWidth="1"/>
    <col min="2809" max="2809" width="66.5546875" style="245" customWidth="1"/>
    <col min="2810" max="3062" width="8.88671875" style="245"/>
    <col min="3063" max="3063" width="4" style="245" customWidth="1"/>
    <col min="3064" max="3064" width="69" style="245" customWidth="1"/>
    <col min="3065" max="3065" width="66.5546875" style="245" customWidth="1"/>
    <col min="3066" max="3318" width="8.88671875" style="245"/>
    <col min="3319" max="3319" width="4" style="245" customWidth="1"/>
    <col min="3320" max="3320" width="69" style="245" customWidth="1"/>
    <col min="3321" max="3321" width="66.5546875" style="245" customWidth="1"/>
    <col min="3322" max="3574" width="8.88671875" style="245"/>
    <col min="3575" max="3575" width="4" style="245" customWidth="1"/>
    <col min="3576" max="3576" width="69" style="245" customWidth="1"/>
    <col min="3577" max="3577" width="66.5546875" style="245" customWidth="1"/>
    <col min="3578" max="3830" width="8.88671875" style="245"/>
    <col min="3831" max="3831" width="4" style="245" customWidth="1"/>
    <col min="3832" max="3832" width="69" style="245" customWidth="1"/>
    <col min="3833" max="3833" width="66.5546875" style="245" customWidth="1"/>
    <col min="3834" max="4086" width="8.88671875" style="245"/>
    <col min="4087" max="4087" width="4" style="245" customWidth="1"/>
    <col min="4088" max="4088" width="69" style="245" customWidth="1"/>
    <col min="4089" max="4089" width="66.5546875" style="245" customWidth="1"/>
    <col min="4090" max="4342" width="8.88671875" style="245"/>
    <col min="4343" max="4343" width="4" style="245" customWidth="1"/>
    <col min="4344" max="4344" width="69" style="245" customWidth="1"/>
    <col min="4345" max="4345" width="66.5546875" style="245" customWidth="1"/>
    <col min="4346" max="4598" width="8.88671875" style="245"/>
    <col min="4599" max="4599" width="4" style="245" customWidth="1"/>
    <col min="4600" max="4600" width="69" style="245" customWidth="1"/>
    <col min="4601" max="4601" width="66.5546875" style="245" customWidth="1"/>
    <col min="4602" max="4854" width="8.88671875" style="245"/>
    <col min="4855" max="4855" width="4" style="245" customWidth="1"/>
    <col min="4856" max="4856" width="69" style="245" customWidth="1"/>
    <col min="4857" max="4857" width="66.5546875" style="245" customWidth="1"/>
    <col min="4858" max="5110" width="8.88671875" style="245"/>
    <col min="5111" max="5111" width="4" style="245" customWidth="1"/>
    <col min="5112" max="5112" width="69" style="245" customWidth="1"/>
    <col min="5113" max="5113" width="66.5546875" style="245" customWidth="1"/>
    <col min="5114" max="5366" width="8.88671875" style="245"/>
    <col min="5367" max="5367" width="4" style="245" customWidth="1"/>
    <col min="5368" max="5368" width="69" style="245" customWidth="1"/>
    <col min="5369" max="5369" width="66.5546875" style="245" customWidth="1"/>
    <col min="5370" max="5622" width="8.88671875" style="245"/>
    <col min="5623" max="5623" width="4" style="245" customWidth="1"/>
    <col min="5624" max="5624" width="69" style="245" customWidth="1"/>
    <col min="5625" max="5625" width="66.5546875" style="245" customWidth="1"/>
    <col min="5626" max="5878" width="8.88671875" style="245"/>
    <col min="5879" max="5879" width="4" style="245" customWidth="1"/>
    <col min="5880" max="5880" width="69" style="245" customWidth="1"/>
    <col min="5881" max="5881" width="66.5546875" style="245" customWidth="1"/>
    <col min="5882" max="6134" width="8.88671875" style="245"/>
    <col min="6135" max="6135" width="4" style="245" customWidth="1"/>
    <col min="6136" max="6136" width="69" style="245" customWidth="1"/>
    <col min="6137" max="6137" width="66.5546875" style="245" customWidth="1"/>
    <col min="6138" max="6390" width="8.88671875" style="245"/>
    <col min="6391" max="6391" width="4" style="245" customWidth="1"/>
    <col min="6392" max="6392" width="69" style="245" customWidth="1"/>
    <col min="6393" max="6393" width="66.5546875" style="245" customWidth="1"/>
    <col min="6394" max="6646" width="8.88671875" style="245"/>
    <col min="6647" max="6647" width="4" style="245" customWidth="1"/>
    <col min="6648" max="6648" width="69" style="245" customWidth="1"/>
    <col min="6649" max="6649" width="66.5546875" style="245" customWidth="1"/>
    <col min="6650" max="6902" width="8.88671875" style="245"/>
    <col min="6903" max="6903" width="4" style="245" customWidth="1"/>
    <col min="6904" max="6904" width="69" style="245" customWidth="1"/>
    <col min="6905" max="6905" width="66.5546875" style="245" customWidth="1"/>
    <col min="6906" max="7158" width="8.88671875" style="245"/>
    <col min="7159" max="7159" width="4" style="245" customWidth="1"/>
    <col min="7160" max="7160" width="69" style="245" customWidth="1"/>
    <col min="7161" max="7161" width="66.5546875" style="245" customWidth="1"/>
    <col min="7162" max="7414" width="8.88671875" style="245"/>
    <col min="7415" max="7415" width="4" style="245" customWidth="1"/>
    <col min="7416" max="7416" width="69" style="245" customWidth="1"/>
    <col min="7417" max="7417" width="66.5546875" style="245" customWidth="1"/>
    <col min="7418" max="7670" width="8.88671875" style="245"/>
    <col min="7671" max="7671" width="4" style="245" customWidth="1"/>
    <col min="7672" max="7672" width="69" style="245" customWidth="1"/>
    <col min="7673" max="7673" width="66.5546875" style="245" customWidth="1"/>
    <col min="7674" max="7926" width="8.88671875" style="245"/>
    <col min="7927" max="7927" width="4" style="245" customWidth="1"/>
    <col min="7928" max="7928" width="69" style="245" customWidth="1"/>
    <col min="7929" max="7929" width="66.5546875" style="245" customWidth="1"/>
    <col min="7930" max="8182" width="8.88671875" style="245"/>
    <col min="8183" max="8183" width="4" style="245" customWidth="1"/>
    <col min="8184" max="8184" width="69" style="245" customWidth="1"/>
    <col min="8185" max="8185" width="66.5546875" style="245" customWidth="1"/>
    <col min="8186" max="8438" width="8.88671875" style="245"/>
    <col min="8439" max="8439" width="4" style="245" customWidth="1"/>
    <col min="8440" max="8440" width="69" style="245" customWidth="1"/>
    <col min="8441" max="8441" width="66.5546875" style="245" customWidth="1"/>
    <col min="8442" max="8694" width="8.88671875" style="245"/>
    <col min="8695" max="8695" width="4" style="245" customWidth="1"/>
    <col min="8696" max="8696" width="69" style="245" customWidth="1"/>
    <col min="8697" max="8697" width="66.5546875" style="245" customWidth="1"/>
    <col min="8698" max="8950" width="8.88671875" style="245"/>
    <col min="8951" max="8951" width="4" style="245" customWidth="1"/>
    <col min="8952" max="8952" width="69" style="245" customWidth="1"/>
    <col min="8953" max="8953" width="66.5546875" style="245" customWidth="1"/>
    <col min="8954" max="9206" width="8.88671875" style="245"/>
    <col min="9207" max="9207" width="4" style="245" customWidth="1"/>
    <col min="9208" max="9208" width="69" style="245" customWidth="1"/>
    <col min="9209" max="9209" width="66.5546875" style="245" customWidth="1"/>
    <col min="9210" max="9462" width="8.88671875" style="245"/>
    <col min="9463" max="9463" width="4" style="245" customWidth="1"/>
    <col min="9464" max="9464" width="69" style="245" customWidth="1"/>
    <col min="9465" max="9465" width="66.5546875" style="245" customWidth="1"/>
    <col min="9466" max="9718" width="8.88671875" style="245"/>
    <col min="9719" max="9719" width="4" style="245" customWidth="1"/>
    <col min="9720" max="9720" width="69" style="245" customWidth="1"/>
    <col min="9721" max="9721" width="66.5546875" style="245" customWidth="1"/>
    <col min="9722" max="9974" width="8.88671875" style="245"/>
    <col min="9975" max="9975" width="4" style="245" customWidth="1"/>
    <col min="9976" max="9976" width="69" style="245" customWidth="1"/>
    <col min="9977" max="9977" width="66.5546875" style="245" customWidth="1"/>
    <col min="9978" max="10230" width="8.88671875" style="245"/>
    <col min="10231" max="10231" width="4" style="245" customWidth="1"/>
    <col min="10232" max="10232" width="69" style="245" customWidth="1"/>
    <col min="10233" max="10233" width="66.5546875" style="245" customWidth="1"/>
    <col min="10234" max="10486" width="8.88671875" style="245"/>
    <col min="10487" max="10487" width="4" style="245" customWidth="1"/>
    <col min="10488" max="10488" width="69" style="245" customWidth="1"/>
    <col min="10489" max="10489" width="66.5546875" style="245" customWidth="1"/>
    <col min="10490" max="10742" width="8.88671875" style="245"/>
    <col min="10743" max="10743" width="4" style="245" customWidth="1"/>
    <col min="10744" max="10744" width="69" style="245" customWidth="1"/>
    <col min="10745" max="10745" width="66.5546875" style="245" customWidth="1"/>
    <col min="10746" max="10998" width="8.88671875" style="245"/>
    <col min="10999" max="10999" width="4" style="245" customWidth="1"/>
    <col min="11000" max="11000" width="69" style="245" customWidth="1"/>
    <col min="11001" max="11001" width="66.5546875" style="245" customWidth="1"/>
    <col min="11002" max="11254" width="8.88671875" style="245"/>
    <col min="11255" max="11255" width="4" style="245" customWidth="1"/>
    <col min="11256" max="11256" width="69" style="245" customWidth="1"/>
    <col min="11257" max="11257" width="66.5546875" style="245" customWidth="1"/>
    <col min="11258" max="11510" width="8.88671875" style="245"/>
    <col min="11511" max="11511" width="4" style="245" customWidth="1"/>
    <col min="11512" max="11512" width="69" style="245" customWidth="1"/>
    <col min="11513" max="11513" width="66.5546875" style="245" customWidth="1"/>
    <col min="11514" max="11766" width="8.88671875" style="245"/>
    <col min="11767" max="11767" width="4" style="245" customWidth="1"/>
    <col min="11768" max="11768" width="69" style="245" customWidth="1"/>
    <col min="11769" max="11769" width="66.5546875" style="245" customWidth="1"/>
    <col min="11770" max="12022" width="8.88671875" style="245"/>
    <col min="12023" max="12023" width="4" style="245" customWidth="1"/>
    <col min="12024" max="12024" width="69" style="245" customWidth="1"/>
    <col min="12025" max="12025" width="66.5546875" style="245" customWidth="1"/>
    <col min="12026" max="12278" width="8.88671875" style="245"/>
    <col min="12279" max="12279" width="4" style="245" customWidth="1"/>
    <col min="12280" max="12280" width="69" style="245" customWidth="1"/>
    <col min="12281" max="12281" width="66.5546875" style="245" customWidth="1"/>
    <col min="12282" max="12534" width="8.88671875" style="245"/>
    <col min="12535" max="12535" width="4" style="245" customWidth="1"/>
    <col min="12536" max="12536" width="69" style="245" customWidth="1"/>
    <col min="12537" max="12537" width="66.5546875" style="245" customWidth="1"/>
    <col min="12538" max="12790" width="8.88671875" style="245"/>
    <col min="12791" max="12791" width="4" style="245" customWidth="1"/>
    <col min="12792" max="12792" width="69" style="245" customWidth="1"/>
    <col min="12793" max="12793" width="66.5546875" style="245" customWidth="1"/>
    <col min="12794" max="13046" width="8.88671875" style="245"/>
    <col min="13047" max="13047" width="4" style="245" customWidth="1"/>
    <col min="13048" max="13048" width="69" style="245" customWidth="1"/>
    <col min="13049" max="13049" width="66.5546875" style="245" customWidth="1"/>
    <col min="13050" max="13302" width="8.88671875" style="245"/>
    <col min="13303" max="13303" width="4" style="245" customWidth="1"/>
    <col min="13304" max="13304" width="69" style="245" customWidth="1"/>
    <col min="13305" max="13305" width="66.5546875" style="245" customWidth="1"/>
    <col min="13306" max="13558" width="8.88671875" style="245"/>
    <col min="13559" max="13559" width="4" style="245" customWidth="1"/>
    <col min="13560" max="13560" width="69" style="245" customWidth="1"/>
    <col min="13561" max="13561" width="66.5546875" style="245" customWidth="1"/>
    <col min="13562" max="13814" width="8.88671875" style="245"/>
    <col min="13815" max="13815" width="4" style="245" customWidth="1"/>
    <col min="13816" max="13816" width="69" style="245" customWidth="1"/>
    <col min="13817" max="13817" width="66.5546875" style="245" customWidth="1"/>
    <col min="13818" max="14070" width="8.88671875" style="245"/>
    <col min="14071" max="14071" width="4" style="245" customWidth="1"/>
    <col min="14072" max="14072" width="69" style="245" customWidth="1"/>
    <col min="14073" max="14073" width="66.5546875" style="245" customWidth="1"/>
    <col min="14074" max="14326" width="8.88671875" style="245"/>
    <col min="14327" max="14327" width="4" style="245" customWidth="1"/>
    <col min="14328" max="14328" width="69" style="245" customWidth="1"/>
    <col min="14329" max="14329" width="66.5546875" style="245" customWidth="1"/>
    <col min="14330" max="14582" width="8.88671875" style="245"/>
    <col min="14583" max="14583" width="4" style="245" customWidth="1"/>
    <col min="14584" max="14584" width="69" style="245" customWidth="1"/>
    <col min="14585" max="14585" width="66.5546875" style="245" customWidth="1"/>
    <col min="14586" max="14838" width="8.88671875" style="245"/>
    <col min="14839" max="14839" width="4" style="245" customWidth="1"/>
    <col min="14840" max="14840" width="69" style="245" customWidth="1"/>
    <col min="14841" max="14841" width="66.5546875" style="245" customWidth="1"/>
    <col min="14842" max="15094" width="8.88671875" style="245"/>
    <col min="15095" max="15095" width="4" style="245" customWidth="1"/>
    <col min="15096" max="15096" width="69" style="245" customWidth="1"/>
    <col min="15097" max="15097" width="66.5546875" style="245" customWidth="1"/>
    <col min="15098" max="15350" width="8.88671875" style="245"/>
    <col min="15351" max="15351" width="4" style="245" customWidth="1"/>
    <col min="15352" max="15352" width="69" style="245" customWidth="1"/>
    <col min="15353" max="15353" width="66.5546875" style="245" customWidth="1"/>
    <col min="15354" max="15606" width="8.88671875" style="245"/>
    <col min="15607" max="15607" width="4" style="245" customWidth="1"/>
    <col min="15608" max="15608" width="69" style="245" customWidth="1"/>
    <col min="15609" max="15609" width="66.5546875" style="245" customWidth="1"/>
    <col min="15610" max="15862" width="8.88671875" style="245"/>
    <col min="15863" max="15863" width="4" style="245" customWidth="1"/>
    <col min="15864" max="15864" width="69" style="245" customWidth="1"/>
    <col min="15865" max="15865" width="66.5546875" style="245" customWidth="1"/>
    <col min="15866" max="16118" width="8.88671875" style="245"/>
    <col min="16119" max="16119" width="4" style="245" customWidth="1"/>
    <col min="16120" max="16120" width="69" style="245" customWidth="1"/>
    <col min="16121" max="16121" width="66.5546875" style="245" customWidth="1"/>
    <col min="16122" max="16384" width="8.88671875" style="245"/>
  </cols>
  <sheetData>
    <row r="1" spans="1:3">
      <c r="C1" s="246" t="s">
        <v>307</v>
      </c>
    </row>
    <row r="2" spans="1:3" ht="19.5" customHeight="1">
      <c r="C2" s="246"/>
    </row>
    <row r="3" spans="1:3">
      <c r="B3" s="565" t="s">
        <v>308</v>
      </c>
      <c r="C3" s="565"/>
    </row>
    <row r="4" spans="1:3" ht="27" customHeight="1">
      <c r="A4" s="247"/>
      <c r="B4" s="566" t="s">
        <v>309</v>
      </c>
      <c r="C4" s="566"/>
    </row>
    <row r="5" spans="1:3" ht="27" customHeight="1">
      <c r="A5" s="248"/>
      <c r="B5" s="567" t="s">
        <v>310</v>
      </c>
      <c r="C5" s="567"/>
    </row>
    <row r="6" spans="1:3" ht="62.4" customHeight="1">
      <c r="A6" s="568" t="s">
        <v>311</v>
      </c>
      <c r="B6" s="571" t="s">
        <v>312</v>
      </c>
      <c r="C6" s="249" t="s">
        <v>313</v>
      </c>
    </row>
    <row r="7" spans="1:3" ht="20.25" customHeight="1">
      <c r="A7" s="569"/>
      <c r="B7" s="572"/>
      <c r="C7" s="250"/>
    </row>
    <row r="8" spans="1:3" ht="18.75" customHeight="1">
      <c r="A8" s="570"/>
      <c r="B8" s="573"/>
      <c r="C8" s="249"/>
    </row>
    <row r="9" spans="1:3">
      <c r="A9" s="251" t="s">
        <v>314</v>
      </c>
      <c r="B9" s="252" t="s">
        <v>315</v>
      </c>
      <c r="C9" s="253" t="s">
        <v>327</v>
      </c>
    </row>
    <row r="10" spans="1:3">
      <c r="A10" s="251" t="s">
        <v>6</v>
      </c>
      <c r="B10" s="252" t="s">
        <v>316</v>
      </c>
      <c r="C10" s="254"/>
    </row>
    <row r="11" spans="1:3" ht="24.75" customHeight="1">
      <c r="A11" s="251" t="s">
        <v>7</v>
      </c>
      <c r="B11" s="252" t="s">
        <v>317</v>
      </c>
      <c r="C11" s="253"/>
    </row>
    <row r="12" spans="1:3" ht="46.8">
      <c r="A12" s="251" t="s">
        <v>8</v>
      </c>
      <c r="B12" s="255" t="s">
        <v>318</v>
      </c>
      <c r="C12" s="253"/>
    </row>
    <row r="13" spans="1:3" ht="31.2">
      <c r="A13" s="256" t="s">
        <v>14</v>
      </c>
      <c r="B13" s="257" t="s">
        <v>319</v>
      </c>
      <c r="C13" s="258"/>
    </row>
    <row r="14" spans="1:3" ht="46.8">
      <c r="A14" s="251" t="s">
        <v>320</v>
      </c>
      <c r="B14" s="250" t="s">
        <v>321</v>
      </c>
      <c r="C14" s="253" t="s">
        <v>327</v>
      </c>
    </row>
    <row r="15" spans="1:3" ht="26.25" customHeight="1">
      <c r="A15" s="574" t="s">
        <v>322</v>
      </c>
      <c r="B15" s="576" t="s">
        <v>323</v>
      </c>
      <c r="C15" s="253" t="s">
        <v>327</v>
      </c>
    </row>
    <row r="16" spans="1:3">
      <c r="A16" s="568"/>
      <c r="B16" s="577"/>
      <c r="C16" s="253"/>
    </row>
    <row r="17" spans="1:6">
      <c r="A17" s="568"/>
      <c r="B17" s="577"/>
      <c r="C17" s="253"/>
    </row>
    <row r="18" spans="1:6">
      <c r="A18" s="568"/>
      <c r="B18" s="578"/>
      <c r="C18" s="259"/>
    </row>
    <row r="19" spans="1:6">
      <c r="A19" s="575"/>
      <c r="B19" s="250" t="s">
        <v>324</v>
      </c>
      <c r="C19" s="253"/>
    </row>
    <row r="20" spans="1:6">
      <c r="A20" s="260"/>
      <c r="B20" s="261"/>
      <c r="C20" s="262"/>
    </row>
    <row r="21" spans="1:6">
      <c r="A21" s="564" t="s">
        <v>326</v>
      </c>
      <c r="B21" s="564"/>
      <c r="C21" s="564"/>
      <c r="D21" s="564"/>
      <c r="E21" s="564"/>
      <c r="F21" s="564"/>
    </row>
    <row r="22" spans="1:6">
      <c r="A22" s="209"/>
      <c r="B22" s="209"/>
      <c r="C22" s="209"/>
      <c r="D22" s="209"/>
      <c r="E22" s="209"/>
      <c r="F22" s="209"/>
    </row>
    <row r="23" spans="1:6">
      <c r="A23" s="210" t="s">
        <v>325</v>
      </c>
      <c r="B23" s="210"/>
      <c r="C23" s="210"/>
      <c r="D23" s="210"/>
      <c r="E23" s="211"/>
      <c r="F23" s="211"/>
    </row>
    <row r="24" spans="1:6">
      <c r="A24" s="556" t="s">
        <v>288</v>
      </c>
      <c r="B24" s="557"/>
      <c r="C24" s="212"/>
      <c r="D24" s="241"/>
      <c r="E24" s="214"/>
      <c r="F24" s="214"/>
    </row>
    <row r="25" spans="1:6">
      <c r="A25" s="185"/>
      <c r="B25" s="263"/>
      <c r="C25" s="264"/>
    </row>
    <row r="26" spans="1:6">
      <c r="A26" s="125"/>
    </row>
    <row r="27" spans="1:6">
      <c r="A27" s="125"/>
    </row>
    <row r="28" spans="1:6">
      <c r="A28" s="185"/>
    </row>
    <row r="29" spans="1:6">
      <c r="A29" s="266"/>
    </row>
  </sheetData>
  <mergeCells count="9">
    <mergeCell ref="A21:F21"/>
    <mergeCell ref="A24:B24"/>
    <mergeCell ref="B3:C3"/>
    <mergeCell ref="B4:C4"/>
    <mergeCell ref="B5:C5"/>
    <mergeCell ref="A6:A8"/>
    <mergeCell ref="B6:B8"/>
    <mergeCell ref="A15:A19"/>
    <mergeCell ref="B15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2016-12-21T08:07:44Z</cp:lastPrinted>
  <dcterms:created xsi:type="dcterms:W3CDTF">2011-05-17T05:04:33Z</dcterms:created>
  <dcterms:modified xsi:type="dcterms:W3CDTF">2017-07-10T10:24:49Z</dcterms:modified>
</cp:coreProperties>
</file>